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субподряд\ЭЭ\"/>
    </mc:Choice>
  </mc:AlternateContent>
  <xr:revisionPtr revIDLastSave="0" documentId="13_ncr:1_{A91E9E4A-CFFA-4F3D-BDD9-5F5C4763D6F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кс3№1 ЭЭ СП3" sheetId="2" r:id="rId1"/>
    <sheet name="кс-2№1 ЭЭ СП3" sheetId="1" r:id="rId2"/>
    <sheet name="кс3№2 ЭЭ СП3" sheetId="3" r:id="rId3"/>
    <sheet name="кс-2№2 ЭЭ СП3" sheetId="4" r:id="rId4"/>
  </sheets>
  <externalReferences>
    <externalReference r:id="rId5"/>
  </externalReferences>
  <definedNames>
    <definedName name="_xlnm.Print_Titles" localSheetId="1">'кс-2№1 ЭЭ СП3'!$28:$28</definedName>
    <definedName name="_xlnm.Print_Titles" localSheetId="3">'кс-2№2 ЭЭ СП3'!$28:$28</definedName>
    <definedName name="_xlnm.Print_Area" localSheetId="1">'кс-2№1 ЭЭ СП3'!$A:$O</definedName>
    <definedName name="_xlnm.Print_Area" localSheetId="3">'кс-2№2 ЭЭ СП3'!$A:$O</definedName>
    <definedName name="_xlnm.Print_Area" localSheetId="0">'кс3№1 ЭЭ СП3'!$A$1:$H$98</definedName>
    <definedName name="_xlnm.Print_Area" localSheetId="2">'кс3№2 ЭЭ СП3'!$A$1:$H$98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2" i="4" l="1"/>
  <c r="O323" i="4" s="1"/>
  <c r="M21" i="4"/>
  <c r="H39" i="3"/>
  <c r="G39" i="3"/>
  <c r="F39" i="3"/>
  <c r="H36" i="3"/>
  <c r="G36" i="3"/>
  <c r="F36" i="3"/>
  <c r="H35" i="3"/>
  <c r="G35" i="3"/>
  <c r="F35" i="3"/>
  <c r="O32" i="3"/>
  <c r="K32" i="3"/>
  <c r="H34" i="3" s="1"/>
  <c r="H33" i="3" s="1"/>
  <c r="H40" i="3" s="1"/>
  <c r="O31" i="3"/>
  <c r="K31" i="3"/>
  <c r="K81" i="3" s="1"/>
  <c r="H24" i="3"/>
  <c r="L32" i="3" l="1"/>
  <c r="P32" i="3" s="1"/>
  <c r="H41" i="3"/>
  <c r="H42" i="3" s="1"/>
  <c r="H80" i="3" s="1"/>
  <c r="H81" i="3" s="1"/>
  <c r="G34" i="3"/>
  <c r="L31" i="3"/>
  <c r="O31" i="2"/>
  <c r="K31" i="2"/>
  <c r="P31" i="3" l="1"/>
  <c r="L81" i="3"/>
  <c r="L83" i="3" s="1"/>
  <c r="F34" i="3"/>
  <c r="G33" i="3"/>
  <c r="H39" i="2"/>
  <c r="G39" i="2" s="1"/>
  <c r="F39" i="2" s="1"/>
  <c r="H36" i="2"/>
  <c r="G36" i="2" s="1"/>
  <c r="F36" i="2" s="1"/>
  <c r="H35" i="2"/>
  <c r="G35" i="2"/>
  <c r="F35" i="2"/>
  <c r="H34" i="2"/>
  <c r="G34" i="2"/>
  <c r="F34" i="2" s="1"/>
  <c r="F33" i="2" s="1"/>
  <c r="H33" i="2"/>
  <c r="H40" i="2" s="1"/>
  <c r="L31" i="2"/>
  <c r="H24" i="2"/>
  <c r="M21" i="1"/>
  <c r="O29" i="3" l="1"/>
  <c r="P29" i="3" s="1"/>
  <c r="F33" i="3"/>
  <c r="O81" i="3" s="1"/>
  <c r="H41" i="2"/>
  <c r="H42" i="2" s="1"/>
  <c r="H80" i="2" s="1"/>
  <c r="H81" i="2" s="1"/>
  <c r="P31" i="2"/>
  <c r="L81" i="2"/>
  <c r="L83" i="2" s="1"/>
  <c r="G33" i="2"/>
  <c r="K81" i="2"/>
  <c r="O81" i="2" s="1"/>
</calcChain>
</file>

<file path=xl/sharedStrings.xml><?xml version="1.0" encoding="utf-8"?>
<sst xmlns="http://schemas.openxmlformats.org/spreadsheetml/2006/main" count="3147" uniqueCount="616">
  <si>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</si>
  <si>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</si>
  <si>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</si>
  <si>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</si>
  <si>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</si>
  <si>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</si>
  <si>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</si>
  <si>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</si>
  <si>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</si>
  <si>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</si>
  <si>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</si>
  <si>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</si>
  <si>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</si>
  <si>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</si>
  <si>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</si>
  <si>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</si>
  <si>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</si>
  <si>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</si>
  <si>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</si>
  <si>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</si>
  <si>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</si>
  <si>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</si>
  <si>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</si>
  <si>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</si>
  <si>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</si>
  <si>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</si>
  <si>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</si>
  <si>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</si>
  <si>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</si>
  <si>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</si>
  <si>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</si>
  <si>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</si>
  <si>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</si>
  <si>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</si>
  <si>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</si>
  <si>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</si>
  <si>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</si>
  <si>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</si>
  <si>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</si>
  <si>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</si>
  <si>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</si>
  <si>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</si>
  <si>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</si>
  <si>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0,6738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</si>
  <si>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</si>
  <si>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</si>
  <si>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</si>
  <si>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</si>
  <si>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</si>
  <si>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</si>
  <si>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</si>
  <si>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</si>
  <si>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</si>
  <si>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</si>
  <si>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</si>
  <si>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</si>
  <si>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</si>
  <si>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</si>
  <si>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</si>
  <si>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</si>
  <si>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</si>
  <si>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</si>
  <si>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4</t>
  </si>
  <si>
    <t>ЭМ</t>
  </si>
  <si>
    <t>3</t>
  </si>
  <si>
    <t>в т.ч. ОТм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</si>
  <si>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</si>
  <si>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</si>
  <si>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</si>
  <si>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</si>
  <si>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</si>
  <si>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</si>
  <si>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</si>
  <si>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</si>
  <si>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</si>
  <si>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0,209</t>
  </si>
  <si>
    <t>Объем=209/1000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</si>
  <si>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</si>
  <si>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</si>
  <si>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</si>
  <si>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</si>
  <si>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</si>
  <si>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</si>
  <si>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</si>
  <si>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</si>
  <si>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</si>
  <si>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</si>
  <si>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</si>
  <si>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</si>
  <si>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</si>
  <si>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</si>
  <si>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</si>
  <si>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</si>
  <si>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</si>
  <si>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</si>
  <si>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</si>
  <si>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</si>
  <si>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</si>
  <si>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</si>
  <si>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</si>
  <si>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</si>
  <si>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</si>
  <si>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</si>
  <si>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</si>
  <si>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</si>
  <si>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</si>
  <si>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</si>
  <si>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</si>
  <si>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</si>
  <si>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</si>
  <si>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</si>
  <si>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</si>
  <si>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</si>
  <si>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</si>
  <si>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</si>
  <si>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</si>
  <si>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</si>
  <si>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</si>
  <si>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</si>
  <si>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</si>
  <si>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</si>
  <si>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</si>
  <si>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</si>
  <si>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</si>
  <si>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8,75</t>
  </si>
  <si>
    <t>20 248,81</t>
  </si>
  <si>
    <t>10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</si>
  <si>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</si>
  <si>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</si>
  <si>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</si>
  <si>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</si>
  <si>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11</t>
  </si>
  <si>
    <t>0,165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</si>
  <si>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</si>
  <si>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</si>
  <si>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</si>
  <si>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0,0809</t>
  </si>
  <si>
    <t>Объем=8,09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</si>
  <si>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</si>
  <si>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</si>
  <si>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</si>
  <si>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</si>
  <si>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</si>
  <si>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</si>
  <si>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</si>
  <si>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</si>
  <si>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</si>
  <si>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</si>
  <si>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</si>
  <si>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</si>
  <si>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</si>
  <si>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</si>
  <si>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</si>
  <si>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</si>
  <si>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</si>
  <si>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</si>
  <si>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</si>
  <si>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</si>
  <si>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</si>
  <si>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</si>
  <si>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</si>
  <si>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</si>
  <si>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</si>
  <si>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</si>
  <si>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</si>
  <si>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</si>
  <si>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</si>
  <si>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</si>
  <si>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17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</si>
  <si>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</si>
  <si>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</si>
  <si>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</si>
  <si>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</si>
  <si>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140,49</t>
  </si>
  <si>
    <t>3,28</t>
  </si>
  <si>
    <t>460,81</t>
  </si>
  <si>
    <t>14,01</t>
  </si>
  <si>
    <t>6 455,95</t>
  </si>
  <si>
    <t>18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</si>
  <si>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</si>
  <si>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</si>
  <si>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</si>
  <si>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85,61</t>
  </si>
  <si>
    <t>8,39</t>
  </si>
  <si>
    <t>718,27</t>
  </si>
  <si>
    <t>10 062,96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</si>
  <si>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</si>
  <si>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</si>
  <si>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</si>
  <si>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1,11</t>
  </si>
  <si>
    <t>42,98</t>
  </si>
  <si>
    <t>47,71</t>
  </si>
  <si>
    <t>668,42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</si>
  <si>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</si>
  <si>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</si>
  <si>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</si>
  <si>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227,21</t>
  </si>
  <si>
    <t>2,91</t>
  </si>
  <si>
    <t>661,18</t>
  </si>
  <si>
    <t>14,38</t>
  </si>
  <si>
    <t>9 507,77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</si>
  <si>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</si>
  <si>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</si>
  <si>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</si>
  <si>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</si>
  <si>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</si>
  <si>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0,0863</t>
  </si>
  <si>
    <t>Объем=86,3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</si>
  <si>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</si>
  <si>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</si>
  <si>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</si>
  <si>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</si>
  <si>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</si>
  <si>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</si>
  <si>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</si>
  <si>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</si>
  <si>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</si>
  <si>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</si>
  <si>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</si>
  <si>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</si>
  <si>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</si>
  <si>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0,8087</t>
  </si>
  <si>
    <t>Объем=808,7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</si>
  <si>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</si>
  <si>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</si>
  <si>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</si>
  <si>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</si>
  <si>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</si>
  <si>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</si>
  <si>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</si>
  <si>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</si>
  <si>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889,57</t>
  </si>
  <si>
    <t>11,16</t>
  </si>
  <si>
    <t>9 927,60</t>
  </si>
  <si>
    <t>86 866,50</t>
  </si>
  <si>
    <t>Объем=808,7*1,1</t>
  </si>
  <si>
    <t>27</t>
  </si>
  <si>
    <t>ФЕР27-04-001-01</t>
  </si>
  <si>
    <t>Устройство подстилающих и выравнивающих слоев оснований: из песка</t>
  </si>
  <si>
    <t>1,7263</t>
  </si>
  <si>
    <t>Объем=172,63 / 100</t>
  </si>
  <si>
    <t>28</t>
  </si>
  <si>
    <t>ООО "НГПС", КП от 17.06.2024г., п.1</t>
  </si>
  <si>
    <t>Песок карьерный кф. 0,5</t>
  </si>
  <si>
    <t>189,89</t>
  </si>
  <si>
    <t>110,95</t>
  </si>
  <si>
    <t>1,04236</t>
  </si>
  <si>
    <t>21 960,75</t>
  </si>
  <si>
    <t>192 156,56</t>
  </si>
  <si>
    <t>Объем=172,63*1,1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</si>
  <si>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</si>
  <si>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</si>
  <si>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</si>
  <si>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</si>
  <si>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</si>
  <si>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</si>
  <si>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3,021</t>
  </si>
  <si>
    <t>Объем=302,1 / 100</t>
  </si>
  <si>
    <t>30</t>
  </si>
  <si>
    <t>ООО "НГПС" КП от 17.06.2024 г. п.2</t>
  </si>
  <si>
    <t>Щебень гранитный 25/60 (РЖД)</t>
  </si>
  <si>
    <t>380,65</t>
  </si>
  <si>
    <t>523,81</t>
  </si>
  <si>
    <t>207 834,36</t>
  </si>
  <si>
    <t>1 818 550,65</t>
  </si>
  <si>
    <t>Объем=302,1*1,26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</si>
  <si>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</si>
  <si>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</si>
  <si>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</si>
  <si>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</si>
  <si>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0,187</t>
  </si>
  <si>
    <t>Объем=187/1000</t>
  </si>
  <si>
    <t>32</t>
  </si>
  <si>
    <t>ФССЦ-25.1.02.01-0035</t>
  </si>
  <si>
    <t>Шпалы железобетонные Ш1, объем бетона 0,106 м3, расход стали 7,25 кг</t>
  </si>
  <si>
    <t>-345</t>
  </si>
  <si>
    <t>188,10</t>
  </si>
  <si>
    <t>-64 894,50</t>
  </si>
  <si>
    <t>-567 826,88</t>
  </si>
  <si>
    <t>33</t>
  </si>
  <si>
    <t>Давальческий материал</t>
  </si>
  <si>
    <t>Шпала железобетонная, Ш1 1-й сорт</t>
  </si>
  <si>
    <t>345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</si>
  <si>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</si>
  <si>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</si>
  <si>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</si>
  <si>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</si>
  <si>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-1,032</t>
  </si>
  <si>
    <t>10 948,00</t>
  </si>
  <si>
    <t>-11 298,34</t>
  </si>
  <si>
    <t>-98 860,48</t>
  </si>
  <si>
    <t>35</t>
  </si>
  <si>
    <t>Болт закладной М22х175 в сборе (справочно 1840 шт.)</t>
  </si>
  <si>
    <t>тн</t>
  </si>
  <si>
    <t>1,545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</si>
  <si>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</si>
  <si>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</si>
  <si>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</si>
  <si>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-0,643</t>
  </si>
  <si>
    <t>11 859,00</t>
  </si>
  <si>
    <t>-7 625,34</t>
  </si>
  <si>
    <t>-66 721,73</t>
  </si>
  <si>
    <t>37</t>
  </si>
  <si>
    <t>Болт клеммный М22х75 в сборе (справочно 1840 шт.)</t>
  </si>
  <si>
    <t>1,934</t>
  </si>
  <si>
    <t>38</t>
  </si>
  <si>
    <t>ФССЦ-25.1.04.04-0003</t>
  </si>
  <si>
    <t>Болты для рельсовых стыков железнодорожного пути с гайками, М27х160-180 мм</t>
  </si>
  <si>
    <t>-0,123</t>
  </si>
  <si>
    <t>10 424,00</t>
  </si>
  <si>
    <t>-1 282,15</t>
  </si>
  <si>
    <t>-11 218,81</t>
  </si>
  <si>
    <t>39</t>
  </si>
  <si>
    <t>Болт стыковой М27х160 в сборе (справочно 252 шт.)</t>
  </si>
  <si>
    <t>0,244</t>
  </si>
  <si>
    <t>40</t>
  </si>
  <si>
    <t>ФССЦ-25.1.05.01-0002</t>
  </si>
  <si>
    <t>Накладка рельсовая двухголовая 2Р65</t>
  </si>
  <si>
    <t>-60</t>
  </si>
  <si>
    <t>145,30</t>
  </si>
  <si>
    <t>-8 718,00</t>
  </si>
  <si>
    <t>-76 282,50</t>
  </si>
  <si>
    <t>41</t>
  </si>
  <si>
    <t>Накладка 1Р-65 (справочно 84 шт.)</t>
  </si>
  <si>
    <t>2,23</t>
  </si>
  <si>
    <t>42</t>
  </si>
  <si>
    <t>ФССЦ-25.1.05.02-0006</t>
  </si>
  <si>
    <t>Подкладка раздельного скрепления железнодорожного пути КБ-65</t>
  </si>
  <si>
    <t>-770</t>
  </si>
  <si>
    <t>43,61</t>
  </si>
  <si>
    <t>-33 579,70</t>
  </si>
  <si>
    <t>-293 822,38</t>
  </si>
  <si>
    <t>43</t>
  </si>
  <si>
    <t>Подкладка КБ-65 (справочно 920 шт.)</t>
  </si>
  <si>
    <t>5,39</t>
  </si>
  <si>
    <t>44</t>
  </si>
  <si>
    <t>ФССЦ-25.1.05.05-0043</t>
  </si>
  <si>
    <t>Рельсы железнодорожные Р-65 категория Т1</t>
  </si>
  <si>
    <t>м</t>
  </si>
  <si>
    <t>-374</t>
  </si>
  <si>
    <t>351,20</t>
  </si>
  <si>
    <t>-131 348,80</t>
  </si>
  <si>
    <t>-1 149 302,00</t>
  </si>
  <si>
    <t>45</t>
  </si>
  <si>
    <t>Рельсы РП65 ДТ350 L=12.5 м (40 шт.)</t>
  </si>
  <si>
    <t>27,12</t>
  </si>
  <si>
    <t>46</t>
  </si>
  <si>
    <t>ФССЦ-25.1.06.19-0051</t>
  </si>
  <si>
    <t>Прокладки повышенной упругости под подкладку КБ, КБ10 ЦП 328 из смеси РП 101-710</t>
  </si>
  <si>
    <t>5,60</t>
  </si>
  <si>
    <t>-4 312,00</t>
  </si>
  <si>
    <t>-37 730,00</t>
  </si>
  <si>
    <t>47</t>
  </si>
  <si>
    <t>Прокладка ЦП-328</t>
  </si>
  <si>
    <t>770</t>
  </si>
  <si>
    <t>48</t>
  </si>
  <si>
    <t>ФССЦ-25.1.06.19-0085</t>
  </si>
  <si>
    <t>Прокладки ПБР65х8 ЦП143 (ПБР 65х7 ЦП318) из смеси РП 101-710</t>
  </si>
  <si>
    <t>2,50</t>
  </si>
  <si>
    <t>-1 925,00</t>
  </si>
  <si>
    <t>-16 843,75</t>
  </si>
  <si>
    <t>49</t>
  </si>
  <si>
    <t>Прокладка подрельсовая ЦП-143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</si>
  <si>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</si>
  <si>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</si>
  <si>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</si>
  <si>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0,0877</t>
  </si>
  <si>
    <t>Объем=87,7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</si>
  <si>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</si>
  <si>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</si>
  <si>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</si>
  <si>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-102,61</t>
  </si>
  <si>
    <t>196,81</t>
  </si>
  <si>
    <t>-20 194,67</t>
  </si>
  <si>
    <t>-176 703,36</t>
  </si>
  <si>
    <t>52</t>
  </si>
  <si>
    <t>110,5</t>
  </si>
  <si>
    <t>60 332,84</t>
  </si>
  <si>
    <t>527 912,35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</si>
  <si>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</si>
  <si>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</si>
  <si>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</si>
  <si>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</si>
  <si>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</si>
  <si>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</si>
  <si>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</si>
  <si>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</si>
  <si>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</si>
  <si>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</si>
  <si>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</si>
  <si>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</si>
  <si>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</si>
  <si>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</si>
  <si>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</si>
  <si>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</si>
  <si>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</si>
  <si>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</si>
  <si>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</si>
  <si>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</si>
  <si>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</si>
  <si>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</si>
  <si>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</si>
  <si>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</si>
  <si>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1,024961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</si>
  <si>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</si>
  <si>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</si>
  <si>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</si>
  <si>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</si>
  <si>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</si>
  <si>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</si>
  <si>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</si>
  <si>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 xml:space="preserve">     Договорной коэффициент </t>
  </si>
  <si>
    <t>Подрядчик:</t>
  </si>
  <si>
    <r>
      <t>ООО «ШЕЛЛРОКК»</t>
    </r>
    <r>
      <rPr>
        <sz val="8"/>
        <rFont val="Arial"/>
        <family val="2"/>
        <charset val="204"/>
      </rPr>
      <t>; 117535, г.Москва, вн.тер.г. Муниципальный округ Чертаново Южное, проезд 3-ий Дорожный, д.6, к.2, кв.54</t>
    </r>
  </si>
  <si>
    <t>58306175</t>
  </si>
  <si>
    <t>Субподрядчик</t>
  </si>
  <si>
    <r>
      <t xml:space="preserve">ООО "ЭлектроЭнергетика" </t>
    </r>
    <r>
      <rPr>
        <sz val="8"/>
        <rFont val="Arial"/>
        <family val="2"/>
        <charset val="204"/>
      </rPr>
      <t>142281, Московская обл., г. Протвино, Кременковское ш., д. 5 тел. 8 (499)-110-35-76</t>
    </r>
  </si>
  <si>
    <t>12604128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</si>
  <si>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</si>
  <si>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</si>
  <si>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Ремонт пути №3 от СП 24 до СП 35.</t>
  </si>
  <si>
    <t>Смета №05. Ремонт пути №3 от СП 24 до СП 35.</t>
  </si>
  <si>
    <t>12.07.2024</t>
  </si>
  <si>
    <t>За декабрь, 2024 г.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</si>
  <si>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</si>
  <si>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</si>
  <si>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</si>
  <si>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</si>
  <si>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</si>
  <si>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</si>
  <si>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</si>
  <si>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</si>
  <si>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</si>
  <si>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</si>
  <si>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</si>
  <si>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</si>
  <si>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</si>
  <si>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</si>
  <si>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</si>
  <si>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</si>
  <si>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</si>
  <si>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</si>
  <si>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</si>
  <si>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</si>
  <si>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</si>
  <si>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</si>
  <si>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</si>
  <si>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</si>
  <si>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</si>
  <si>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</si>
  <si>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</si>
  <si>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</si>
  <si>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</si>
  <si>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</si>
  <si>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</si>
  <si>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</si>
  <si>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</si>
  <si>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</si>
  <si>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</si>
  <si>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</si>
  <si>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ноябрь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</si>
  <si>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</si>
  <si>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</si>
  <si>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</si>
  <si>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</si>
  <si>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</si>
  <si>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</si>
  <si>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</si>
  <si>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</si>
  <si>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</si>
  <si>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</si>
  <si>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</si>
  <si>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</si>
  <si>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</si>
  <si>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</si>
  <si>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</si>
  <si>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</si>
  <si>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</si>
  <si>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</si>
  <si>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</si>
  <si>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</si>
  <si>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</si>
  <si>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</si>
  <si>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</si>
  <si>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</si>
  <si>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</si>
  <si>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</si>
  <si>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</si>
  <si>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</si>
  <si>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</si>
  <si>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</si>
  <si>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</si>
  <si>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</si>
  <si>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</si>
  <si>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</si>
  <si>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</si>
  <si>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</si>
  <si>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</si>
  <si>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</si>
  <si>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 xml:space="preserve">Зачет аванса </t>
  </si>
  <si>
    <t xml:space="preserve">К оплате, с учетом авансового платежа 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</si>
  <si>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</si>
  <si>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</si>
  <si>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</si>
  <si>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</si>
  <si>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</si>
  <si>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>М.П.</t>
  </si>
  <si>
    <t>Генеральный директор                                                                                         ООО «ШЕЛЛРОКК»</t>
  </si>
  <si>
    <t>Е.А. Бусел</t>
  </si>
  <si>
    <t xml:space="preserve">        </t>
  </si>
  <si>
    <t>ООО "ЭлектроЭнергетика" 142281, Московская обл., г. Протвино, Кременковское ш., д. 5 тел. 8 (499)-110-35-76</t>
  </si>
  <si>
    <t>Генеральный директор                                                                                         ООО «ЭлектроЭнергетика»</t>
  </si>
  <si>
    <t>А.В. Воденников</t>
  </si>
  <si>
    <t>Генеральный директор ООО «ЭлектроЭнергетика»</t>
  </si>
  <si>
    <t>(А.В. Воденников)</t>
  </si>
  <si>
    <t>Генеральный директор ООО «ШЕЛЛРОКК»</t>
  </si>
  <si>
    <t>(Е.А. Бусел)</t>
  </si>
  <si>
    <t>КЗ/12-07-СП1</t>
  </si>
  <si>
    <t>Всего по акту</t>
  </si>
  <si>
    <t>Договор №КЗ/12-07-СП1</t>
  </si>
  <si>
    <t>декабрь</t>
  </si>
  <si>
    <t>0,041</t>
  </si>
  <si>
    <t>0,0016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</si>
  <si>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</si>
  <si>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0,04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</si>
  <si>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</si>
  <si>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</si>
  <si>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</si>
  <si>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27,56</t>
  </si>
  <si>
    <t>90,40</t>
  </si>
  <si>
    <t>1 266,50</t>
  </si>
  <si>
    <t>16,79</t>
  </si>
  <si>
    <t>140,87</t>
  </si>
  <si>
    <t>1 973,59</t>
  </si>
  <si>
    <t>0,219</t>
  </si>
  <si>
    <t>9,41</t>
  </si>
  <si>
    <t>131,83</t>
  </si>
  <si>
    <t>44,57</t>
  </si>
  <si>
    <t>129,70</t>
  </si>
  <si>
    <t>1 865,09</t>
  </si>
  <si>
    <t>0,01695</t>
  </si>
  <si>
    <t>0,1913</t>
  </si>
  <si>
    <t>210,43</t>
  </si>
  <si>
    <t>2 348,40</t>
  </si>
  <si>
    <t>20 548,50</t>
  </si>
  <si>
    <t>0,3387</t>
  </si>
  <si>
    <t>37,26</t>
  </si>
  <si>
    <t>4 309,11</t>
  </si>
  <si>
    <t>37 704,71</t>
  </si>
  <si>
    <t>0,593</t>
  </si>
  <si>
    <t>74,69</t>
  </si>
  <si>
    <t>40 780,63</t>
  </si>
  <si>
    <t>356 830,51</t>
  </si>
  <si>
    <t>0,063</t>
  </si>
  <si>
    <t>-115</t>
  </si>
  <si>
    <t>-21 631,50</t>
  </si>
  <si>
    <t>-189 275,63</t>
  </si>
  <si>
    <t>115</t>
  </si>
  <si>
    <t>-0,348</t>
  </si>
  <si>
    <t>-3 809,90</t>
  </si>
  <si>
    <t>-33 336,63</t>
  </si>
  <si>
    <t>0,301</t>
  </si>
  <si>
    <t>-0,217</t>
  </si>
  <si>
    <t>-2 573,40</t>
  </si>
  <si>
    <t>-22 517,25</t>
  </si>
  <si>
    <t>0,377</t>
  </si>
  <si>
    <t>-0,042</t>
  </si>
  <si>
    <t>-437,81</t>
  </si>
  <si>
    <t>-3 830,84</t>
  </si>
  <si>
    <t>-20</t>
  </si>
  <si>
    <t>-2 906,00</t>
  </si>
  <si>
    <t>-25 427,50</t>
  </si>
  <si>
    <t>0,248</t>
  </si>
  <si>
    <t>-150</t>
  </si>
  <si>
    <t>-6 541,50</t>
  </si>
  <si>
    <t>-57 238,13</t>
  </si>
  <si>
    <t>1,05</t>
  </si>
  <si>
    <t>-126</t>
  </si>
  <si>
    <t>-44 251,20</t>
  </si>
  <si>
    <t>-387 198,00</t>
  </si>
  <si>
    <t>5,32</t>
  </si>
  <si>
    <t>-840,00</t>
  </si>
  <si>
    <t>-7 350,00</t>
  </si>
  <si>
    <t>150</t>
  </si>
  <si>
    <t>-375,00</t>
  </si>
  <si>
    <t>-3 281,25</t>
  </si>
  <si>
    <t>0,0198</t>
  </si>
  <si>
    <t>-23,17</t>
  </si>
  <si>
    <t>-4 560,09</t>
  </si>
  <si>
    <t>-39 900,79</t>
  </si>
  <si>
    <t>38,5</t>
  </si>
  <si>
    <t>21 020,95</t>
  </si>
  <si>
    <t>183 933,31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</si>
  <si>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</si>
  <si>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</si>
  <si>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</si>
  <si>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0,25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</si>
  <si>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</si>
  <si>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</si>
  <si>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</si>
  <si>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</si>
  <si>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</si>
  <si>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</si>
  <si>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</si>
  <si>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</si>
  <si>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</si>
  <si>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4,63</t>
  </si>
  <si>
    <t>40,51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</si>
  <si>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</si>
  <si>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</si>
  <si>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</si>
  <si>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</si>
  <si>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</si>
  <si>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0,039</t>
  </si>
  <si>
    <t>58</t>
  </si>
  <si>
    <t>Трубы стальные ф219х5, ранее демонтированные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</si>
</sst>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0000"/>
    <numFmt numFmtId="165" formatCode="0.000"/>
    <numFmt numFmtId="166" formatCode="0.0"/>
    <numFmt numFmtId="167" formatCode="0.0000000"/>
    <numFmt numFmtId="168" formatCode="0.0000"/>
    <numFmt numFmtId="169" formatCode="0.00000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_-* #,##0.00\ _₽_-;\-* #,##0.00\ _₽_-;_-* &quot;-&quot;??\ _₽_-;_-@_-"/>
    <numFmt numFmtId="176" formatCode="#,##0_р_."/>
  </numFmts>
  <fonts count="3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i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9">
    <xf numFmtId="0" fontId="0" fillId="0" borderId="0"/>
    <xf numFmtId="0" fontId="13" fillId="0" borderId="0"/>
    <xf numFmtId="170" fontId="13" fillId="0" borderId="0" applyFont="0" applyFill="0" applyBorder="0" applyAlignment="0" applyProtection="0"/>
    <xf numFmtId="0" fontId="14" fillId="0" borderId="0"/>
    <xf numFmtId="0" fontId="14" fillId="0" borderId="0"/>
    <xf numFmtId="0" fontId="19" fillId="0" borderId="0"/>
    <xf numFmtId="0" fontId="13" fillId="0" borderId="0"/>
    <xf numFmtId="0" fontId="22" fillId="0" borderId="0"/>
    <xf numFmtId="0" fontId="19" fillId="0" borderId="0"/>
  </cellStyleXfs>
  <cellXfs count="4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0" fontId="4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0" fontId="6" fillId="0" borderId="0" xfId="0" applyFont="1"/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wrapText="1"/>
    </xf>
    <xf numFmtId="49" fontId="5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5" fillId="2" borderId="0" xfId="0" applyNumberFormat="1" applyFont="1" applyFill="1"/>
    <xf numFmtId="49" fontId="5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49" fontId="9" fillId="2" borderId="0" xfId="0" applyNumberFormat="1" applyFont="1" applyFill="1" applyAlignment="1">
      <alignment horizont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 applyAlignment="1">
      <alignment wrapText="1"/>
    </xf>
    <xf numFmtId="49" fontId="10" fillId="0" borderId="5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vertical="center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2" borderId="5" xfId="0" applyNumberFormat="1" applyFont="1" applyFill="1" applyBorder="1"/>
    <xf numFmtId="49" fontId="10" fillId="0" borderId="0" xfId="0" applyNumberFormat="1" applyFont="1" applyAlignment="1">
      <alignment horizontal="right"/>
    </xf>
    <xf numFmtId="49" fontId="10" fillId="2" borderId="0" xfId="0" applyNumberFormat="1" applyFont="1" applyFill="1"/>
    <xf numFmtId="49" fontId="10" fillId="0" borderId="9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9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14" fillId="0" borderId="0" xfId="1" applyFont="1"/>
    <xf numFmtId="0" fontId="15" fillId="0" borderId="0" xfId="1" applyFont="1"/>
    <xf numFmtId="0" fontId="15" fillId="0" borderId="0" xfId="1" applyFont="1" applyAlignment="1">
      <alignment horizontal="right"/>
    </xf>
    <xf numFmtId="170" fontId="14" fillId="0" borderId="0" xfId="2" applyFont="1"/>
    <xf numFmtId="0" fontId="9" fillId="0" borderId="0" xfId="1" applyFont="1" applyAlignment="1">
      <alignment horizontal="center"/>
    </xf>
    <xf numFmtId="0" fontId="14" fillId="0" borderId="9" xfId="1" applyFont="1" applyBorder="1" applyAlignment="1">
      <alignment horizontal="center"/>
    </xf>
    <xf numFmtId="0" fontId="5" fillId="0" borderId="0" xfId="1" applyFont="1" applyAlignment="1">
      <alignment horizontal="center"/>
    </xf>
    <xf numFmtId="49" fontId="14" fillId="0" borderId="9" xfId="1" applyNumberFormat="1" applyFont="1" applyBorder="1" applyAlignment="1">
      <alignment horizontal="center"/>
    </xf>
    <xf numFmtId="0" fontId="14" fillId="0" borderId="9" xfId="1" applyFont="1" applyBorder="1"/>
    <xf numFmtId="0" fontId="16" fillId="0" borderId="0" xfId="1" applyFont="1"/>
    <xf numFmtId="170" fontId="15" fillId="0" borderId="0" xfId="2" applyFont="1"/>
    <xf numFmtId="0" fontId="14" fillId="0" borderId="0" xfId="1" applyFont="1" applyAlignment="1">
      <alignment vertical="top"/>
    </xf>
    <xf numFmtId="49" fontId="14" fillId="2" borderId="9" xfId="1" applyNumberFormat="1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0" fontId="14" fillId="0" borderId="9" xfId="3" applyBorder="1" applyAlignment="1">
      <alignment horizontal="center"/>
    </xf>
    <xf numFmtId="170" fontId="15" fillId="0" borderId="0" xfId="2" applyFont="1" applyBorder="1"/>
    <xf numFmtId="0" fontId="14" fillId="0" borderId="0" xfId="1" applyFont="1" applyAlignment="1">
      <alignment vertical="center" wrapText="1"/>
    </xf>
    <xf numFmtId="171" fontId="14" fillId="0" borderId="0" xfId="1" applyNumberFormat="1" applyFont="1"/>
    <xf numFmtId="0" fontId="16" fillId="0" borderId="0" xfId="1" applyFont="1" applyAlignment="1">
      <alignment vertical="center" wrapText="1"/>
    </xf>
    <xf numFmtId="0" fontId="5" fillId="0" borderId="9" xfId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17" fillId="0" borderId="0" xfId="4" applyFont="1"/>
    <xf numFmtId="172" fontId="17" fillId="0" borderId="0" xfId="2" applyNumberFormat="1" applyFont="1" applyBorder="1" applyAlignment="1">
      <alignment horizontal="center" wrapText="1"/>
    </xf>
    <xf numFmtId="10" fontId="17" fillId="0" borderId="0" xfId="4" applyNumberFormat="1" applyFont="1" applyAlignment="1">
      <alignment horizontal="center"/>
    </xf>
    <xf numFmtId="173" fontId="17" fillId="0" borderId="0" xfId="4" applyNumberFormat="1" applyFont="1" applyAlignment="1">
      <alignment horizontal="center"/>
    </xf>
    <xf numFmtId="0" fontId="17" fillId="0" borderId="0" xfId="1" applyFont="1"/>
    <xf numFmtId="173" fontId="17" fillId="0" borderId="0" xfId="1" applyNumberFormat="1" applyFont="1" applyAlignment="1">
      <alignment horizontal="center"/>
    </xf>
    <xf numFmtId="14" fontId="15" fillId="0" borderId="0" xfId="1" applyNumberFormat="1" applyFont="1" applyAlignment="1">
      <alignment horizontal="center"/>
    </xf>
    <xf numFmtId="0" fontId="15" fillId="0" borderId="13" xfId="1" applyFont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17" xfId="1" applyFont="1" applyBorder="1" applyAlignment="1">
      <alignment horizontal="right"/>
    </xf>
    <xf numFmtId="0" fontId="14" fillId="0" borderId="7" xfId="1" applyFont="1" applyBorder="1"/>
    <xf numFmtId="0" fontId="15" fillId="0" borderId="12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14" fontId="14" fillId="2" borderId="12" xfId="1" applyNumberFormat="1" applyFont="1" applyFill="1" applyBorder="1" applyAlignment="1">
      <alignment horizontal="center"/>
    </xf>
    <xf numFmtId="14" fontId="14" fillId="0" borderId="18" xfId="1" applyNumberFormat="1" applyFont="1" applyBorder="1" applyAlignment="1">
      <alignment horizontal="center"/>
    </xf>
    <xf numFmtId="14" fontId="14" fillId="0" borderId="12" xfId="1" applyNumberFormat="1" applyFont="1" applyBorder="1" applyAlignment="1">
      <alignment horizontal="center"/>
    </xf>
    <xf numFmtId="171" fontId="15" fillId="0" borderId="0" xfId="1" applyNumberFormat="1" applyFont="1"/>
    <xf numFmtId="0" fontId="5" fillId="0" borderId="0" xfId="1" applyFont="1"/>
    <xf numFmtId="170" fontId="5" fillId="0" borderId="0" xfId="2" applyFont="1" applyBorder="1"/>
    <xf numFmtId="0" fontId="18" fillId="0" borderId="0" xfId="1" applyFont="1"/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2" xfId="1" applyFont="1" applyBorder="1"/>
    <xf numFmtId="0" fontId="14" fillId="0" borderId="2" xfId="1" applyFont="1" applyBorder="1"/>
    <xf numFmtId="0" fontId="14" fillId="0" borderId="3" xfId="1" applyFont="1" applyBorder="1"/>
    <xf numFmtId="0" fontId="21" fillId="0" borderId="0" xfId="6" applyFont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4" fillId="0" borderId="8" xfId="1" applyFont="1" applyBorder="1"/>
    <xf numFmtId="0" fontId="5" fillId="0" borderId="8" xfId="1" applyFont="1" applyBorder="1" applyAlignment="1">
      <alignment horizontal="center"/>
    </xf>
    <xf numFmtId="0" fontId="14" fillId="0" borderId="11" xfId="1" applyFont="1" applyBorder="1"/>
    <xf numFmtId="4" fontId="23" fillId="3" borderId="0" xfId="7" applyNumberFormat="1" applyFont="1" applyFill="1" applyAlignment="1">
      <alignment vertical="center"/>
    </xf>
    <xf numFmtId="0" fontId="24" fillId="0" borderId="0" xfId="7" applyFont="1"/>
    <xf numFmtId="0" fontId="13" fillId="0" borderId="0" xfId="6"/>
    <xf numFmtId="4" fontId="21" fillId="0" borderId="0" xfId="6" applyNumberFormat="1" applyFont="1" applyAlignment="1">
      <alignment horizontal="center" vertical="center"/>
    </xf>
    <xf numFmtId="0" fontId="5" fillId="0" borderId="19" xfId="1" applyFont="1" applyBorder="1" applyAlignment="1">
      <alignment horizontal="center"/>
    </xf>
    <xf numFmtId="0" fontId="22" fillId="0" borderId="0" xfId="7"/>
    <xf numFmtId="0" fontId="24" fillId="0" borderId="0" xfId="7" applyFont="1" applyAlignment="1">
      <alignment horizontal="center" vertical="center"/>
    </xf>
    <xf numFmtId="3" fontId="25" fillId="0" borderId="0" xfId="8" applyNumberFormat="1" applyFont="1" applyAlignment="1">
      <alignment horizontal="center" vertical="center" wrapText="1"/>
    </xf>
    <xf numFmtId="0" fontId="14" fillId="0" borderId="20" xfId="1" applyFont="1" applyBorder="1"/>
    <xf numFmtId="0" fontId="14" fillId="0" borderId="22" xfId="1" applyFont="1" applyBorder="1"/>
    <xf numFmtId="0" fontId="5" fillId="0" borderId="22" xfId="1" applyFont="1" applyBorder="1" applyAlignment="1">
      <alignment horizontal="center"/>
    </xf>
    <xf numFmtId="0" fontId="5" fillId="0" borderId="20" xfId="1" applyFont="1" applyBorder="1"/>
    <xf numFmtId="49" fontId="26" fillId="0" borderId="9" xfId="7" applyNumberFormat="1" applyFont="1" applyBorder="1" applyAlignment="1">
      <alignment vertical="center"/>
    </xf>
    <xf numFmtId="174" fontId="26" fillId="0" borderId="9" xfId="7" applyNumberFormat="1" applyFont="1" applyBorder="1" applyAlignment="1">
      <alignment vertical="center"/>
    </xf>
    <xf numFmtId="0" fontId="26" fillId="0" borderId="9" xfId="7" applyFont="1" applyBorder="1" applyAlignment="1">
      <alignment horizontal="center" vertical="center"/>
    </xf>
    <xf numFmtId="0" fontId="27" fillId="0" borderId="9" xfId="6" applyFont="1" applyBorder="1" applyAlignment="1">
      <alignment horizontal="center" vertical="center"/>
    </xf>
    <xf numFmtId="0" fontId="14" fillId="0" borderId="23" xfId="1" applyFont="1" applyBorder="1" applyAlignment="1">
      <alignment horizontal="center"/>
    </xf>
    <xf numFmtId="4" fontId="26" fillId="0" borderId="9" xfId="7" applyNumberFormat="1" applyFont="1" applyBorder="1" applyAlignment="1">
      <alignment vertical="center"/>
    </xf>
    <xf numFmtId="49" fontId="14" fillId="0" borderId="12" xfId="1" applyNumberFormat="1" applyFont="1" applyBorder="1" applyAlignment="1">
      <alignment horizontal="center"/>
    </xf>
    <xf numFmtId="0" fontId="14" fillId="0" borderId="12" xfId="1" applyFont="1" applyBorder="1" applyAlignment="1">
      <alignment horizontal="center"/>
    </xf>
    <xf numFmtId="174" fontId="14" fillId="0" borderId="12" xfId="1" applyNumberFormat="1" applyFont="1" applyBorder="1" applyAlignment="1">
      <alignment horizontal="center"/>
    </xf>
    <xf numFmtId="170" fontId="28" fillId="0" borderId="9" xfId="2" applyFont="1" applyBorder="1" applyAlignment="1">
      <alignment vertical="center"/>
    </xf>
    <xf numFmtId="175" fontId="14" fillId="0" borderId="0" xfId="1" applyNumberFormat="1" applyFont="1"/>
    <xf numFmtId="49" fontId="14" fillId="0" borderId="20" xfId="1" applyNumberFormat="1" applyFont="1" applyBorder="1" applyAlignment="1">
      <alignment horizontal="center"/>
    </xf>
    <xf numFmtId="174" fontId="13" fillId="0" borderId="9" xfId="1" applyNumberFormat="1" applyBorder="1" applyAlignment="1">
      <alignment horizontal="center"/>
    </xf>
    <xf numFmtId="174" fontId="14" fillId="0" borderId="1" xfId="1" applyNumberFormat="1" applyFont="1" applyBorder="1" applyAlignment="1">
      <alignment horizontal="center"/>
    </xf>
    <xf numFmtId="174" fontId="14" fillId="4" borderId="9" xfId="1" applyNumberFormat="1" applyFont="1" applyFill="1" applyBorder="1" applyAlignment="1">
      <alignment horizontal="center"/>
    </xf>
    <xf numFmtId="49" fontId="26" fillId="0" borderId="9" xfId="7" applyNumberFormat="1" applyFont="1" applyBorder="1"/>
    <xf numFmtId="170" fontId="28" fillId="0" borderId="9" xfId="2" applyFont="1" applyBorder="1"/>
    <xf numFmtId="170" fontId="28" fillId="0" borderId="9" xfId="2" applyFont="1" applyBorder="1" applyAlignment="1">
      <alignment horizontal="center" vertical="center"/>
    </xf>
    <xf numFmtId="3" fontId="29" fillId="0" borderId="9" xfId="8" applyNumberFormat="1" applyFont="1" applyBorder="1" applyAlignment="1">
      <alignment horizontal="center" vertical="center" wrapText="1"/>
    </xf>
    <xf numFmtId="174" fontId="14" fillId="0" borderId="9" xfId="1" applyNumberFormat="1" applyFont="1" applyBorder="1" applyAlignment="1">
      <alignment horizontal="center"/>
    </xf>
    <xf numFmtId="0" fontId="21" fillId="0" borderId="0" xfId="6" applyFont="1" applyAlignment="1">
      <alignment horizontal="center" vertical="center"/>
    </xf>
    <xf numFmtId="49" fontId="9" fillId="0" borderId="0" xfId="1" applyNumberFormat="1" applyFont="1" applyAlignment="1">
      <alignment horizontal="center"/>
    </xf>
    <xf numFmtId="170" fontId="9" fillId="0" borderId="9" xfId="2" applyFont="1" applyBorder="1" applyAlignment="1">
      <alignment horizontal="center"/>
    </xf>
    <xf numFmtId="0" fontId="27" fillId="0" borderId="9" xfId="6" applyFont="1" applyBorder="1" applyAlignment="1">
      <alignment vertical="center"/>
    </xf>
    <xf numFmtId="49" fontId="14" fillId="0" borderId="27" xfId="1" applyNumberFormat="1" applyFont="1" applyBorder="1" applyAlignment="1">
      <alignment horizontal="center"/>
    </xf>
    <xf numFmtId="49" fontId="14" fillId="0" borderId="10" xfId="1" applyNumberFormat="1" applyFont="1" applyBorder="1" applyAlignment="1">
      <alignment horizontal="center"/>
    </xf>
    <xf numFmtId="0" fontId="18" fillId="0" borderId="21" xfId="1" applyFont="1" applyBorder="1"/>
    <xf numFmtId="174" fontId="14" fillId="0" borderId="20" xfId="1" applyNumberFormat="1" applyFont="1" applyBorder="1" applyAlignment="1">
      <alignment horizontal="center"/>
    </xf>
    <xf numFmtId="174" fontId="14" fillId="0" borderId="10" xfId="1" applyNumberFormat="1" applyFont="1" applyBorder="1" applyAlignment="1">
      <alignment horizontal="center"/>
    </xf>
    <xf numFmtId="174" fontId="14" fillId="0" borderId="28" xfId="1" applyNumberFormat="1" applyFont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0" fontId="18" fillId="0" borderId="4" xfId="1" applyFont="1" applyBorder="1"/>
    <xf numFmtId="174" fontId="14" fillId="0" borderId="29" xfId="1" applyNumberFormat="1" applyFont="1" applyBorder="1" applyAlignment="1">
      <alignment horizontal="center"/>
    </xf>
    <xf numFmtId="49" fontId="14" fillId="0" borderId="2" xfId="1" applyNumberFormat="1" applyFont="1" applyBorder="1" applyAlignment="1">
      <alignment horizontal="center"/>
    </xf>
    <xf numFmtId="0" fontId="18" fillId="0" borderId="2" xfId="1" applyFont="1" applyBorder="1"/>
    <xf numFmtId="174" fontId="14" fillId="0" borderId="11" xfId="1" applyNumberFormat="1" applyFont="1" applyBorder="1" applyAlignment="1">
      <alignment horizontal="center"/>
    </xf>
    <xf numFmtId="174" fontId="14" fillId="0" borderId="30" xfId="1" applyNumberFormat="1" applyFont="1" applyBorder="1" applyAlignment="1">
      <alignment horizontal="center"/>
    </xf>
    <xf numFmtId="49" fontId="14" fillId="0" borderId="21" xfId="1" applyNumberFormat="1" applyFont="1" applyBorder="1" applyAlignment="1">
      <alignment horizontal="center"/>
    </xf>
    <xf numFmtId="174" fontId="14" fillId="0" borderId="22" xfId="1" applyNumberFormat="1" applyFont="1" applyBorder="1" applyAlignment="1">
      <alignment horizontal="center"/>
    </xf>
    <xf numFmtId="174" fontId="14" fillId="0" borderId="21" xfId="1" applyNumberFormat="1" applyFont="1" applyBorder="1" applyAlignment="1">
      <alignment horizontal="center"/>
    </xf>
    <xf numFmtId="174" fontId="14" fillId="0" borderId="3" xfId="1" applyNumberFormat="1" applyFont="1" applyBorder="1" applyAlignment="1">
      <alignment horizontal="center"/>
    </xf>
    <xf numFmtId="174" fontId="14" fillId="0" borderId="28" xfId="1" applyNumberFormat="1" applyFont="1" applyBorder="1" applyAlignment="1">
      <alignment horizontal="right"/>
    </xf>
    <xf numFmtId="0" fontId="14" fillId="0" borderId="3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176" fontId="14" fillId="0" borderId="28" xfId="1" applyNumberFormat="1" applyFont="1" applyBorder="1" applyAlignment="1">
      <alignment horizontal="right"/>
    </xf>
    <xf numFmtId="49" fontId="14" fillId="0" borderId="1" xfId="1" applyNumberFormat="1" applyFont="1" applyBorder="1" applyAlignment="1">
      <alignment horizontal="center"/>
    </xf>
    <xf numFmtId="0" fontId="18" fillId="0" borderId="1" xfId="1" applyFont="1" applyBorder="1"/>
    <xf numFmtId="170" fontId="28" fillId="0" borderId="9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176" fontId="14" fillId="0" borderId="29" xfId="1" applyNumberFormat="1" applyFont="1" applyBorder="1" applyAlignment="1">
      <alignment horizontal="center"/>
    </xf>
    <xf numFmtId="0" fontId="14" fillId="0" borderId="1" xfId="1" applyFont="1" applyBorder="1"/>
    <xf numFmtId="49" fontId="14" fillId="0" borderId="4" xfId="1" applyNumberFormat="1" applyFont="1" applyBorder="1" applyAlignment="1">
      <alignment horizontal="center"/>
    </xf>
    <xf numFmtId="49" fontId="14" fillId="0" borderId="5" xfId="1" applyNumberFormat="1" applyFont="1" applyBorder="1" applyAlignment="1">
      <alignment horizontal="center"/>
    </xf>
    <xf numFmtId="0" fontId="18" fillId="0" borderId="5" xfId="1" applyFont="1" applyBorder="1"/>
    <xf numFmtId="0" fontId="14" fillId="0" borderId="5" xfId="1" applyFont="1" applyBorder="1"/>
    <xf numFmtId="176" fontId="14" fillId="0" borderId="30" xfId="1" applyNumberFormat="1" applyFont="1" applyBorder="1" applyAlignment="1">
      <alignment horizontal="center"/>
    </xf>
    <xf numFmtId="4" fontId="14" fillId="0" borderId="11" xfId="1" applyNumberFormat="1" applyFont="1" applyBorder="1" applyAlignment="1">
      <alignment horizontal="center"/>
    </xf>
    <xf numFmtId="4" fontId="14" fillId="0" borderId="4" xfId="1" applyNumberFormat="1" applyFont="1" applyBorder="1" applyAlignment="1">
      <alignment horizontal="center"/>
    </xf>
    <xf numFmtId="4" fontId="14" fillId="0" borderId="30" xfId="1" applyNumberFormat="1" applyFont="1" applyBorder="1" applyAlignment="1">
      <alignment horizontal="center"/>
    </xf>
    <xf numFmtId="4" fontId="14" fillId="0" borderId="3" xfId="1" applyNumberFormat="1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9" xfId="1" applyNumberFormat="1" applyFont="1" applyBorder="1" applyAlignment="1">
      <alignment horizontal="center"/>
    </xf>
    <xf numFmtId="4" fontId="14" fillId="0" borderId="9" xfId="1" applyNumberFormat="1" applyFont="1" applyBorder="1" applyAlignment="1">
      <alignment horizontal="center"/>
    </xf>
    <xf numFmtId="4" fontId="14" fillId="0" borderId="0" xfId="1" applyNumberFormat="1" applyFont="1" applyAlignment="1">
      <alignment horizontal="center"/>
    </xf>
    <xf numFmtId="4" fontId="14" fillId="0" borderId="31" xfId="1" applyNumberFormat="1" applyFont="1" applyBorder="1" applyAlignment="1">
      <alignment horizontal="center"/>
    </xf>
    <xf numFmtId="49" fontId="14" fillId="0" borderId="11" xfId="1" applyNumberFormat="1" applyFont="1" applyBorder="1" applyAlignment="1">
      <alignment horizontal="center"/>
    </xf>
    <xf numFmtId="4" fontId="14" fillId="0" borderId="6" xfId="1" applyNumberFormat="1" applyFont="1" applyBorder="1" applyAlignment="1">
      <alignment horizontal="center"/>
    </xf>
    <xf numFmtId="49" fontId="14" fillId="0" borderId="23" xfId="1" applyNumberFormat="1" applyFont="1" applyBorder="1" applyAlignment="1">
      <alignment horizontal="center"/>
    </xf>
    <xf numFmtId="49" fontId="14" fillId="0" borderId="25" xfId="1" applyNumberFormat="1" applyFont="1" applyBorder="1" applyAlignment="1">
      <alignment horizontal="center"/>
    </xf>
    <xf numFmtId="0" fontId="18" fillId="0" borderId="25" xfId="1" applyFont="1" applyBorder="1"/>
    <xf numFmtId="0" fontId="14" fillId="0" borderId="23" xfId="1" applyFont="1" applyBorder="1"/>
    <xf numFmtId="4" fontId="14" fillId="0" borderId="26" xfId="1" applyNumberFormat="1" applyFont="1" applyBorder="1" applyAlignment="1">
      <alignment horizontal="center"/>
    </xf>
    <xf numFmtId="4" fontId="14" fillId="0" borderId="24" xfId="1" applyNumberFormat="1" applyFont="1" applyBorder="1" applyAlignment="1">
      <alignment horizontal="center"/>
    </xf>
    <xf numFmtId="4" fontId="14" fillId="0" borderId="32" xfId="1" applyNumberFormat="1" applyFont="1" applyBorder="1"/>
    <xf numFmtId="174" fontId="14" fillId="0" borderId="12" xfId="1" applyNumberFormat="1" applyFont="1" applyBorder="1" applyAlignment="1">
      <alignment horizontal="right"/>
    </xf>
    <xf numFmtId="0" fontId="5" fillId="0" borderId="0" xfId="1" applyFont="1" applyAlignment="1">
      <alignment horizontal="right"/>
    </xf>
    <xf numFmtId="176" fontId="14" fillId="0" borderId="0" xfId="1" applyNumberFormat="1" applyFont="1"/>
    <xf numFmtId="0" fontId="14" fillId="2" borderId="0" xfId="1" applyFont="1" applyFill="1"/>
    <xf numFmtId="0" fontId="5" fillId="2" borderId="0" xfId="1" applyFont="1" applyFill="1"/>
    <xf numFmtId="170" fontId="9" fillId="3" borderId="9" xfId="2" applyFont="1" applyFill="1" applyBorder="1" applyAlignment="1">
      <alignment horizontal="center"/>
    </xf>
    <xf numFmtId="9" fontId="31" fillId="0" borderId="0" xfId="2" applyNumberFormat="1" applyFont="1" applyAlignment="1">
      <alignment horizontal="center" vertical="center"/>
    </xf>
    <xf numFmtId="49" fontId="26" fillId="0" borderId="33" xfId="7" applyNumberFormat="1" applyFont="1" applyBorder="1"/>
    <xf numFmtId="170" fontId="28" fillId="0" borderId="33" xfId="2" applyFont="1" applyBorder="1"/>
    <xf numFmtId="170" fontId="28" fillId="0" borderId="33" xfId="2" applyFont="1" applyBorder="1" applyAlignment="1">
      <alignment horizontal="center" vertical="center"/>
    </xf>
    <xf numFmtId="170" fontId="28" fillId="0" borderId="33" xfId="1" applyNumberFormat="1" applyFont="1" applyBorder="1" applyAlignment="1">
      <alignment horizontal="center" vertical="center"/>
    </xf>
    <xf numFmtId="0" fontId="32" fillId="0" borderId="0" xfId="1" applyFont="1"/>
    <xf numFmtId="0" fontId="26" fillId="0" borderId="20" xfId="7" applyFont="1" applyBorder="1"/>
    <xf numFmtId="4" fontId="26" fillId="0" borderId="20" xfId="7" applyNumberFormat="1" applyFont="1" applyBorder="1"/>
    <xf numFmtId="170" fontId="28" fillId="0" borderId="20" xfId="2" applyFont="1" applyBorder="1" applyAlignment="1">
      <alignment horizontal="center" vertical="center"/>
    </xf>
    <xf numFmtId="170" fontId="28" fillId="0" borderId="20" xfId="1" applyNumberFormat="1" applyFont="1" applyBorder="1" applyAlignment="1">
      <alignment horizontal="center" vertical="center"/>
    </xf>
    <xf numFmtId="170" fontId="33" fillId="0" borderId="0" xfId="2" applyFont="1"/>
    <xf numFmtId="170" fontId="14" fillId="0" borderId="0" xfId="1" applyNumberFormat="1" applyFont="1"/>
    <xf numFmtId="4" fontId="23" fillId="3" borderId="0" xfId="7" applyNumberFormat="1" applyFont="1" applyFill="1"/>
    <xf numFmtId="0" fontId="9" fillId="0" borderId="0" xfId="1" applyFont="1" applyAlignment="1">
      <alignment horizontal="left" vertical="center"/>
    </xf>
    <xf numFmtId="0" fontId="9" fillId="0" borderId="0" xfId="1" applyFont="1"/>
    <xf numFmtId="0" fontId="33" fillId="0" borderId="0" xfId="1" applyFont="1"/>
    <xf numFmtId="170" fontId="34" fillId="0" borderId="0" xfId="2" applyFont="1"/>
    <xf numFmtId="170" fontId="9" fillId="0" borderId="0" xfId="2" applyFont="1"/>
    <xf numFmtId="0" fontId="9" fillId="0" borderId="0" xfId="1" applyFont="1" applyAlignment="1">
      <alignment vertical="center"/>
    </xf>
    <xf numFmtId="0" fontId="35" fillId="0" borderId="0" xfId="1" applyFont="1"/>
    <xf numFmtId="0" fontId="36" fillId="0" borderId="0" xfId="1" applyFont="1"/>
    <xf numFmtId="0" fontId="35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170" fontId="35" fillId="0" borderId="0" xfId="2" applyFont="1"/>
    <xf numFmtId="0" fontId="9" fillId="0" borderId="0" xfId="3" applyFont="1"/>
    <xf numFmtId="0" fontId="35" fillId="0" borderId="0" xfId="1" applyFont="1" applyAlignment="1">
      <alignment horizontal="right"/>
    </xf>
    <xf numFmtId="0" fontId="35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49" fontId="5" fillId="0" borderId="0" xfId="0" applyNumberFormat="1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13" fillId="2" borderId="12" xfId="1" applyNumberFormat="1" applyFill="1" applyBorder="1" applyAlignment="1">
      <alignment horizontal="center"/>
    </xf>
    <xf numFmtId="14" fontId="13" fillId="2" borderId="12" xfId="1" applyNumberFormat="1" applyFill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right" vertical="top" wrapText="1"/>
    </xf>
    <xf numFmtId="49" fontId="2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/>
    </xf>
    <xf numFmtId="1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2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/>
    </xf>
    <xf numFmtId="49" fontId="1" fillId="0" borderId="4" xfId="0" applyNumberFormat="1" applyFont="1" applyBorder="1"/>
    <xf numFmtId="49" fontId="1" fillId="0" borderId="5" xfId="0" applyNumberFormat="1" applyFont="1" applyBorder="1"/>
    <xf numFmtId="4" fontId="2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4" fontId="0" fillId="0" borderId="0" xfId="0" applyNumberFormat="1"/>
    <xf numFmtId="0" fontId="1" fillId="0" borderId="0" xfId="0" applyFont="1"/>
    <xf numFmtId="0" fontId="15" fillId="0" borderId="15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14" fillId="0" borderId="10" xfId="1" applyFont="1" applyBorder="1" applyAlignment="1">
      <alignment horizontal="left" wrapText="1"/>
    </xf>
    <xf numFmtId="0" fontId="9" fillId="0" borderId="10" xfId="1" applyFont="1" applyBorder="1" applyAlignment="1">
      <alignment vertical="top" wrapText="1"/>
    </xf>
    <xf numFmtId="0" fontId="14" fillId="0" borderId="10" xfId="1" applyFont="1" applyBorder="1" applyAlignment="1">
      <alignment vertical="top" wrapText="1"/>
    </xf>
    <xf numFmtId="0" fontId="9" fillId="0" borderId="10" xfId="3" applyFont="1" applyBorder="1" applyAlignment="1">
      <alignment vertical="top" wrapText="1"/>
    </xf>
    <xf numFmtId="0" fontId="14" fillId="0" borderId="10" xfId="3" applyBorder="1" applyAlignment="1">
      <alignment vertical="top" wrapText="1"/>
    </xf>
    <xf numFmtId="0" fontId="14" fillId="0" borderId="10" xfId="1" applyFont="1" applyBorder="1" applyAlignment="1">
      <alignment horizontal="left" vertical="center" wrapText="1"/>
    </xf>
    <xf numFmtId="0" fontId="21" fillId="0" borderId="0" xfId="6" applyFont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4" fontId="20" fillId="0" borderId="0" xfId="5" applyNumberFormat="1" applyFont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8" xfId="1" applyFont="1" applyBorder="1" applyAlignment="1">
      <alignment horizontal="center"/>
    </xf>
    <xf numFmtId="0" fontId="22" fillId="0" borderId="0" xfId="7" applyAlignment="1">
      <alignment horizontal="center" vertical="center" wrapText="1"/>
    </xf>
    <xf numFmtId="0" fontId="14" fillId="0" borderId="21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22" xfId="1" applyFont="1" applyBorder="1" applyAlignment="1">
      <alignment horizontal="center"/>
    </xf>
    <xf numFmtId="0" fontId="30" fillId="0" borderId="0" xfId="1" applyFont="1"/>
    <xf numFmtId="0" fontId="14" fillId="0" borderId="24" xfId="1" applyFont="1" applyBorder="1" applyAlignment="1">
      <alignment horizontal="center"/>
    </xf>
    <xf numFmtId="0" fontId="14" fillId="0" borderId="25" xfId="1" applyFont="1" applyBorder="1" applyAlignment="1">
      <alignment horizontal="center"/>
    </xf>
    <xf numFmtId="0" fontId="14" fillId="0" borderId="26" xfId="1" applyFont="1" applyBorder="1" applyAlignment="1">
      <alignment horizontal="center"/>
    </xf>
    <xf numFmtId="2" fontId="18" fillId="0" borderId="15" xfId="1" applyNumberFormat="1" applyFont="1" applyBorder="1" applyAlignment="1">
      <alignment wrapText="1"/>
    </xf>
    <xf numFmtId="2" fontId="18" fillId="0" borderId="18" xfId="1" applyNumberFormat="1" applyFont="1" applyBorder="1" applyAlignment="1">
      <alignment wrapText="1"/>
    </xf>
    <xf numFmtId="2" fontId="18" fillId="0" borderId="16" xfId="1" applyNumberFormat="1" applyFont="1" applyBorder="1" applyAlignment="1">
      <alignment wrapText="1"/>
    </xf>
    <xf numFmtId="0" fontId="18" fillId="0" borderId="1" xfId="1" applyFont="1" applyBorder="1"/>
    <xf numFmtId="0" fontId="18" fillId="0" borderId="2" xfId="1" applyFont="1" applyBorder="1"/>
    <xf numFmtId="0" fontId="18" fillId="0" borderId="3" xfId="1" applyFont="1" applyBorder="1"/>
    <xf numFmtId="0" fontId="5" fillId="0" borderId="0" xfId="1" applyFont="1" applyAlignment="1">
      <alignment horizontal="right"/>
    </xf>
    <xf numFmtId="0" fontId="9" fillId="0" borderId="0" xfId="1" applyFont="1" applyAlignment="1">
      <alignment horizontal="left" wrapText="1"/>
    </xf>
    <xf numFmtId="0" fontId="9" fillId="0" borderId="10" xfId="1" applyFont="1" applyBorder="1" applyAlignment="1">
      <alignment horizontal="left"/>
    </xf>
    <xf numFmtId="0" fontId="35" fillId="0" borderId="0" xfId="1" applyFont="1" applyAlignment="1">
      <alignment horizontal="center"/>
    </xf>
    <xf numFmtId="0" fontId="35" fillId="0" borderId="5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/>
    </xf>
    <xf numFmtId="0" fontId="9" fillId="0" borderId="10" xfId="3" applyFont="1" applyBorder="1" applyAlignment="1">
      <alignment horizontal="left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0" fillId="2" borderId="1" xfId="0" applyNumberFormat="1" applyFont="1" applyFill="1" applyBorder="1" applyAlignment="1">
      <alignment horizontal="center" wrapText="1"/>
    </xf>
    <xf numFmtId="49" fontId="10" fillId="2" borderId="2" xfId="0" applyNumberFormat="1" applyFont="1" applyFill="1" applyBorder="1" applyAlignment="1">
      <alignment horizontal="center" wrapText="1"/>
    </xf>
    <xf numFmtId="49" fontId="10" fillId="2" borderId="3" xfId="0" applyNumberFormat="1" applyFont="1" applyFill="1" applyBorder="1" applyAlignment="1">
      <alignment horizontal="center" wrapText="1"/>
    </xf>
    <xf numFmtId="49" fontId="10" fillId="0" borderId="9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37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left" vertical="top" wrapText="1"/>
    </xf>
    <xf numFmtId="49" fontId="8" fillId="2" borderId="10" xfId="0" applyNumberFormat="1" applyFont="1" applyFill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</cellXfs>
  <cellStyles count="9">
    <cellStyle name="Обычный" xfId="0" builtinId="0"/>
    <cellStyle name="Обычный 10 2" xfId="1" xr:uid="{2EA0392E-2425-4880-B674-5D03100306E5}"/>
    <cellStyle name="Обычный 11" xfId="3" xr:uid="{FAB9ACB4-3C61-4234-BD38-CD0A5259D69C}"/>
    <cellStyle name="Обычный 2 2 2 2 3 2" xfId="6" xr:uid="{12FF441E-FA5A-4571-A101-0E9BE800DB51}"/>
    <cellStyle name="Обычный 2 5" xfId="4" xr:uid="{40046A8F-6108-4A85-B805-D348F13023EE}"/>
    <cellStyle name="Обычный 9" xfId="7" xr:uid="{B4C18853-93B0-4A41-9E80-22D88F4465B8}"/>
    <cellStyle name="Обычный_КС-3_Крюково.06.09" xfId="5" xr:uid="{AC261ECB-6976-4935-B3E9-71267530E25D}"/>
    <cellStyle name="Обычный_КС-3_Крюково.xls1" xfId="8" xr:uid="{9CFF4817-6764-44B5-B3F4-87D6805CCFC6}"/>
    <cellStyle name="Финансовый 2 3" xfId="2" xr:uid="{57247176-D0EA-4633-BDE7-07E5DBDE9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-2&#8470;2_12.24_&#1082;&#1089;-3_&#1064;&#1077;&#1083;&#1083;-&#1069;&#1069;&#1057;&#1055;3(&#1076;&#1072;&#1074;.&#1084;&#1072;&#109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№2 ЭЭ СП3"/>
      <sheetName val="кс-2№2 ЭЭ СП3"/>
    </sheetNames>
    <sheetDataSet>
      <sheetData sheetId="0"/>
      <sheetData sheetId="1">
        <row r="321">
          <cell r="O321">
            <v>1719966.8583333332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14CA-0F5E-4F76-B5F9-5F29B998BED1}">
  <sheetPr>
    <tabColor rgb="FFFFFF00"/>
  </sheetPr>
  <dimension ref="A1:Q98"/>
  <sheetViews>
    <sheetView view="pageBreakPreview" topLeftCell="A18" zoomScaleNormal="100" zoomScaleSheetLayoutView="100" workbookViewId="0">
      <selection activeCell="H17" sqref="H17"/>
    </sheetView>
  </sheetViews>
  <sheetFormatPr defaultColWidth="9" defaultRowHeight="12.75" x14ac:dyDescent="0.2"/>
  <cols>
    <col min="1" max="1" width="6.28515625" style="97" customWidth="1"/>
    <col min="2" max="2" width="19.85546875" style="97" customWidth="1"/>
    <col min="3" max="3" width="22.5703125" style="97" customWidth="1"/>
    <col min="4" max="4" width="18.85546875" style="97" customWidth="1"/>
    <col min="5" max="5" width="12.85546875" style="97" customWidth="1"/>
    <col min="6" max="6" width="15.42578125" style="97" customWidth="1"/>
    <col min="7" max="7" width="15.5703125" style="97" customWidth="1"/>
    <col min="8" max="8" width="20.28515625" style="97" customWidth="1"/>
    <col min="9" max="9" width="10.28515625" style="97" customWidth="1"/>
    <col min="10" max="10" width="9.5703125" style="100" customWidth="1"/>
    <col min="11" max="11" width="15.5703125" style="100" customWidth="1"/>
    <col min="12" max="12" width="15.85546875" style="100" customWidth="1"/>
    <col min="13" max="13" width="8.140625" style="100" customWidth="1"/>
    <col min="14" max="14" width="14.7109375" style="97" customWidth="1"/>
    <col min="15" max="15" width="14" style="97" bestFit="1" customWidth="1"/>
    <col min="16" max="16" width="14.28515625" style="97" customWidth="1"/>
    <col min="17" max="16384" width="9" style="97"/>
  </cols>
  <sheetData>
    <row r="1" spans="1:14" x14ac:dyDescent="0.2">
      <c r="G1" s="98"/>
      <c r="H1" s="99" t="s">
        <v>424</v>
      </c>
    </row>
    <row r="2" spans="1:14" x14ac:dyDescent="0.2">
      <c r="G2" s="98"/>
      <c r="H2" s="99" t="s">
        <v>425</v>
      </c>
    </row>
    <row r="3" spans="1:14" x14ac:dyDescent="0.2">
      <c r="G3" s="98"/>
      <c r="H3" s="99" t="s">
        <v>426</v>
      </c>
    </row>
    <row r="4" spans="1:14" ht="9.75" customHeight="1" x14ac:dyDescent="0.2"/>
    <row r="5" spans="1:14" ht="16.350000000000001" customHeight="1" x14ac:dyDescent="0.2">
      <c r="G5" s="101"/>
      <c r="H5" s="102" t="s">
        <v>0</v>
      </c>
    </row>
    <row r="6" spans="1:14" x14ac:dyDescent="0.2">
      <c r="G6" s="103" t="s">
        <v>1</v>
      </c>
      <c r="H6" s="104" t="s">
        <v>427</v>
      </c>
    </row>
    <row r="7" spans="1:14" ht="25.9" customHeight="1" x14ac:dyDescent="0.2">
      <c r="A7" s="97" t="s">
        <v>3</v>
      </c>
      <c r="C7" s="343"/>
      <c r="D7" s="343"/>
      <c r="E7" s="343"/>
      <c r="F7" s="343"/>
      <c r="G7" s="103"/>
      <c r="H7" s="105"/>
    </row>
    <row r="8" spans="1:14" s="98" customFormat="1" ht="18.399999999999999" customHeight="1" x14ac:dyDescent="0.2">
      <c r="A8" s="97"/>
      <c r="B8" s="97"/>
      <c r="C8" s="97"/>
      <c r="D8" s="106"/>
      <c r="E8" s="106"/>
      <c r="F8" s="97"/>
      <c r="G8" s="103"/>
      <c r="H8" s="105"/>
      <c r="J8" s="107"/>
      <c r="K8" s="107"/>
      <c r="L8" s="107"/>
      <c r="M8" s="107"/>
    </row>
    <row r="9" spans="1:14" s="98" customFormat="1" ht="25.5" customHeight="1" x14ac:dyDescent="0.2">
      <c r="A9" s="108" t="s">
        <v>428</v>
      </c>
      <c r="B9" s="108"/>
      <c r="C9" s="344" t="s">
        <v>429</v>
      </c>
      <c r="D9" s="345"/>
      <c r="E9" s="345"/>
      <c r="F9" s="345"/>
      <c r="G9" s="103" t="s">
        <v>4</v>
      </c>
      <c r="H9" s="109" t="s">
        <v>414</v>
      </c>
      <c r="J9" s="107"/>
      <c r="K9" s="107"/>
      <c r="L9" s="107"/>
      <c r="M9" s="107"/>
    </row>
    <row r="10" spans="1:14" s="98" customFormat="1" x14ac:dyDescent="0.2">
      <c r="A10" s="108"/>
      <c r="B10" s="108"/>
      <c r="C10" s="97"/>
      <c r="D10" s="106"/>
      <c r="E10" s="97"/>
      <c r="H10" s="102"/>
      <c r="J10" s="107"/>
      <c r="K10" s="107"/>
      <c r="L10" s="107"/>
      <c r="M10" s="107"/>
    </row>
    <row r="11" spans="1:14" s="98" customFormat="1" ht="31.5" customHeight="1" x14ac:dyDescent="0.2">
      <c r="A11" s="108" t="s">
        <v>415</v>
      </c>
      <c r="B11" s="108"/>
      <c r="C11" s="346" t="s">
        <v>510</v>
      </c>
      <c r="D11" s="347"/>
      <c r="E11" s="347"/>
      <c r="F11" s="347"/>
      <c r="G11" s="110" t="s">
        <v>4</v>
      </c>
      <c r="H11" s="111">
        <v>12604128</v>
      </c>
      <c r="J11" s="107"/>
      <c r="K11" s="107"/>
      <c r="L11" s="107"/>
      <c r="M11" s="107"/>
    </row>
    <row r="12" spans="1:14" s="98" customFormat="1" x14ac:dyDescent="0.2">
      <c r="A12" s="108"/>
      <c r="B12" s="108"/>
      <c r="C12" s="97"/>
      <c r="D12" s="106"/>
      <c r="G12" s="103"/>
      <c r="H12" s="102"/>
      <c r="J12" s="107"/>
      <c r="K12" s="107"/>
      <c r="L12" s="107"/>
      <c r="M12" s="107"/>
    </row>
    <row r="13" spans="1:14" s="98" customFormat="1" ht="42" hidden="1" customHeight="1" x14ac:dyDescent="0.2">
      <c r="A13" s="108" t="s">
        <v>430</v>
      </c>
      <c r="B13" s="108"/>
      <c r="C13" s="343" t="s">
        <v>431</v>
      </c>
      <c r="D13" s="343"/>
      <c r="E13" s="343"/>
      <c r="F13" s="343"/>
      <c r="G13" s="97"/>
      <c r="H13" s="105"/>
      <c r="J13" s="107"/>
      <c r="K13" s="107"/>
      <c r="L13" s="112"/>
      <c r="M13" s="107"/>
    </row>
    <row r="14" spans="1:14" ht="33" customHeight="1" x14ac:dyDescent="0.2">
      <c r="A14" s="108" t="s">
        <v>432</v>
      </c>
      <c r="B14" s="108"/>
      <c r="C14" s="348" t="s">
        <v>420</v>
      </c>
      <c r="D14" s="348"/>
      <c r="E14" s="348"/>
      <c r="F14" s="348"/>
      <c r="G14" s="113"/>
      <c r="H14" s="105"/>
      <c r="I14" s="114"/>
    </row>
    <row r="15" spans="1:14" ht="44.25" customHeight="1" x14ac:dyDescent="0.2">
      <c r="D15" s="97" t="s">
        <v>433</v>
      </c>
      <c r="E15" s="115"/>
      <c r="F15" s="115"/>
      <c r="G15" s="115"/>
      <c r="H15" s="116"/>
      <c r="I15" s="98"/>
      <c r="J15" s="98"/>
      <c r="K15" s="98"/>
      <c r="L15" s="98"/>
      <c r="M15" s="98"/>
      <c r="N15" s="98"/>
    </row>
    <row r="16" spans="1:14" s="98" customFormat="1" ht="15.6" customHeight="1" thickBot="1" x14ac:dyDescent="0.25">
      <c r="D16" s="115"/>
      <c r="E16" s="115"/>
      <c r="F16" s="117" t="s">
        <v>434</v>
      </c>
      <c r="G16" s="103" t="s">
        <v>435</v>
      </c>
      <c r="H16" s="105"/>
    </row>
    <row r="17" spans="1:16" s="98" customFormat="1" ht="15" customHeight="1" thickBot="1" x14ac:dyDescent="0.25">
      <c r="D17" s="113"/>
      <c r="E17" s="113"/>
      <c r="F17" s="103" t="s">
        <v>436</v>
      </c>
      <c r="G17" s="116" t="s">
        <v>13</v>
      </c>
      <c r="H17" s="274" t="s">
        <v>517</v>
      </c>
    </row>
    <row r="18" spans="1:16" s="98" customFormat="1" ht="15" customHeight="1" thickBot="1" x14ac:dyDescent="0.25">
      <c r="C18" s="118"/>
      <c r="D18" s="119"/>
      <c r="G18" s="116" t="s">
        <v>14</v>
      </c>
      <c r="H18" s="275">
        <v>45485</v>
      </c>
    </row>
    <row r="19" spans="1:16" s="98" customFormat="1" ht="15" customHeight="1" x14ac:dyDescent="0.2">
      <c r="C19" s="118"/>
      <c r="D19" s="120"/>
      <c r="F19" s="117"/>
      <c r="G19" s="103" t="s">
        <v>15</v>
      </c>
      <c r="H19" s="105"/>
    </row>
    <row r="20" spans="1:16" s="98" customFormat="1" ht="15" customHeight="1" x14ac:dyDescent="0.2">
      <c r="C20" s="118"/>
      <c r="D20" s="121"/>
      <c r="F20" s="99"/>
      <c r="G20" s="97" t="s">
        <v>433</v>
      </c>
      <c r="H20" s="97"/>
      <c r="K20" s="100"/>
    </row>
    <row r="21" spans="1:16" s="98" customFormat="1" ht="5.45" customHeight="1" thickBot="1" x14ac:dyDescent="0.25">
      <c r="C21" s="122"/>
      <c r="D21" s="123"/>
      <c r="F21" s="99"/>
      <c r="G21" s="97"/>
      <c r="H21" s="97"/>
      <c r="J21" s="107"/>
      <c r="K21" s="100"/>
      <c r="L21" s="107"/>
      <c r="M21" s="107"/>
    </row>
    <row r="22" spans="1:16" s="98" customFormat="1" ht="12.2" customHeight="1" thickBot="1" x14ac:dyDescent="0.25">
      <c r="D22" s="124"/>
      <c r="E22" s="125" t="s">
        <v>437</v>
      </c>
      <c r="F22" s="126" t="s">
        <v>438</v>
      </c>
      <c r="G22" s="341" t="s">
        <v>18</v>
      </c>
      <c r="H22" s="342"/>
      <c r="J22" s="107"/>
      <c r="K22" s="100"/>
      <c r="L22" s="107"/>
      <c r="M22" s="107"/>
    </row>
    <row r="23" spans="1:16" s="98" customFormat="1" ht="12.2" customHeight="1" thickBot="1" x14ac:dyDescent="0.25">
      <c r="D23" s="127"/>
      <c r="E23" s="128"/>
      <c r="F23" s="129"/>
      <c r="G23" s="130" t="s">
        <v>19</v>
      </c>
      <c r="H23" s="130" t="s">
        <v>20</v>
      </c>
      <c r="J23" s="107"/>
      <c r="K23" s="100"/>
      <c r="L23" s="107"/>
      <c r="M23" s="107"/>
    </row>
    <row r="24" spans="1:16" s="98" customFormat="1" ht="18" customHeight="1" thickBot="1" x14ac:dyDescent="0.25">
      <c r="D24" s="97"/>
      <c r="E24" s="131">
        <v>1</v>
      </c>
      <c r="F24" s="132">
        <v>45630</v>
      </c>
      <c r="G24" s="133">
        <v>45485</v>
      </c>
      <c r="H24" s="134">
        <f>F24</f>
        <v>45630</v>
      </c>
      <c r="I24" s="135"/>
      <c r="J24" s="107"/>
      <c r="K24" s="100"/>
      <c r="L24" s="107"/>
      <c r="M24" s="107"/>
    </row>
    <row r="25" spans="1:16" s="136" customFormat="1" x14ac:dyDescent="0.2">
      <c r="J25" s="137"/>
      <c r="K25" s="100"/>
      <c r="L25" s="137"/>
      <c r="M25" s="137"/>
    </row>
    <row r="26" spans="1:16" x14ac:dyDescent="0.2">
      <c r="E26" s="101" t="s">
        <v>439</v>
      </c>
    </row>
    <row r="27" spans="1:16" x14ac:dyDescent="0.2">
      <c r="D27" s="138"/>
      <c r="E27" s="101" t="s">
        <v>440</v>
      </c>
      <c r="F27" s="138"/>
      <c r="G27" s="138"/>
    </row>
    <row r="28" spans="1:16" ht="20.25" customHeight="1" x14ac:dyDescent="0.2">
      <c r="A28" s="139" t="s">
        <v>24</v>
      </c>
      <c r="B28" s="350" t="s">
        <v>441</v>
      </c>
      <c r="C28" s="351"/>
      <c r="D28" s="352"/>
      <c r="E28" s="140" t="s">
        <v>442</v>
      </c>
      <c r="F28" s="141" t="s">
        <v>443</v>
      </c>
      <c r="G28" s="142"/>
      <c r="H28" s="143"/>
      <c r="J28" s="353" t="s">
        <v>519</v>
      </c>
      <c r="K28" s="353"/>
      <c r="L28" s="353"/>
      <c r="M28" s="353"/>
      <c r="N28" s="353"/>
      <c r="O28" s="144"/>
      <c r="P28" s="144"/>
    </row>
    <row r="29" spans="1:16" ht="24.75" customHeight="1" x14ac:dyDescent="0.2">
      <c r="A29" s="145" t="s">
        <v>444</v>
      </c>
      <c r="B29" s="354" t="s">
        <v>445</v>
      </c>
      <c r="C29" s="355"/>
      <c r="D29" s="356"/>
      <c r="E29" s="147"/>
      <c r="F29" s="148" t="s">
        <v>446</v>
      </c>
      <c r="G29" s="149"/>
      <c r="H29" s="148" t="s">
        <v>447</v>
      </c>
      <c r="J29" s="357" t="s">
        <v>448</v>
      </c>
      <c r="K29" s="357"/>
      <c r="L29" s="150">
        <v>9229307</v>
      </c>
      <c r="M29" s="151"/>
      <c r="N29" s="152"/>
      <c r="O29" s="153"/>
      <c r="P29" s="153"/>
    </row>
    <row r="30" spans="1:16" ht="17.25" customHeight="1" x14ac:dyDescent="0.25">
      <c r="A30" s="145" t="s">
        <v>449</v>
      </c>
      <c r="B30" s="354"/>
      <c r="C30" s="355"/>
      <c r="D30" s="356"/>
      <c r="E30" s="147"/>
      <c r="F30" s="148" t="s">
        <v>450</v>
      </c>
      <c r="G30" s="154" t="s">
        <v>451</v>
      </c>
      <c r="H30" s="148" t="s">
        <v>452</v>
      </c>
      <c r="J30" s="155"/>
      <c r="K30" s="156" t="s">
        <v>453</v>
      </c>
      <c r="L30" s="156" t="s">
        <v>454</v>
      </c>
      <c r="M30" s="157" t="s">
        <v>455</v>
      </c>
      <c r="N30" s="157" t="s">
        <v>456</v>
      </c>
      <c r="O30" s="144" t="s">
        <v>457</v>
      </c>
      <c r="P30" s="144"/>
    </row>
    <row r="31" spans="1:16" x14ac:dyDescent="0.2">
      <c r="A31" s="158"/>
      <c r="B31" s="358"/>
      <c r="C31" s="359"/>
      <c r="D31" s="360"/>
      <c r="E31" s="159"/>
      <c r="F31" s="160" t="s">
        <v>458</v>
      </c>
      <c r="G31" s="161"/>
      <c r="H31" s="160" t="s">
        <v>459</v>
      </c>
      <c r="J31" s="162" t="s">
        <v>460</v>
      </c>
      <c r="K31" s="163">
        <f>'кс-2№1 ЭЭ СП3'!O424</f>
        <v>5971122.3099999996</v>
      </c>
      <c r="L31" s="163">
        <f>K31*1.2</f>
        <v>7165346.7719999989</v>
      </c>
      <c r="M31" s="164">
        <v>1</v>
      </c>
      <c r="N31" s="165">
        <v>1</v>
      </c>
      <c r="O31" s="153">
        <f>'кс-2№1 ЭЭ СП3'!O426</f>
        <v>7165346.7699999996</v>
      </c>
      <c r="P31" s="153">
        <f>L31-O31</f>
        <v>1.9999993965029716E-3</v>
      </c>
    </row>
    <row r="32" spans="1:16" ht="13.5" thickBot="1" x14ac:dyDescent="0.25">
      <c r="A32" s="166">
        <v>1</v>
      </c>
      <c r="B32" s="362">
        <v>2</v>
      </c>
      <c r="C32" s="363"/>
      <c r="D32" s="364"/>
      <c r="E32" s="166">
        <v>3</v>
      </c>
      <c r="F32" s="166">
        <v>4</v>
      </c>
      <c r="G32" s="166">
        <v>5</v>
      </c>
      <c r="H32" s="166">
        <v>6</v>
      </c>
      <c r="J32" s="162"/>
      <c r="K32" s="167"/>
      <c r="L32" s="163"/>
      <c r="M32" s="164"/>
      <c r="N32" s="165"/>
      <c r="O32" s="153"/>
      <c r="P32" s="144"/>
    </row>
    <row r="33" spans="1:17" ht="27" customHeight="1" thickBot="1" x14ac:dyDescent="0.25">
      <c r="A33" s="168"/>
      <c r="B33" s="365" t="s">
        <v>461</v>
      </c>
      <c r="C33" s="366"/>
      <c r="D33" s="367"/>
      <c r="E33" s="169" t="s">
        <v>462</v>
      </c>
      <c r="F33" s="170">
        <f>F34</f>
        <v>5971122.3099999996</v>
      </c>
      <c r="G33" s="170">
        <f>G34</f>
        <v>5971122.3099999996</v>
      </c>
      <c r="H33" s="170">
        <f>H34</f>
        <v>5971122.3099999996</v>
      </c>
      <c r="I33" s="100"/>
      <c r="J33" s="162"/>
      <c r="K33" s="171"/>
      <c r="L33" s="171"/>
      <c r="M33" s="164"/>
      <c r="N33" s="165"/>
      <c r="O33" s="153"/>
      <c r="P33" s="153"/>
      <c r="Q33" s="172"/>
    </row>
    <row r="34" spans="1:17" ht="23.25" customHeight="1" x14ac:dyDescent="0.2">
      <c r="A34" s="173" t="s">
        <v>22</v>
      </c>
      <c r="B34" s="368" t="s">
        <v>463</v>
      </c>
      <c r="C34" s="369"/>
      <c r="D34" s="370"/>
      <c r="E34" s="158"/>
      <c r="F34" s="174">
        <f>G34</f>
        <v>5971122.3099999996</v>
      </c>
      <c r="G34" s="175">
        <f>K31+K32+K33</f>
        <v>5971122.3099999996</v>
      </c>
      <c r="H34" s="176">
        <f>K31</f>
        <v>5971122.3099999996</v>
      </c>
      <c r="I34" s="100"/>
      <c r="J34" s="177"/>
      <c r="K34" s="178"/>
      <c r="L34" s="178"/>
      <c r="M34" s="179"/>
      <c r="N34" s="180"/>
      <c r="O34" s="144"/>
      <c r="P34" s="144"/>
    </row>
    <row r="35" spans="1:17" hidden="1" x14ac:dyDescent="0.2">
      <c r="A35" s="173" t="s">
        <v>58</v>
      </c>
      <c r="B35" s="368" t="s">
        <v>463</v>
      </c>
      <c r="C35" s="369"/>
      <c r="D35" s="370"/>
      <c r="E35" s="158"/>
      <c r="F35" s="174">
        <f t="shared" ref="F35:G39" si="0">G35</f>
        <v>0</v>
      </c>
      <c r="G35" s="175">
        <f t="shared" si="0"/>
        <v>0</v>
      </c>
      <c r="H35" s="181">
        <f>SUM(I35:Q35)</f>
        <v>0</v>
      </c>
      <c r="I35" s="100"/>
      <c r="J35" s="177" t="s">
        <v>464</v>
      </c>
      <c r="K35" s="178"/>
      <c r="L35" s="178"/>
      <c r="M35" s="179"/>
      <c r="N35" s="165"/>
      <c r="O35" s="144"/>
      <c r="P35" s="144"/>
    </row>
    <row r="36" spans="1:17" hidden="1" x14ac:dyDescent="0.2">
      <c r="A36" s="173" t="s">
        <v>64</v>
      </c>
      <c r="B36" s="368" t="s">
        <v>465</v>
      </c>
      <c r="C36" s="369"/>
      <c r="D36" s="370"/>
      <c r="E36" s="158"/>
      <c r="F36" s="174">
        <f t="shared" si="0"/>
        <v>0</v>
      </c>
      <c r="G36" s="175">
        <f t="shared" si="0"/>
        <v>0</v>
      </c>
      <c r="H36" s="181">
        <f>SUM(I36:Q36)</f>
        <v>0</v>
      </c>
      <c r="I36" s="100"/>
      <c r="J36" s="177" t="s">
        <v>466</v>
      </c>
      <c r="K36" s="178"/>
      <c r="L36" s="178"/>
      <c r="M36" s="179"/>
      <c r="N36" s="165"/>
      <c r="O36" s="349"/>
      <c r="P36" s="349"/>
    </row>
    <row r="37" spans="1:17" hidden="1" x14ac:dyDescent="0.2">
      <c r="A37" s="173" t="s">
        <v>62</v>
      </c>
      <c r="B37" s="368" t="s">
        <v>467</v>
      </c>
      <c r="C37" s="369"/>
      <c r="D37" s="370"/>
      <c r="E37" s="158"/>
      <c r="F37" s="174"/>
      <c r="G37" s="175"/>
      <c r="H37" s="181"/>
      <c r="I37" s="100"/>
      <c r="J37" s="177" t="s">
        <v>468</v>
      </c>
      <c r="K37" s="178"/>
      <c r="L37" s="178"/>
      <c r="M37" s="179"/>
      <c r="N37" s="164"/>
      <c r="O37" s="153"/>
      <c r="P37" s="153"/>
    </row>
    <row r="38" spans="1:17" hidden="1" x14ac:dyDescent="0.2">
      <c r="A38" s="173" t="s">
        <v>62</v>
      </c>
      <c r="B38" s="368" t="s">
        <v>469</v>
      </c>
      <c r="C38" s="369"/>
      <c r="D38" s="370"/>
      <c r="E38" s="158"/>
      <c r="F38" s="174"/>
      <c r="G38" s="175"/>
      <c r="H38" s="181"/>
      <c r="I38" s="100"/>
      <c r="J38" s="177" t="s">
        <v>470</v>
      </c>
      <c r="K38" s="178"/>
      <c r="L38" s="178"/>
      <c r="M38" s="179"/>
      <c r="N38" s="164"/>
      <c r="O38" s="144"/>
      <c r="P38" s="144"/>
    </row>
    <row r="39" spans="1:17" hidden="1" x14ac:dyDescent="0.2">
      <c r="A39" s="173" t="s">
        <v>90</v>
      </c>
      <c r="B39" s="368" t="s">
        <v>471</v>
      </c>
      <c r="C39" s="369"/>
      <c r="D39" s="370"/>
      <c r="E39" s="158"/>
      <c r="F39" s="174">
        <f t="shared" si="0"/>
        <v>0</v>
      </c>
      <c r="G39" s="175">
        <f t="shared" si="0"/>
        <v>0</v>
      </c>
      <c r="H39" s="181">
        <f>SUM(I39:Q39)</f>
        <v>0</v>
      </c>
      <c r="I39" s="100"/>
      <c r="J39" s="177" t="s">
        <v>472</v>
      </c>
      <c r="K39" s="178"/>
      <c r="L39" s="178"/>
      <c r="M39" s="179"/>
      <c r="N39" s="165"/>
      <c r="O39" s="144"/>
      <c r="P39" s="144"/>
    </row>
    <row r="40" spans="1:17" ht="14.25" customHeight="1" x14ac:dyDescent="0.2">
      <c r="A40" s="183"/>
      <c r="E40" s="361" t="s">
        <v>473</v>
      </c>
      <c r="F40" s="361"/>
      <c r="G40" s="361"/>
      <c r="H40" s="184">
        <f>H33</f>
        <v>5971122.3099999996</v>
      </c>
      <c r="I40" s="100"/>
      <c r="J40" s="177"/>
      <c r="K40" s="178"/>
      <c r="L40" s="178"/>
      <c r="M40" s="179"/>
      <c r="N40" s="185"/>
      <c r="O40" s="144"/>
      <c r="P40" s="144"/>
    </row>
    <row r="41" spans="1:17" ht="14.25" customHeight="1" x14ac:dyDescent="0.2">
      <c r="A41" s="183"/>
      <c r="E41" s="361" t="s">
        <v>474</v>
      </c>
      <c r="F41" s="361"/>
      <c r="G41" s="361"/>
      <c r="H41" s="184">
        <f>ROUND(H40*0.2,2)</f>
        <v>1194224.46</v>
      </c>
      <c r="I41" s="100"/>
      <c r="J41" s="177"/>
      <c r="K41" s="178"/>
      <c r="L41" s="178"/>
      <c r="M41" s="179"/>
      <c r="N41" s="185"/>
      <c r="O41" s="153"/>
      <c r="P41" s="144"/>
    </row>
    <row r="42" spans="1:17" ht="14.25" customHeight="1" x14ac:dyDescent="0.2">
      <c r="A42" s="183"/>
      <c r="E42" s="361" t="s">
        <v>475</v>
      </c>
      <c r="F42" s="361"/>
      <c r="G42" s="361"/>
      <c r="H42" s="184">
        <f>H40+H41</f>
        <v>7165346.7699999996</v>
      </c>
      <c r="I42" s="100"/>
      <c r="J42" s="177"/>
      <c r="K42" s="178"/>
      <c r="L42" s="178"/>
      <c r="M42" s="179"/>
      <c r="N42" s="165"/>
      <c r="O42" s="144"/>
      <c r="P42" s="144"/>
    </row>
    <row r="43" spans="1:17" ht="12.75" hidden="1" customHeight="1" x14ac:dyDescent="0.2">
      <c r="A43" s="186"/>
      <c r="B43" s="187"/>
      <c r="C43" s="187"/>
      <c r="D43" s="188"/>
      <c r="E43" s="158"/>
      <c r="F43" s="189"/>
      <c r="G43" s="190"/>
      <c r="H43" s="191"/>
      <c r="I43" s="100"/>
      <c r="J43" s="177"/>
      <c r="K43" s="178"/>
      <c r="L43" s="178"/>
      <c r="M43" s="179"/>
      <c r="N43" s="165"/>
      <c r="O43" s="144"/>
      <c r="P43" s="144"/>
    </row>
    <row r="44" spans="1:17" ht="12.75" hidden="1" customHeight="1" x14ac:dyDescent="0.2">
      <c r="A44" s="186" t="s">
        <v>476</v>
      </c>
      <c r="B44" s="192"/>
      <c r="C44" s="192"/>
      <c r="D44" s="193" t="s">
        <v>477</v>
      </c>
      <c r="E44" s="158"/>
      <c r="F44" s="181" t="e">
        <v>#REF!</v>
      </c>
      <c r="G44" s="175" t="e">
        <v>#REF!</v>
      </c>
      <c r="H44" s="194">
        <v>68388.36</v>
      </c>
      <c r="I44" s="100"/>
      <c r="J44" s="177"/>
      <c r="K44" s="178"/>
      <c r="L44" s="178"/>
      <c r="M44" s="179"/>
      <c r="N44" s="165"/>
      <c r="O44" s="144"/>
      <c r="P44" s="144"/>
    </row>
    <row r="45" spans="1:17" ht="12.75" hidden="1" customHeight="1" x14ac:dyDescent="0.2">
      <c r="A45" s="104"/>
      <c r="B45" s="195"/>
      <c r="C45" s="195"/>
      <c r="D45" s="196" t="s">
        <v>478</v>
      </c>
      <c r="E45" s="105"/>
      <c r="F45" s="197"/>
      <c r="G45" s="175" t="e">
        <v>#REF!</v>
      </c>
      <c r="H45" s="198">
        <v>437891.54</v>
      </c>
      <c r="I45" s="100"/>
      <c r="J45" s="177"/>
      <c r="K45" s="178"/>
      <c r="L45" s="178"/>
      <c r="M45" s="179"/>
      <c r="N45" s="165"/>
      <c r="O45" s="144"/>
      <c r="P45" s="144"/>
    </row>
    <row r="46" spans="1:17" ht="12.75" hidden="1" customHeight="1" x14ac:dyDescent="0.2">
      <c r="A46" s="104"/>
      <c r="B46" s="195"/>
      <c r="C46" s="195"/>
      <c r="D46" s="196" t="s">
        <v>479</v>
      </c>
      <c r="E46" s="105"/>
      <c r="F46" s="197"/>
      <c r="G46" s="175">
        <v>0</v>
      </c>
      <c r="H46" s="198">
        <v>0</v>
      </c>
      <c r="I46" s="100"/>
      <c r="J46" s="177"/>
      <c r="K46" s="178"/>
      <c r="L46" s="178"/>
      <c r="M46" s="179"/>
      <c r="N46" s="165"/>
      <c r="O46" s="144"/>
      <c r="P46" s="144"/>
    </row>
    <row r="47" spans="1:17" ht="12.75" hidden="1" customHeight="1" x14ac:dyDescent="0.2">
      <c r="A47" s="104"/>
      <c r="B47" s="195"/>
      <c r="C47" s="195"/>
      <c r="D47" s="196" t="s">
        <v>477</v>
      </c>
      <c r="E47" s="105"/>
      <c r="F47" s="197"/>
      <c r="G47" s="175">
        <v>0</v>
      </c>
      <c r="H47" s="198">
        <v>0</v>
      </c>
      <c r="I47" s="100"/>
      <c r="J47" s="177"/>
      <c r="K47" s="178"/>
      <c r="L47" s="178"/>
      <c r="M47" s="179"/>
      <c r="N47" s="165"/>
      <c r="O47" s="144"/>
      <c r="P47" s="144"/>
    </row>
    <row r="48" spans="1:17" ht="12.75" hidden="1" customHeight="1" x14ac:dyDescent="0.2">
      <c r="A48" s="104"/>
      <c r="B48" s="195"/>
      <c r="C48" s="195"/>
      <c r="D48" s="196" t="s">
        <v>480</v>
      </c>
      <c r="E48" s="105"/>
      <c r="F48" s="197"/>
      <c r="G48" s="175">
        <v>0</v>
      </c>
      <c r="H48" s="194">
        <v>0</v>
      </c>
      <c r="I48" s="100"/>
      <c r="J48" s="177"/>
      <c r="K48" s="178"/>
      <c r="L48" s="178"/>
      <c r="M48" s="179"/>
      <c r="N48" s="165"/>
      <c r="O48" s="144"/>
      <c r="P48" s="144"/>
    </row>
    <row r="49" spans="1:16" ht="12.75" hidden="1" customHeight="1" x14ac:dyDescent="0.2">
      <c r="A49" s="173" t="s">
        <v>481</v>
      </c>
      <c r="B49" s="199"/>
      <c r="C49" s="199"/>
      <c r="D49" s="188" t="s">
        <v>477</v>
      </c>
      <c r="E49" s="158"/>
      <c r="F49" s="200">
        <v>0</v>
      </c>
      <c r="G49" s="201">
        <v>0</v>
      </c>
      <c r="H49" s="191">
        <v>0</v>
      </c>
      <c r="I49" s="100"/>
      <c r="J49" s="177"/>
      <c r="K49" s="178"/>
      <c r="L49" s="178"/>
      <c r="M49" s="179"/>
      <c r="N49" s="165"/>
      <c r="O49" s="144"/>
      <c r="P49" s="144"/>
    </row>
    <row r="50" spans="1:16" ht="13.5" hidden="1" customHeight="1" thickBot="1" x14ac:dyDescent="0.25">
      <c r="A50" s="173"/>
      <c r="B50" s="199"/>
      <c r="C50" s="199"/>
      <c r="D50" s="188"/>
      <c r="E50" s="158"/>
      <c r="F50" s="202"/>
      <c r="G50" s="175"/>
      <c r="H50" s="194"/>
      <c r="I50" s="100"/>
      <c r="J50" s="177"/>
      <c r="K50" s="178"/>
      <c r="L50" s="178"/>
      <c r="M50" s="179"/>
      <c r="N50" s="165"/>
      <c r="O50" s="144"/>
      <c r="P50" s="144"/>
    </row>
    <row r="51" spans="1:16" ht="12.75" hidden="1" customHeight="1" x14ac:dyDescent="0.2">
      <c r="A51" s="173" t="s">
        <v>482</v>
      </c>
      <c r="B51" s="199"/>
      <c r="C51" s="199"/>
      <c r="D51" s="188" t="s">
        <v>483</v>
      </c>
      <c r="E51" s="158"/>
      <c r="F51" s="202">
        <v>0</v>
      </c>
      <c r="G51" s="175">
        <v>0</v>
      </c>
      <c r="H51" s="194">
        <v>0</v>
      </c>
      <c r="I51" s="100"/>
      <c r="J51" s="177"/>
      <c r="K51" s="178"/>
      <c r="L51" s="178"/>
      <c r="M51" s="179"/>
      <c r="N51" s="165"/>
      <c r="O51" s="144"/>
      <c r="P51" s="144"/>
    </row>
    <row r="52" spans="1:16" ht="15.75" hidden="1" customHeight="1" x14ac:dyDescent="0.2">
      <c r="A52" s="173"/>
      <c r="B52" s="199"/>
      <c r="C52" s="199"/>
      <c r="D52" s="188" t="s">
        <v>484</v>
      </c>
      <c r="E52" s="158"/>
      <c r="F52" s="202">
        <v>0</v>
      </c>
      <c r="G52" s="190">
        <v>0</v>
      </c>
      <c r="H52" s="203">
        <v>0</v>
      </c>
      <c r="I52" s="100"/>
      <c r="J52" s="177"/>
      <c r="K52" s="178"/>
      <c r="L52" s="178"/>
      <c r="M52" s="179"/>
      <c r="N52" s="165"/>
      <c r="O52" s="144"/>
      <c r="P52" s="144"/>
    </row>
    <row r="53" spans="1:16" ht="15.75" hidden="1" customHeight="1" x14ac:dyDescent="0.2">
      <c r="A53" s="173"/>
      <c r="B53" s="199"/>
      <c r="C53" s="199"/>
      <c r="D53" s="188"/>
      <c r="E53" s="158"/>
      <c r="F53" s="204"/>
      <c r="G53" s="205"/>
      <c r="H53" s="206"/>
      <c r="I53" s="100"/>
      <c r="J53" s="177"/>
      <c r="K53" s="178"/>
      <c r="L53" s="178"/>
      <c r="M53" s="179"/>
      <c r="N53" s="165"/>
      <c r="O53" s="144"/>
      <c r="P53" s="144"/>
    </row>
    <row r="54" spans="1:16" ht="15.75" hidden="1" customHeight="1" x14ac:dyDescent="0.2">
      <c r="A54" s="104" t="s">
        <v>485</v>
      </c>
      <c r="B54" s="207"/>
      <c r="C54" s="207"/>
      <c r="D54" s="208" t="s">
        <v>477</v>
      </c>
      <c r="E54" s="105"/>
      <c r="F54" s="202">
        <v>0</v>
      </c>
      <c r="G54" s="175">
        <v>0</v>
      </c>
      <c r="H54" s="194">
        <v>0</v>
      </c>
      <c r="I54" s="100"/>
      <c r="J54" s="177"/>
      <c r="K54" s="178"/>
      <c r="L54" s="178"/>
      <c r="M54" s="179"/>
      <c r="N54" s="165"/>
      <c r="O54" s="144"/>
      <c r="P54" s="144"/>
    </row>
    <row r="55" spans="1:16" ht="12.75" hidden="1" customHeight="1" x14ac:dyDescent="0.2">
      <c r="A55" s="104"/>
      <c r="B55" s="207"/>
      <c r="C55" s="207"/>
      <c r="D55" s="208"/>
      <c r="E55" s="105"/>
      <c r="F55" s="202"/>
      <c r="G55" s="175"/>
      <c r="H55" s="194"/>
      <c r="I55" s="100"/>
      <c r="J55" s="177"/>
      <c r="K55" s="178"/>
      <c r="L55" s="178"/>
      <c r="M55" s="179"/>
      <c r="N55" s="209"/>
    </row>
    <row r="56" spans="1:16" ht="12.75" hidden="1" customHeight="1" x14ac:dyDescent="0.2">
      <c r="A56" s="104" t="s">
        <v>482</v>
      </c>
      <c r="B56" s="207"/>
      <c r="C56" s="207"/>
      <c r="D56" s="208" t="s">
        <v>486</v>
      </c>
      <c r="E56" s="105"/>
      <c r="F56" s="202">
        <v>401728.83</v>
      </c>
      <c r="G56" s="175">
        <v>401728.83</v>
      </c>
      <c r="H56" s="194">
        <v>401728.83</v>
      </c>
      <c r="I56" s="100"/>
      <c r="J56" s="177"/>
      <c r="K56" s="178"/>
      <c r="L56" s="178"/>
      <c r="M56" s="179"/>
      <c r="N56" s="209"/>
    </row>
    <row r="57" spans="1:16" ht="12.75" hidden="1" customHeight="1" x14ac:dyDescent="0.2">
      <c r="A57" s="104"/>
      <c r="B57" s="207"/>
      <c r="C57" s="207"/>
      <c r="D57" s="208"/>
      <c r="E57" s="105"/>
      <c r="F57" s="204"/>
      <c r="G57" s="210"/>
      <c r="H57" s="211"/>
      <c r="I57" s="100"/>
      <c r="J57" s="177"/>
      <c r="K57" s="178"/>
      <c r="L57" s="178"/>
      <c r="M57" s="179"/>
      <c r="N57" s="209"/>
    </row>
    <row r="58" spans="1:16" ht="12.75" hidden="1" customHeight="1" x14ac:dyDescent="0.2">
      <c r="A58" s="104" t="s">
        <v>485</v>
      </c>
      <c r="B58" s="207"/>
      <c r="C58" s="207"/>
      <c r="D58" s="208" t="s">
        <v>477</v>
      </c>
      <c r="E58" s="105"/>
      <c r="F58" s="202">
        <v>72311.19</v>
      </c>
      <c r="G58" s="175">
        <v>72311.19</v>
      </c>
      <c r="H58" s="194">
        <v>72311.19</v>
      </c>
      <c r="I58" s="100"/>
      <c r="J58" s="177"/>
      <c r="K58" s="178"/>
      <c r="L58" s="178"/>
      <c r="M58" s="179"/>
      <c r="N58" s="209"/>
    </row>
    <row r="59" spans="1:16" ht="12.75" hidden="1" customHeight="1" x14ac:dyDescent="0.2">
      <c r="A59" s="104"/>
      <c r="B59" s="207"/>
      <c r="C59" s="207"/>
      <c r="D59" s="208"/>
      <c r="E59" s="105"/>
      <c r="F59" s="204"/>
      <c r="G59" s="210"/>
      <c r="H59" s="211"/>
      <c r="I59" s="100"/>
      <c r="J59" s="177"/>
      <c r="K59" s="178"/>
      <c r="L59" s="178"/>
      <c r="M59" s="179"/>
      <c r="N59" s="209"/>
    </row>
    <row r="60" spans="1:16" ht="12.75" hidden="1" customHeight="1" x14ac:dyDescent="0.2">
      <c r="A60" s="104"/>
      <c r="B60" s="207"/>
      <c r="C60" s="207"/>
      <c r="D60" s="208"/>
      <c r="E60" s="105"/>
      <c r="F60" s="143"/>
      <c r="G60" s="212"/>
      <c r="H60" s="194"/>
      <c r="I60" s="100"/>
      <c r="J60" s="177"/>
      <c r="K60" s="178"/>
      <c r="L60" s="178"/>
      <c r="M60" s="179"/>
      <c r="N60" s="209"/>
    </row>
    <row r="61" spans="1:16" ht="12.75" hidden="1" customHeight="1" x14ac:dyDescent="0.2">
      <c r="A61" s="213"/>
      <c r="B61" s="214"/>
      <c r="C61" s="214"/>
      <c r="D61" s="215"/>
      <c r="E61" s="149"/>
      <c r="F61" s="216"/>
      <c r="G61" s="216"/>
      <c r="H61" s="217"/>
      <c r="I61" s="100"/>
      <c r="J61" s="177"/>
      <c r="K61" s="178"/>
      <c r="L61" s="178"/>
      <c r="M61" s="179"/>
      <c r="N61" s="209"/>
    </row>
    <row r="62" spans="1:16" ht="12.75" hidden="1" customHeight="1" x14ac:dyDescent="0.2">
      <c r="A62" s="104"/>
      <c r="B62" s="207"/>
      <c r="C62" s="207"/>
      <c r="D62" s="208" t="s">
        <v>487</v>
      </c>
      <c r="E62" s="105"/>
      <c r="F62" s="218"/>
      <c r="G62" s="219">
        <v>0</v>
      </c>
      <c r="H62" s="220">
        <v>0</v>
      </c>
      <c r="I62" s="100"/>
      <c r="J62" s="177"/>
      <c r="K62" s="178"/>
      <c r="L62" s="178"/>
      <c r="M62" s="179"/>
      <c r="N62" s="209"/>
    </row>
    <row r="63" spans="1:16" ht="12.75" hidden="1" customHeight="1" x14ac:dyDescent="0.2">
      <c r="A63" s="104"/>
      <c r="B63" s="207"/>
      <c r="C63" s="207"/>
      <c r="D63" s="208" t="s">
        <v>477</v>
      </c>
      <c r="E63" s="105"/>
      <c r="F63" s="221"/>
      <c r="G63" s="222">
        <v>0</v>
      </c>
      <c r="H63" s="223">
        <v>0</v>
      </c>
      <c r="I63" s="100"/>
      <c r="J63" s="177"/>
      <c r="K63" s="178"/>
      <c r="L63" s="178"/>
      <c r="M63" s="179"/>
      <c r="N63" s="209"/>
    </row>
    <row r="64" spans="1:16" ht="12.75" hidden="1" customHeight="1" x14ac:dyDescent="0.2">
      <c r="A64" s="104"/>
      <c r="B64" s="207"/>
      <c r="C64" s="207"/>
      <c r="D64" s="208" t="s">
        <v>488</v>
      </c>
      <c r="E64" s="105"/>
      <c r="F64" s="221"/>
      <c r="G64" s="222">
        <v>0</v>
      </c>
      <c r="H64" s="223">
        <v>0</v>
      </c>
      <c r="I64" s="100"/>
      <c r="J64" s="177"/>
      <c r="K64" s="178"/>
      <c r="L64" s="178"/>
      <c r="M64" s="179"/>
      <c r="N64" s="209"/>
    </row>
    <row r="65" spans="1:14" ht="12.75" hidden="1" customHeight="1" x14ac:dyDescent="0.2">
      <c r="A65" s="104"/>
      <c r="B65" s="207"/>
      <c r="C65" s="207"/>
      <c r="D65" s="208" t="s">
        <v>489</v>
      </c>
      <c r="E65" s="149"/>
      <c r="F65" s="221"/>
      <c r="G65" s="222">
        <v>0</v>
      </c>
      <c r="H65" s="223">
        <v>0</v>
      </c>
      <c r="I65" s="100"/>
      <c r="J65" s="177"/>
      <c r="K65" s="178"/>
      <c r="L65" s="178"/>
      <c r="M65" s="179"/>
      <c r="N65" s="209"/>
    </row>
    <row r="66" spans="1:14" ht="12.75" hidden="1" customHeight="1" x14ac:dyDescent="0.2">
      <c r="A66" s="104"/>
      <c r="B66" s="207"/>
      <c r="C66" s="207"/>
      <c r="D66" s="208" t="s">
        <v>477</v>
      </c>
      <c r="E66" s="105"/>
      <c r="F66" s="224"/>
      <c r="G66" s="225">
        <v>0</v>
      </c>
      <c r="H66" s="226">
        <v>0</v>
      </c>
      <c r="I66" s="100"/>
      <c r="J66" s="177"/>
      <c r="K66" s="178"/>
      <c r="L66" s="178"/>
      <c r="M66" s="179"/>
      <c r="N66" s="209"/>
    </row>
    <row r="67" spans="1:14" ht="12.75" hidden="1" customHeight="1" x14ac:dyDescent="0.2">
      <c r="A67" s="227"/>
      <c r="B67" s="213"/>
      <c r="C67" s="213"/>
      <c r="D67" s="193" t="s">
        <v>490</v>
      </c>
      <c r="E67" s="149"/>
      <c r="F67" s="228"/>
      <c r="G67" s="219">
        <v>0</v>
      </c>
      <c r="H67" s="223">
        <v>0</v>
      </c>
      <c r="I67" s="100"/>
      <c r="J67" s="177"/>
      <c r="K67" s="178"/>
      <c r="L67" s="178"/>
      <c r="M67" s="179"/>
      <c r="N67" s="209"/>
    </row>
    <row r="68" spans="1:14" ht="12.75" hidden="1" customHeight="1" x14ac:dyDescent="0.2">
      <c r="A68" s="104"/>
      <c r="B68" s="195"/>
      <c r="C68" s="195"/>
      <c r="D68" s="196" t="s">
        <v>491</v>
      </c>
      <c r="E68" s="105"/>
      <c r="F68" s="221"/>
      <c r="G68" s="222">
        <v>0</v>
      </c>
      <c r="H68" s="223">
        <v>0</v>
      </c>
      <c r="I68" s="100"/>
      <c r="J68" s="177"/>
      <c r="K68" s="178"/>
      <c r="L68" s="178"/>
      <c r="M68" s="179"/>
      <c r="N68" s="209"/>
    </row>
    <row r="69" spans="1:14" ht="12.75" hidden="1" customHeight="1" x14ac:dyDescent="0.2">
      <c r="A69" s="104"/>
      <c r="B69" s="195"/>
      <c r="C69" s="195"/>
      <c r="D69" s="196" t="s">
        <v>477</v>
      </c>
      <c r="E69" s="105"/>
      <c r="F69" s="221"/>
      <c r="G69" s="222">
        <v>0</v>
      </c>
      <c r="H69" s="223">
        <v>0</v>
      </c>
      <c r="I69" s="100"/>
      <c r="J69" s="177"/>
      <c r="K69" s="178"/>
      <c r="L69" s="178"/>
      <c r="M69" s="179"/>
      <c r="N69" s="209"/>
    </row>
    <row r="70" spans="1:14" ht="12.75" hidden="1" customHeight="1" x14ac:dyDescent="0.2">
      <c r="A70" s="104"/>
      <c r="B70" s="195"/>
      <c r="C70" s="195"/>
      <c r="D70" s="196" t="s">
        <v>492</v>
      </c>
      <c r="E70" s="105"/>
      <c r="F70" s="221"/>
      <c r="G70" s="222">
        <v>0</v>
      </c>
      <c r="H70" s="223">
        <v>0</v>
      </c>
      <c r="I70" s="100"/>
      <c r="J70" s="177"/>
      <c r="K70" s="178"/>
      <c r="L70" s="178"/>
      <c r="M70" s="179"/>
      <c r="N70" s="209"/>
    </row>
    <row r="71" spans="1:14" ht="12.75" hidden="1" customHeight="1" x14ac:dyDescent="0.2">
      <c r="A71" s="227"/>
      <c r="B71" s="214"/>
      <c r="C71" s="214"/>
      <c r="D71" s="215" t="s">
        <v>493</v>
      </c>
      <c r="E71" s="149"/>
      <c r="F71" s="228"/>
      <c r="G71" s="219">
        <v>0</v>
      </c>
      <c r="H71" s="220">
        <v>0</v>
      </c>
      <c r="I71" s="100"/>
      <c r="J71" s="177"/>
      <c r="K71" s="178"/>
      <c r="L71" s="178"/>
      <c r="M71" s="179"/>
      <c r="N71" s="209"/>
    </row>
    <row r="72" spans="1:14" ht="12.75" hidden="1" customHeight="1" x14ac:dyDescent="0.2">
      <c r="A72" s="227"/>
      <c r="B72" s="214"/>
      <c r="C72" s="214"/>
      <c r="D72" s="215" t="s">
        <v>477</v>
      </c>
      <c r="E72" s="149"/>
      <c r="F72" s="228"/>
      <c r="G72" s="219">
        <v>0</v>
      </c>
      <c r="H72" s="220">
        <v>0</v>
      </c>
      <c r="I72" s="100"/>
      <c r="J72" s="177"/>
      <c r="K72" s="178"/>
      <c r="L72" s="178"/>
      <c r="M72" s="179"/>
      <c r="N72" s="209"/>
    </row>
    <row r="73" spans="1:14" ht="12.75" hidden="1" customHeight="1" x14ac:dyDescent="0.2">
      <c r="A73" s="227"/>
      <c r="B73" s="214"/>
      <c r="C73" s="214"/>
      <c r="D73" s="215" t="s">
        <v>494</v>
      </c>
      <c r="E73" s="149"/>
      <c r="F73" s="228"/>
      <c r="G73" s="219">
        <v>0</v>
      </c>
      <c r="H73" s="220">
        <v>0</v>
      </c>
      <c r="I73" s="100"/>
      <c r="J73" s="177"/>
      <c r="K73" s="178"/>
      <c r="L73" s="178"/>
      <c r="M73" s="179"/>
      <c r="N73" s="209"/>
    </row>
    <row r="74" spans="1:14" ht="12.75" hidden="1" customHeight="1" x14ac:dyDescent="0.2">
      <c r="A74" s="229" t="s">
        <v>217</v>
      </c>
      <c r="B74" s="230"/>
      <c r="C74" s="230"/>
      <c r="D74" s="231" t="s">
        <v>495</v>
      </c>
      <c r="E74" s="232"/>
      <c r="F74" s="233"/>
      <c r="G74" s="234" t="e">
        <v>#REF!</v>
      </c>
      <c r="H74" s="235"/>
      <c r="I74" s="100"/>
      <c r="J74" s="177"/>
      <c r="K74" s="178"/>
      <c r="L74" s="178"/>
      <c r="M74" s="179"/>
      <c r="N74" s="209"/>
    </row>
    <row r="75" spans="1:14" ht="13.5" hidden="1" customHeight="1" thickBot="1" x14ac:dyDescent="0.25">
      <c r="A75" s="136"/>
      <c r="B75" s="136"/>
      <c r="C75" s="136"/>
      <c r="F75" s="136"/>
      <c r="G75" s="117" t="s">
        <v>496</v>
      </c>
      <c r="H75" s="236">
        <v>379935.31</v>
      </c>
      <c r="I75" s="100"/>
      <c r="J75" s="177"/>
      <c r="K75" s="178"/>
      <c r="L75" s="178"/>
      <c r="M75" s="179"/>
      <c r="N75" s="209"/>
    </row>
    <row r="76" spans="1:14" ht="13.5" hidden="1" customHeight="1" thickBot="1" x14ac:dyDescent="0.25">
      <c r="F76" s="136"/>
      <c r="G76" s="117" t="s">
        <v>497</v>
      </c>
      <c r="H76" s="236">
        <v>68388.36</v>
      </c>
      <c r="I76" s="100"/>
      <c r="J76" s="177"/>
      <c r="K76" s="178"/>
      <c r="L76" s="178"/>
      <c r="M76" s="179"/>
      <c r="N76" s="209"/>
    </row>
    <row r="77" spans="1:14" ht="13.5" hidden="1" customHeight="1" thickBot="1" x14ac:dyDescent="0.25">
      <c r="F77" s="371" t="s">
        <v>498</v>
      </c>
      <c r="G77" s="371"/>
      <c r="H77" s="236">
        <v>448323.67</v>
      </c>
      <c r="I77" s="100"/>
      <c r="J77" s="177"/>
      <c r="K77" s="178"/>
      <c r="L77" s="178"/>
      <c r="M77" s="179"/>
      <c r="N77" s="209"/>
    </row>
    <row r="78" spans="1:14" ht="12.75" hidden="1" customHeight="1" x14ac:dyDescent="0.2">
      <c r="F78" s="136"/>
      <c r="G78" s="136"/>
      <c r="H78" s="238"/>
      <c r="I78" s="100"/>
      <c r="J78" s="177"/>
      <c r="K78" s="178"/>
      <c r="L78" s="178"/>
      <c r="M78" s="179"/>
      <c r="N78" s="209"/>
    </row>
    <row r="79" spans="1:14" ht="14.25" customHeight="1" x14ac:dyDescent="0.2">
      <c r="E79" s="239" t="s">
        <v>499</v>
      </c>
      <c r="F79" s="240"/>
      <c r="G79" s="240"/>
      <c r="H79" s="241"/>
      <c r="I79" s="242"/>
      <c r="J79" s="177"/>
      <c r="K79" s="178"/>
      <c r="L79" s="178"/>
      <c r="M79" s="179"/>
      <c r="N79" s="209"/>
    </row>
    <row r="80" spans="1:14" ht="15" customHeight="1" thickBot="1" x14ac:dyDescent="0.25">
      <c r="E80" s="97" t="s">
        <v>500</v>
      </c>
      <c r="F80" s="136"/>
      <c r="G80" s="136"/>
      <c r="H80" s="184">
        <f>H42-H79</f>
        <v>7165346.7699999996</v>
      </c>
      <c r="I80" s="100"/>
      <c r="J80" s="243"/>
      <c r="K80" s="244"/>
      <c r="L80" s="244"/>
      <c r="M80" s="245"/>
      <c r="N80" s="246"/>
    </row>
    <row r="81" spans="1:15" ht="13.5" thickTop="1" x14ac:dyDescent="0.2">
      <c r="E81" s="97" t="s">
        <v>501</v>
      </c>
      <c r="F81" s="136"/>
      <c r="G81" s="136"/>
      <c r="H81" s="184">
        <f>H80/120*20</f>
        <v>1194224.4616666667</v>
      </c>
      <c r="I81" s="247"/>
      <c r="J81" s="248"/>
      <c r="K81" s="249">
        <f>SUM(K31:K80)</f>
        <v>5971122.3099999996</v>
      </c>
      <c r="L81" s="249">
        <f>SUM(L31:L80)</f>
        <v>7165346.7719999989</v>
      </c>
      <c r="M81" s="250"/>
      <c r="N81" s="251"/>
      <c r="O81" s="153">
        <f>F33-K81</f>
        <v>0</v>
      </c>
    </row>
    <row r="82" spans="1:15" x14ac:dyDescent="0.2">
      <c r="F82" s="136"/>
      <c r="G82" s="136"/>
      <c r="H82" s="238"/>
      <c r="I82" s="247"/>
      <c r="J82" s="252"/>
      <c r="N82" s="253"/>
    </row>
    <row r="83" spans="1:15" ht="15.75" x14ac:dyDescent="0.25">
      <c r="F83" s="136"/>
      <c r="G83" s="136"/>
      <c r="H83" s="238"/>
      <c r="I83" s="247"/>
      <c r="J83" s="252" t="s">
        <v>502</v>
      </c>
      <c r="K83" s="252"/>
      <c r="L83" s="254">
        <f>L29-L81</f>
        <v>2063960.2280000011</v>
      </c>
      <c r="N83" s="253"/>
    </row>
    <row r="84" spans="1:15" ht="15.75" x14ac:dyDescent="0.25">
      <c r="F84" s="136"/>
      <c r="G84" s="136"/>
      <c r="H84" s="238"/>
      <c r="I84" s="247"/>
      <c r="J84" s="252"/>
      <c r="K84" s="252"/>
      <c r="L84" s="254"/>
      <c r="N84" s="253"/>
    </row>
    <row r="85" spans="1:15" s="256" customFormat="1" ht="35.25" customHeight="1" x14ac:dyDescent="0.2">
      <c r="A85" s="269" t="s">
        <v>428</v>
      </c>
      <c r="B85" s="269"/>
      <c r="C85" s="372" t="s">
        <v>507</v>
      </c>
      <c r="D85" s="372"/>
      <c r="E85" s="372"/>
      <c r="F85" s="373"/>
      <c r="G85" s="373"/>
      <c r="H85" s="256" t="s">
        <v>508</v>
      </c>
      <c r="I85" s="257"/>
      <c r="J85" s="258"/>
      <c r="K85" s="259"/>
      <c r="L85" s="100"/>
      <c r="M85" s="259"/>
      <c r="N85" s="253"/>
    </row>
    <row r="86" spans="1:15" s="256" customFormat="1" ht="9.75" customHeight="1" x14ac:dyDescent="0.2">
      <c r="A86" s="260"/>
      <c r="C86" s="374" t="s">
        <v>503</v>
      </c>
      <c r="D86" s="374"/>
      <c r="E86" s="374"/>
      <c r="F86" s="375" t="s">
        <v>504</v>
      </c>
      <c r="G86" s="375"/>
      <c r="H86" s="261" t="s">
        <v>505</v>
      </c>
      <c r="I86" s="262"/>
      <c r="J86" s="258"/>
      <c r="K86" s="259"/>
      <c r="L86" s="100"/>
      <c r="M86" s="259"/>
      <c r="N86" s="253"/>
    </row>
    <row r="87" spans="1:15" s="261" customFormat="1" ht="15.75" customHeight="1" x14ac:dyDescent="0.2">
      <c r="A87" s="263"/>
      <c r="D87" s="376"/>
      <c r="E87" s="376"/>
      <c r="F87" s="256"/>
      <c r="G87" s="256"/>
      <c r="H87" s="256"/>
      <c r="I87" s="257"/>
      <c r="J87" s="258"/>
      <c r="K87" s="265"/>
      <c r="L87" s="100"/>
      <c r="M87" s="259"/>
      <c r="N87" s="253"/>
    </row>
    <row r="88" spans="1:15" s="256" customFormat="1" ht="12.75" hidden="1" customHeight="1" x14ac:dyDescent="0.2">
      <c r="A88" s="260"/>
      <c r="J88" s="259"/>
      <c r="K88" s="259"/>
      <c r="L88" s="100"/>
      <c r="M88" s="259"/>
      <c r="N88" s="253"/>
    </row>
    <row r="89" spans="1:15" s="256" customFormat="1" ht="12.75" hidden="1" customHeight="1" x14ac:dyDescent="0.2">
      <c r="A89" s="260"/>
      <c r="J89" s="259"/>
      <c r="K89" s="259"/>
      <c r="L89" s="100"/>
      <c r="M89" s="259"/>
      <c r="N89" s="253"/>
    </row>
    <row r="90" spans="1:15" s="256" customFormat="1" x14ac:dyDescent="0.2">
      <c r="A90" s="260"/>
      <c r="B90" s="136" t="s">
        <v>506</v>
      </c>
      <c r="J90" s="259"/>
      <c r="K90" s="259"/>
      <c r="L90" s="100"/>
      <c r="M90" s="259"/>
      <c r="N90" s="253"/>
    </row>
    <row r="91" spans="1:15" s="256" customFormat="1" x14ac:dyDescent="0.2">
      <c r="A91" s="260"/>
      <c r="J91" s="259"/>
      <c r="K91" s="259"/>
      <c r="L91" s="100"/>
      <c r="M91" s="259"/>
    </row>
    <row r="92" spans="1:15" s="256" customFormat="1" x14ac:dyDescent="0.2">
      <c r="A92" s="260"/>
      <c r="J92" s="259"/>
      <c r="K92" s="259"/>
      <c r="L92" s="100"/>
      <c r="M92" s="259"/>
    </row>
    <row r="93" spans="1:15" s="256" customFormat="1" x14ac:dyDescent="0.2">
      <c r="A93" s="260"/>
      <c r="J93" s="259"/>
      <c r="K93" s="259"/>
      <c r="L93" s="100"/>
      <c r="M93" s="259"/>
    </row>
    <row r="94" spans="1:15" s="256" customFormat="1" x14ac:dyDescent="0.2">
      <c r="A94" s="260"/>
      <c r="C94" s="377"/>
      <c r="D94" s="378"/>
      <c r="E94" s="378"/>
      <c r="F94" s="378"/>
      <c r="G94" s="378"/>
      <c r="H94" s="266"/>
      <c r="J94" s="259"/>
      <c r="K94" s="259"/>
      <c r="L94" s="259"/>
      <c r="M94" s="259"/>
    </row>
    <row r="95" spans="1:15" s="256" customFormat="1" ht="30.6" customHeight="1" x14ac:dyDescent="0.2">
      <c r="A95" s="255" t="s">
        <v>415</v>
      </c>
      <c r="B95" s="101"/>
      <c r="C95" s="377" t="s">
        <v>511</v>
      </c>
      <c r="D95" s="378"/>
      <c r="E95" s="378"/>
      <c r="F95" s="379"/>
      <c r="G95" s="379"/>
      <c r="H95" s="266" t="s">
        <v>512</v>
      </c>
      <c r="J95" s="259"/>
      <c r="K95" s="259"/>
      <c r="L95" s="259"/>
      <c r="M95" s="259"/>
    </row>
    <row r="96" spans="1:15" s="256" customFormat="1" x14ac:dyDescent="0.2">
      <c r="D96" s="267" t="s">
        <v>503</v>
      </c>
      <c r="E96" s="261"/>
      <c r="F96" s="375" t="s">
        <v>504</v>
      </c>
      <c r="G96" s="375"/>
      <c r="H96" s="268" t="s">
        <v>505</v>
      </c>
      <c r="J96" s="259"/>
      <c r="K96" s="259"/>
      <c r="L96" s="259"/>
      <c r="M96" s="259"/>
    </row>
    <row r="97" spans="2:13" s="256" customFormat="1" x14ac:dyDescent="0.2">
      <c r="D97" s="376" t="s">
        <v>509</v>
      </c>
      <c r="E97" s="376"/>
      <c r="J97" s="259"/>
      <c r="K97" s="259"/>
      <c r="L97" s="259"/>
      <c r="M97" s="259"/>
    </row>
    <row r="98" spans="2:13" s="256" customFormat="1" x14ac:dyDescent="0.2">
      <c r="B98" s="136" t="s">
        <v>506</v>
      </c>
      <c r="J98" s="259"/>
      <c r="K98" s="259"/>
      <c r="L98" s="259"/>
      <c r="M98" s="259"/>
    </row>
  </sheetData>
  <mergeCells count="36">
    <mergeCell ref="D87:E87"/>
    <mergeCell ref="C95:E95"/>
    <mergeCell ref="F96:G96"/>
    <mergeCell ref="D97:E97"/>
    <mergeCell ref="C94:E94"/>
    <mergeCell ref="F94:G94"/>
    <mergeCell ref="F95:G95"/>
    <mergeCell ref="F77:G77"/>
    <mergeCell ref="C85:E85"/>
    <mergeCell ref="F85:G85"/>
    <mergeCell ref="C86:E86"/>
    <mergeCell ref="F86:G86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O36:P36"/>
    <mergeCell ref="B28:D28"/>
    <mergeCell ref="J28:N28"/>
    <mergeCell ref="B29:D29"/>
    <mergeCell ref="J29:K29"/>
    <mergeCell ref="B30:D30"/>
    <mergeCell ref="B31:D31"/>
    <mergeCell ref="G22:H22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EX435"/>
  <sheetViews>
    <sheetView workbookViewId="0">
      <selection activeCell="C13" sqref="C13:K13"/>
    </sheetView>
  </sheetViews>
  <sheetFormatPr defaultColWidth="9.140625" defaultRowHeight="11.25" customHeight="1" x14ac:dyDescent="0.2"/>
  <cols>
    <col min="1" max="1" width="13.140625" style="1" customWidth="1"/>
    <col min="2" max="2" width="8.285156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9" width="144.42578125" style="2" hidden="1" customWidth="1"/>
    <col min="120" max="123" width="32.28515625" style="2" hidden="1" customWidth="1"/>
    <col min="124" max="124" width="144.42578125" style="2" hidden="1" customWidth="1"/>
    <col min="125" max="130" width="103.85546875" style="2" hidden="1" customWidth="1"/>
    <col min="131" max="136" width="65.85546875" style="2" hidden="1" customWidth="1"/>
    <col min="137" max="142" width="73.42578125" style="2" hidden="1" customWidth="1"/>
    <col min="143" max="148" width="65.85546875" style="2" hidden="1" customWidth="1"/>
    <col min="149" max="154" width="73.42578125" style="2" hidden="1" customWidth="1"/>
    <col min="155" max="16384" width="9.140625" style="1"/>
  </cols>
  <sheetData>
    <row r="1" spans="1:29" s="66" customFormat="1" ht="15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29" s="66" customFormat="1" ht="1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398" t="s">
        <v>0</v>
      </c>
      <c r="N2" s="399"/>
      <c r="O2" s="400"/>
    </row>
    <row r="3" spans="1:29" s="69" customFormat="1" ht="1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8" t="s">
        <v>1</v>
      </c>
      <c r="M3" s="398" t="s">
        <v>2</v>
      </c>
      <c r="N3" s="399"/>
      <c r="O3" s="400"/>
    </row>
    <row r="4" spans="1:29" s="69" customFormat="1" ht="15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8"/>
      <c r="M4" s="395"/>
      <c r="N4" s="396"/>
      <c r="O4" s="397"/>
    </row>
    <row r="5" spans="1:29" s="69" customFormat="1" ht="12.6" customHeight="1" x14ac:dyDescent="0.25">
      <c r="A5" s="70" t="s">
        <v>3</v>
      </c>
      <c r="B5" s="67"/>
      <c r="C5" s="423"/>
      <c r="D5" s="423"/>
      <c r="E5" s="423"/>
      <c r="F5" s="423"/>
      <c r="G5" s="423"/>
      <c r="H5" s="423"/>
      <c r="I5" s="423"/>
      <c r="J5" s="423"/>
      <c r="K5" s="423"/>
      <c r="L5" s="68" t="s">
        <v>4</v>
      </c>
      <c r="M5" s="401"/>
      <c r="N5" s="402"/>
      <c r="O5" s="403"/>
      <c r="T5" s="71" t="s">
        <v>5</v>
      </c>
      <c r="U5" s="71" t="s">
        <v>5</v>
      </c>
    </row>
    <row r="6" spans="1:29" s="69" customFormat="1" ht="15" x14ac:dyDescent="0.25">
      <c r="A6" s="67"/>
      <c r="B6" s="67"/>
      <c r="C6" s="72"/>
      <c r="D6" s="72"/>
      <c r="E6" s="72"/>
      <c r="F6" s="73" t="s">
        <v>6</v>
      </c>
      <c r="G6" s="72"/>
      <c r="H6" s="72"/>
      <c r="I6" s="72"/>
      <c r="J6" s="72"/>
      <c r="K6" s="72"/>
      <c r="L6" s="68"/>
      <c r="M6" s="395"/>
      <c r="N6" s="396"/>
      <c r="O6" s="397"/>
    </row>
    <row r="7" spans="1:29" s="69" customFormat="1" ht="24" customHeight="1" x14ac:dyDescent="0.25">
      <c r="A7" s="74" t="s">
        <v>412</v>
      </c>
      <c r="B7" s="74"/>
      <c r="C7" s="424" t="s">
        <v>413</v>
      </c>
      <c r="D7" s="424"/>
      <c r="E7" s="424"/>
      <c r="F7" s="424"/>
      <c r="G7" s="424"/>
      <c r="H7" s="424"/>
      <c r="I7" s="424"/>
      <c r="J7" s="424"/>
      <c r="K7" s="424"/>
      <c r="L7" s="75" t="s">
        <v>4</v>
      </c>
      <c r="M7" s="389" t="s">
        <v>414</v>
      </c>
      <c r="N7" s="390"/>
      <c r="O7" s="391"/>
      <c r="V7" s="71" t="s">
        <v>5</v>
      </c>
      <c r="W7" s="71" t="s">
        <v>5</v>
      </c>
    </row>
    <row r="8" spans="1:29" s="69" customFormat="1" ht="15" x14ac:dyDescent="0.25">
      <c r="A8" s="74"/>
      <c r="B8" s="74"/>
      <c r="C8" s="74"/>
      <c r="D8" s="74"/>
      <c r="E8" s="74"/>
      <c r="F8" s="76" t="s">
        <v>6</v>
      </c>
      <c r="G8" s="74"/>
      <c r="H8" s="74"/>
      <c r="I8" s="74"/>
      <c r="J8" s="74"/>
      <c r="K8" s="74"/>
      <c r="L8" s="75"/>
      <c r="M8" s="392"/>
      <c r="N8" s="393"/>
      <c r="O8" s="394"/>
    </row>
    <row r="9" spans="1:29" s="69" customFormat="1" ht="23.25" customHeight="1" x14ac:dyDescent="0.25">
      <c r="A9" s="74" t="s">
        <v>415</v>
      </c>
      <c r="B9" s="74"/>
      <c r="C9" s="424" t="s">
        <v>416</v>
      </c>
      <c r="D9" s="424"/>
      <c r="E9" s="424"/>
      <c r="F9" s="424"/>
      <c r="G9" s="424"/>
      <c r="H9" s="424"/>
      <c r="I9" s="424"/>
      <c r="J9" s="424"/>
      <c r="K9" s="424"/>
      <c r="L9" s="75" t="s">
        <v>4</v>
      </c>
      <c r="M9" s="389" t="s">
        <v>417</v>
      </c>
      <c r="N9" s="390"/>
      <c r="O9" s="391"/>
      <c r="X9" s="71" t="s">
        <v>5</v>
      </c>
      <c r="Y9" s="71" t="s">
        <v>5</v>
      </c>
    </row>
    <row r="10" spans="1:29" s="69" customFormat="1" ht="10.9" customHeight="1" x14ac:dyDescent="0.25">
      <c r="A10" s="67"/>
      <c r="B10" s="67"/>
      <c r="C10" s="67"/>
      <c r="D10" s="67"/>
      <c r="E10" s="67"/>
      <c r="F10" s="77" t="s">
        <v>6</v>
      </c>
      <c r="G10" s="67"/>
      <c r="H10" s="67"/>
      <c r="I10" s="67"/>
      <c r="J10" s="67"/>
      <c r="K10" s="67"/>
      <c r="L10" s="67"/>
      <c r="M10" s="395"/>
      <c r="N10" s="396"/>
      <c r="O10" s="397"/>
    </row>
    <row r="11" spans="1:29" s="81" customFormat="1" ht="29.25" customHeight="1" x14ac:dyDescent="0.25">
      <c r="A11" s="79" t="s">
        <v>7</v>
      </c>
      <c r="B11" s="80"/>
      <c r="C11" s="425" t="s">
        <v>420</v>
      </c>
      <c r="D11" s="425"/>
      <c r="E11" s="425"/>
      <c r="F11" s="425"/>
      <c r="G11" s="425"/>
      <c r="H11" s="425"/>
      <c r="I11" s="425"/>
      <c r="J11" s="425"/>
      <c r="K11" s="425"/>
      <c r="L11" s="80"/>
      <c r="M11" s="380"/>
      <c r="N11" s="381"/>
      <c r="O11" s="382"/>
      <c r="Z11" s="82" t="s">
        <v>418</v>
      </c>
    </row>
    <row r="12" spans="1:29" s="81" customFormat="1" ht="15" x14ac:dyDescent="0.25">
      <c r="A12" s="79"/>
      <c r="B12" s="80"/>
      <c r="C12" s="83"/>
      <c r="D12" s="83"/>
      <c r="E12" s="83"/>
      <c r="F12" s="84" t="s">
        <v>8</v>
      </c>
      <c r="G12" s="83"/>
      <c r="H12" s="85"/>
      <c r="I12" s="83"/>
      <c r="J12" s="83"/>
      <c r="K12" s="83"/>
      <c r="L12" s="80"/>
      <c r="M12" s="383"/>
      <c r="N12" s="384"/>
      <c r="O12" s="385"/>
    </row>
    <row r="13" spans="1:29" s="81" customFormat="1" ht="31.5" customHeight="1" x14ac:dyDescent="0.25">
      <c r="A13" s="79" t="s">
        <v>9</v>
      </c>
      <c r="B13" s="80"/>
      <c r="C13" s="425" t="s">
        <v>421</v>
      </c>
      <c r="D13" s="425"/>
      <c r="E13" s="425"/>
      <c r="F13" s="425"/>
      <c r="G13" s="425"/>
      <c r="H13" s="425"/>
      <c r="I13" s="425"/>
      <c r="J13" s="425"/>
      <c r="K13" s="425"/>
      <c r="L13" s="80"/>
      <c r="M13" s="380"/>
      <c r="N13" s="381"/>
      <c r="O13" s="382"/>
      <c r="AA13" s="82" t="s">
        <v>419</v>
      </c>
    </row>
    <row r="14" spans="1:29" s="81" customFormat="1" ht="15" x14ac:dyDescent="0.25">
      <c r="A14" s="80"/>
      <c r="B14" s="80"/>
      <c r="C14" s="86"/>
      <c r="D14" s="86"/>
      <c r="E14" s="86"/>
      <c r="F14" s="87" t="s">
        <v>10</v>
      </c>
      <c r="G14" s="86"/>
      <c r="H14" s="88"/>
      <c r="I14" s="86"/>
      <c r="J14" s="86"/>
      <c r="K14" s="86"/>
      <c r="L14" s="89" t="s">
        <v>11</v>
      </c>
      <c r="M14" s="386"/>
      <c r="N14" s="387"/>
      <c r="O14" s="388"/>
    </row>
    <row r="15" spans="1:29" s="81" customFormat="1" ht="15" customHeight="1" x14ac:dyDescent="0.25">
      <c r="A15" s="80"/>
      <c r="B15" s="80"/>
      <c r="C15" s="80"/>
      <c r="D15" s="80"/>
      <c r="E15" s="80"/>
      <c r="F15" s="80"/>
      <c r="G15" s="80"/>
      <c r="H15" s="90"/>
      <c r="I15" s="80"/>
      <c r="J15" s="80"/>
      <c r="K15" s="89" t="s">
        <v>12</v>
      </c>
      <c r="L15" s="91" t="s">
        <v>13</v>
      </c>
      <c r="M15" s="406" t="s">
        <v>517</v>
      </c>
      <c r="N15" s="407"/>
      <c r="O15" s="408"/>
      <c r="AB15" s="82" t="s">
        <v>5</v>
      </c>
    </row>
    <row r="16" spans="1:29" s="81" customFormat="1" ht="15" x14ac:dyDescent="0.25">
      <c r="A16" s="67"/>
      <c r="B16" s="67"/>
      <c r="C16" s="67"/>
      <c r="D16" s="67"/>
      <c r="E16" s="67"/>
      <c r="F16" s="67"/>
      <c r="G16" s="67"/>
      <c r="H16" s="74"/>
      <c r="I16" s="67"/>
      <c r="J16" s="67"/>
      <c r="K16" s="67"/>
      <c r="L16" s="91" t="s">
        <v>14</v>
      </c>
      <c r="M16" s="406" t="s">
        <v>422</v>
      </c>
      <c r="N16" s="407"/>
      <c r="O16" s="408"/>
      <c r="AC16" s="82" t="s">
        <v>5</v>
      </c>
    </row>
    <row r="17" spans="1:118" s="81" customFormat="1" ht="15" x14ac:dyDescent="0.25">
      <c r="A17" s="67"/>
      <c r="B17" s="67"/>
      <c r="C17" s="67"/>
      <c r="D17" s="67"/>
      <c r="E17" s="67"/>
      <c r="F17" s="67"/>
      <c r="G17" s="67"/>
      <c r="H17" s="74"/>
      <c r="I17" s="67"/>
      <c r="J17" s="67"/>
      <c r="K17" s="67"/>
      <c r="L17" s="68" t="s">
        <v>15</v>
      </c>
      <c r="M17" s="386"/>
      <c r="N17" s="387"/>
      <c r="O17" s="388"/>
    </row>
    <row r="18" spans="1:118" s="81" customFormat="1" ht="15" x14ac:dyDescent="0.25">
      <c r="A18" s="67"/>
      <c r="B18" s="67"/>
      <c r="C18" s="67"/>
      <c r="D18" s="67"/>
      <c r="E18" s="67"/>
      <c r="F18" s="67"/>
      <c r="G18" s="67"/>
      <c r="H18" s="74"/>
      <c r="I18" s="67"/>
      <c r="J18" s="67"/>
      <c r="K18" s="68"/>
      <c r="L18" s="92"/>
      <c r="M18" s="92"/>
      <c r="N18" s="92"/>
      <c r="O18" s="80"/>
    </row>
    <row r="19" spans="1:118" s="81" customFormat="1" ht="16.5" customHeight="1" x14ac:dyDescent="0.25">
      <c r="A19" s="67"/>
      <c r="B19" s="67"/>
      <c r="C19" s="67"/>
      <c r="D19" s="67"/>
      <c r="E19" s="67"/>
      <c r="F19" s="67"/>
      <c r="G19" s="67"/>
      <c r="H19" s="74"/>
      <c r="I19" s="67"/>
      <c r="J19" s="67"/>
      <c r="K19" s="68"/>
      <c r="L19" s="426" t="s">
        <v>16</v>
      </c>
      <c r="M19" s="426" t="s">
        <v>17</v>
      </c>
      <c r="N19" s="409" t="s">
        <v>18</v>
      </c>
      <c r="O19" s="409"/>
    </row>
    <row r="20" spans="1:118" s="81" customFormat="1" ht="15" x14ac:dyDescent="0.25">
      <c r="A20" s="67"/>
      <c r="B20" s="67"/>
      <c r="C20" s="67"/>
      <c r="D20" s="67"/>
      <c r="E20" s="67"/>
      <c r="F20" s="67"/>
      <c r="G20" s="67"/>
      <c r="H20" s="74"/>
      <c r="I20" s="67"/>
      <c r="J20" s="67"/>
      <c r="K20" s="68"/>
      <c r="L20" s="426"/>
      <c r="M20" s="426"/>
      <c r="N20" s="93" t="s">
        <v>19</v>
      </c>
      <c r="O20" s="93" t="s">
        <v>20</v>
      </c>
    </row>
    <row r="21" spans="1:118" s="81" customFormat="1" ht="15" x14ac:dyDescent="0.25">
      <c r="A21" s="67"/>
      <c r="B21" s="67"/>
      <c r="C21" s="67"/>
      <c r="D21" s="67"/>
      <c r="E21" s="67"/>
      <c r="F21" s="67"/>
      <c r="G21" s="67"/>
      <c r="H21" s="78" t="s">
        <v>21</v>
      </c>
      <c r="I21" s="67"/>
      <c r="J21" s="67"/>
      <c r="K21" s="68"/>
      <c r="L21" s="91" t="s">
        <v>22</v>
      </c>
      <c r="M21" s="94">
        <f>O21</f>
        <v>45630</v>
      </c>
      <c r="N21" s="94">
        <v>45485</v>
      </c>
      <c r="O21" s="94">
        <v>45630</v>
      </c>
    </row>
    <row r="22" spans="1:118" s="81" customFormat="1" ht="15" x14ac:dyDescent="0.25">
      <c r="A22" s="67"/>
      <c r="B22" s="67"/>
      <c r="C22" s="67"/>
      <c r="D22" s="67"/>
      <c r="E22" s="67"/>
      <c r="F22" s="67"/>
      <c r="G22" s="67"/>
      <c r="H22" s="78" t="s">
        <v>23</v>
      </c>
      <c r="I22" s="67"/>
      <c r="J22" s="67"/>
      <c r="K22" s="68"/>
      <c r="L22" s="92"/>
      <c r="M22" s="92"/>
      <c r="N22" s="92"/>
      <c r="O22" s="80"/>
    </row>
    <row r="23" spans="1:118" s="81" customFormat="1" ht="15" x14ac:dyDescent="0.25">
      <c r="A23" s="67"/>
      <c r="B23" s="67"/>
      <c r="C23" s="67"/>
      <c r="D23" s="67"/>
      <c r="E23" s="67"/>
      <c r="F23" s="67"/>
      <c r="G23" s="67"/>
      <c r="H23" s="74" t="s">
        <v>423</v>
      </c>
      <c r="I23" s="67"/>
      <c r="J23" s="67"/>
      <c r="K23" s="68"/>
      <c r="L23" s="92"/>
      <c r="M23" s="92"/>
      <c r="N23" s="92"/>
      <c r="O23" s="80"/>
    </row>
    <row r="24" spans="1:118" customFormat="1" ht="15" x14ac:dyDescent="0.25">
      <c r="A24" s="95"/>
      <c r="B24" s="96"/>
    </row>
    <row r="25" spans="1:118" customFormat="1" ht="36" customHeight="1" x14ac:dyDescent="0.25">
      <c r="A25" s="404" t="s">
        <v>24</v>
      </c>
      <c r="B25" s="404"/>
      <c r="C25" s="405" t="s">
        <v>25</v>
      </c>
      <c r="D25" s="405" t="s">
        <v>26</v>
      </c>
      <c r="E25" s="405"/>
      <c r="F25" s="405"/>
      <c r="G25" s="405" t="s">
        <v>27</v>
      </c>
      <c r="H25" s="405" t="s">
        <v>28</v>
      </c>
      <c r="I25" s="405"/>
      <c r="J25" s="405"/>
      <c r="K25" s="405" t="s">
        <v>29</v>
      </c>
      <c r="L25" s="405"/>
      <c r="M25" s="405"/>
      <c r="N25" s="405" t="s">
        <v>30</v>
      </c>
      <c r="O25" s="405" t="s">
        <v>31</v>
      </c>
    </row>
    <row r="26" spans="1:118" customFormat="1" ht="20.25" customHeight="1" x14ac:dyDescent="0.25">
      <c r="A26" s="404"/>
      <c r="B26" s="404"/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</row>
    <row r="27" spans="1:118" customFormat="1" ht="49.5" customHeight="1" x14ac:dyDescent="0.25">
      <c r="A27" s="7" t="s">
        <v>32</v>
      </c>
      <c r="B27" s="7" t="s">
        <v>33</v>
      </c>
      <c r="C27" s="405"/>
      <c r="D27" s="405"/>
      <c r="E27" s="405"/>
      <c r="F27" s="405"/>
      <c r="G27" s="405"/>
      <c r="H27" s="5" t="s">
        <v>34</v>
      </c>
      <c r="I27" s="5" t="s">
        <v>35</v>
      </c>
      <c r="J27" s="5" t="s">
        <v>36</v>
      </c>
      <c r="K27" s="5" t="s">
        <v>34</v>
      </c>
      <c r="L27" s="5" t="s">
        <v>35</v>
      </c>
      <c r="M27" s="5" t="s">
        <v>37</v>
      </c>
      <c r="N27" s="405"/>
      <c r="O27" s="405"/>
    </row>
    <row r="28" spans="1:118" customFormat="1" ht="15" x14ac:dyDescent="0.25">
      <c r="A28" s="6">
        <v>1</v>
      </c>
      <c r="B28" s="6">
        <v>2</v>
      </c>
      <c r="C28" s="6">
        <v>3</v>
      </c>
      <c r="D28" s="404">
        <v>4</v>
      </c>
      <c r="E28" s="404"/>
      <c r="F28" s="404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118" customFormat="1" ht="15" x14ac:dyDescent="0.25">
      <c r="A29" s="414" t="s">
        <v>38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6"/>
      <c r="DI29" s="8" t="s">
        <v>38</v>
      </c>
    </row>
    <row r="30" spans="1:118" customFormat="1" ht="15" x14ac:dyDescent="0.25">
      <c r="A30" s="414" t="s">
        <v>39</v>
      </c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6"/>
      <c r="DI30" s="8"/>
      <c r="DJ30" s="8" t="s">
        <v>39</v>
      </c>
    </row>
    <row r="31" spans="1:118" customFormat="1" ht="68.25" x14ac:dyDescent="0.25">
      <c r="A31" s="9" t="s">
        <v>22</v>
      </c>
      <c r="B31" s="10" t="s">
        <v>22</v>
      </c>
      <c r="C31" s="11" t="s">
        <v>40</v>
      </c>
      <c r="D31" s="417" t="s">
        <v>41</v>
      </c>
      <c r="E31" s="417"/>
      <c r="F31" s="417"/>
      <c r="G31" s="10" t="s">
        <v>42</v>
      </c>
      <c r="H31" s="10">
        <v>0.67379999999999995</v>
      </c>
      <c r="I31" s="10" t="s">
        <v>22</v>
      </c>
      <c r="J31" s="10" t="s">
        <v>43</v>
      </c>
      <c r="K31" s="12"/>
      <c r="L31" s="10"/>
      <c r="M31" s="12"/>
      <c r="N31" s="10"/>
      <c r="O31" s="13"/>
      <c r="DI31" s="8"/>
      <c r="DJ31" s="8"/>
      <c r="DK31" s="8" t="s">
        <v>41</v>
      </c>
      <c r="DL31" s="8" t="s">
        <v>5</v>
      </c>
      <c r="DM31" s="8" t="s">
        <v>5</v>
      </c>
    </row>
    <row r="32" spans="1:118" customFormat="1" ht="15" x14ac:dyDescent="0.25">
      <c r="A32" s="14"/>
      <c r="B32" s="15"/>
      <c r="C32" s="16"/>
      <c r="D32" s="412" t="s">
        <v>44</v>
      </c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418"/>
      <c r="DI32" s="8"/>
      <c r="DJ32" s="8"/>
      <c r="DK32" s="8"/>
      <c r="DL32" s="8"/>
      <c r="DM32" s="8"/>
      <c r="DN32" s="2" t="s">
        <v>44</v>
      </c>
    </row>
    <row r="33" spans="1:123" customFormat="1" ht="57" x14ac:dyDescent="0.25">
      <c r="A33" s="17"/>
      <c r="B33" s="18"/>
      <c r="C33" s="19" t="s">
        <v>45</v>
      </c>
      <c r="D33" s="410" t="s">
        <v>46</v>
      </c>
      <c r="E33" s="410"/>
      <c r="F33" s="410"/>
      <c r="G33" s="410"/>
      <c r="H33" s="410"/>
      <c r="I33" s="410"/>
      <c r="J33" s="410"/>
      <c r="K33" s="410"/>
      <c r="L33" s="410"/>
      <c r="M33" s="410"/>
      <c r="N33" s="410"/>
      <c r="O33" s="411"/>
      <c r="DI33" s="8"/>
      <c r="DJ33" s="8"/>
      <c r="DK33" s="8"/>
      <c r="DL33" s="8"/>
      <c r="DM33" s="8"/>
      <c r="DO33" s="2" t="s">
        <v>46</v>
      </c>
    </row>
    <row r="34" spans="1:123" customFormat="1" ht="15" x14ac:dyDescent="0.25">
      <c r="A34" s="17"/>
      <c r="B34" s="20"/>
      <c r="C34" s="19" t="s">
        <v>22</v>
      </c>
      <c r="D34" s="412" t="s">
        <v>47</v>
      </c>
      <c r="E34" s="412"/>
      <c r="F34" s="412"/>
      <c r="G34" s="21"/>
      <c r="H34" s="22"/>
      <c r="I34" s="22"/>
      <c r="J34" s="22"/>
      <c r="K34" s="23">
        <v>920.4</v>
      </c>
      <c r="L34" s="24">
        <v>1.1499999999999999</v>
      </c>
      <c r="M34" s="23">
        <v>713.19</v>
      </c>
      <c r="N34" s="24">
        <v>46.99</v>
      </c>
      <c r="O34" s="25">
        <v>33512.800000000003</v>
      </c>
      <c r="DI34" s="8"/>
      <c r="DJ34" s="8"/>
      <c r="DK34" s="8"/>
      <c r="DL34" s="8"/>
      <c r="DM34" s="8"/>
      <c r="DP34" s="2" t="s">
        <v>47</v>
      </c>
    </row>
    <row r="35" spans="1:123" customFormat="1" ht="15" x14ac:dyDescent="0.25">
      <c r="A35" s="26"/>
      <c r="B35" s="20"/>
      <c r="C35" s="19"/>
      <c r="D35" s="412" t="s">
        <v>48</v>
      </c>
      <c r="E35" s="412"/>
      <c r="F35" s="412"/>
      <c r="G35" s="21" t="s">
        <v>49</v>
      </c>
      <c r="H35" s="27">
        <v>118</v>
      </c>
      <c r="I35" s="24">
        <v>1.1499999999999999</v>
      </c>
      <c r="J35" s="28">
        <v>91.434659999999994</v>
      </c>
      <c r="K35" s="29"/>
      <c r="L35" s="22"/>
      <c r="M35" s="29"/>
      <c r="N35" s="22"/>
      <c r="O35" s="30"/>
      <c r="DI35" s="8"/>
      <c r="DJ35" s="8"/>
      <c r="DK35" s="8"/>
      <c r="DL35" s="8"/>
      <c r="DM35" s="8"/>
      <c r="DQ35" s="2" t="s">
        <v>48</v>
      </c>
    </row>
    <row r="36" spans="1:123" customFormat="1" ht="15" x14ac:dyDescent="0.25">
      <c r="A36" s="31"/>
      <c r="B36" s="21"/>
      <c r="C36" s="19"/>
      <c r="D36" s="413" t="s">
        <v>50</v>
      </c>
      <c r="E36" s="413"/>
      <c r="F36" s="413"/>
      <c r="G36" s="32"/>
      <c r="H36" s="33"/>
      <c r="I36" s="33"/>
      <c r="J36" s="33"/>
      <c r="K36" s="34">
        <v>920.4</v>
      </c>
      <c r="L36" s="33"/>
      <c r="M36" s="34">
        <v>713.19</v>
      </c>
      <c r="N36" s="33"/>
      <c r="O36" s="35">
        <v>33512.800000000003</v>
      </c>
      <c r="DI36" s="8"/>
      <c r="DJ36" s="8"/>
      <c r="DK36" s="8"/>
      <c r="DL36" s="8"/>
      <c r="DM36" s="8"/>
      <c r="DR36" s="2" t="s">
        <v>50</v>
      </c>
    </row>
    <row r="37" spans="1:123" customFormat="1" ht="15" x14ac:dyDescent="0.25">
      <c r="A37" s="26"/>
      <c r="B37" s="20"/>
      <c r="C37" s="19"/>
      <c r="D37" s="412" t="s">
        <v>51</v>
      </c>
      <c r="E37" s="412"/>
      <c r="F37" s="412"/>
      <c r="G37" s="21"/>
      <c r="H37" s="22"/>
      <c r="I37" s="22"/>
      <c r="J37" s="22"/>
      <c r="K37" s="29"/>
      <c r="L37" s="22"/>
      <c r="M37" s="23">
        <v>713.19</v>
      </c>
      <c r="N37" s="22"/>
      <c r="O37" s="25">
        <v>33512.800000000003</v>
      </c>
      <c r="DI37" s="8"/>
      <c r="DJ37" s="8"/>
      <c r="DK37" s="8"/>
      <c r="DL37" s="8"/>
      <c r="DM37" s="8"/>
      <c r="DQ37" s="2" t="s">
        <v>51</v>
      </c>
    </row>
    <row r="38" spans="1:123" customFormat="1" ht="45" x14ac:dyDescent="0.25">
      <c r="A38" s="26"/>
      <c r="B38" s="20"/>
      <c r="C38" s="19" t="s">
        <v>52</v>
      </c>
      <c r="D38" s="412" t="s">
        <v>53</v>
      </c>
      <c r="E38" s="412"/>
      <c r="F38" s="412"/>
      <c r="G38" s="21" t="s">
        <v>54</v>
      </c>
      <c r="H38" s="27">
        <v>89</v>
      </c>
      <c r="I38" s="22"/>
      <c r="J38" s="27">
        <v>89</v>
      </c>
      <c r="K38" s="29"/>
      <c r="L38" s="22"/>
      <c r="M38" s="23">
        <v>634.74</v>
      </c>
      <c r="N38" s="22"/>
      <c r="O38" s="25">
        <v>29826.39</v>
      </c>
      <c r="DI38" s="8"/>
      <c r="DJ38" s="8"/>
      <c r="DK38" s="8"/>
      <c r="DL38" s="8"/>
      <c r="DM38" s="8"/>
      <c r="DQ38" s="2" t="s">
        <v>53</v>
      </c>
    </row>
    <row r="39" spans="1:123" customFormat="1" ht="90" x14ac:dyDescent="0.25">
      <c r="A39" s="26"/>
      <c r="B39" s="20"/>
      <c r="C39" s="19" t="s">
        <v>55</v>
      </c>
      <c r="D39" s="412" t="s">
        <v>56</v>
      </c>
      <c r="E39" s="412"/>
      <c r="F39" s="412"/>
      <c r="G39" s="21" t="s">
        <v>54</v>
      </c>
      <c r="H39" s="27">
        <v>40</v>
      </c>
      <c r="I39" s="24">
        <v>0.85</v>
      </c>
      <c r="J39" s="27">
        <v>34</v>
      </c>
      <c r="K39" s="29"/>
      <c r="L39" s="22"/>
      <c r="M39" s="23">
        <v>242.48</v>
      </c>
      <c r="N39" s="22"/>
      <c r="O39" s="25">
        <v>11394.35</v>
      </c>
      <c r="DI39" s="8"/>
      <c r="DJ39" s="8"/>
      <c r="DK39" s="8"/>
      <c r="DL39" s="8"/>
      <c r="DM39" s="8"/>
      <c r="DQ39" s="2" t="s">
        <v>56</v>
      </c>
    </row>
    <row r="40" spans="1:123" customFormat="1" ht="15" x14ac:dyDescent="0.25">
      <c r="A40" s="17"/>
      <c r="B40" s="15"/>
      <c r="C40" s="16"/>
      <c r="D40" s="419" t="s">
        <v>57</v>
      </c>
      <c r="E40" s="419"/>
      <c r="F40" s="419"/>
      <c r="G40" s="10"/>
      <c r="H40" s="36"/>
      <c r="I40" s="36"/>
      <c r="J40" s="36"/>
      <c r="K40" s="37"/>
      <c r="L40" s="36"/>
      <c r="M40" s="38">
        <v>1590.41</v>
      </c>
      <c r="N40" s="33"/>
      <c r="O40" s="39">
        <v>74733.539999999994</v>
      </c>
      <c r="DI40" s="8"/>
      <c r="DJ40" s="8"/>
      <c r="DK40" s="8"/>
      <c r="DL40" s="8"/>
      <c r="DM40" s="8"/>
      <c r="DS40" s="8" t="s">
        <v>57</v>
      </c>
    </row>
    <row r="41" spans="1:123" customFormat="1" ht="57" x14ac:dyDescent="0.25">
      <c r="A41" s="9" t="s">
        <v>58</v>
      </c>
      <c r="B41" s="10" t="s">
        <v>58</v>
      </c>
      <c r="C41" s="11" t="s">
        <v>59</v>
      </c>
      <c r="D41" s="417" t="s">
        <v>60</v>
      </c>
      <c r="E41" s="417"/>
      <c r="F41" s="417"/>
      <c r="G41" s="10" t="s">
        <v>61</v>
      </c>
      <c r="H41" s="10">
        <v>4</v>
      </c>
      <c r="I41" s="10" t="s">
        <v>22</v>
      </c>
      <c r="J41" s="10" t="s">
        <v>62</v>
      </c>
      <c r="K41" s="12"/>
      <c r="L41" s="10"/>
      <c r="M41" s="12"/>
      <c r="N41" s="10"/>
      <c r="O41" s="13"/>
      <c r="DI41" s="8"/>
      <c r="DJ41" s="8"/>
      <c r="DK41" s="8" t="s">
        <v>60</v>
      </c>
      <c r="DL41" s="8" t="s">
        <v>5</v>
      </c>
      <c r="DM41" s="8" t="s">
        <v>5</v>
      </c>
      <c r="DS41" s="8"/>
    </row>
    <row r="42" spans="1:123" customFormat="1" ht="57" x14ac:dyDescent="0.25">
      <c r="A42" s="17"/>
      <c r="B42" s="18"/>
      <c r="C42" s="19" t="s">
        <v>45</v>
      </c>
      <c r="D42" s="410" t="s">
        <v>46</v>
      </c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1"/>
      <c r="DI42" s="8"/>
      <c r="DJ42" s="8"/>
      <c r="DK42" s="8"/>
      <c r="DL42" s="8"/>
      <c r="DM42" s="8"/>
      <c r="DO42" s="2" t="s">
        <v>46</v>
      </c>
      <c r="DS42" s="8"/>
    </row>
    <row r="43" spans="1:123" customFormat="1" ht="15" x14ac:dyDescent="0.25">
      <c r="A43" s="17"/>
      <c r="B43" s="20"/>
      <c r="C43" s="19" t="s">
        <v>22</v>
      </c>
      <c r="D43" s="412" t="s">
        <v>47</v>
      </c>
      <c r="E43" s="412"/>
      <c r="F43" s="412"/>
      <c r="G43" s="21"/>
      <c r="H43" s="22"/>
      <c r="I43" s="22"/>
      <c r="J43" s="22"/>
      <c r="K43" s="23">
        <v>8.84</v>
      </c>
      <c r="L43" s="24">
        <v>1.1499999999999999</v>
      </c>
      <c r="M43" s="23">
        <v>40.659999999999997</v>
      </c>
      <c r="N43" s="24">
        <v>46.99</v>
      </c>
      <c r="O43" s="25">
        <v>1910.61</v>
      </c>
      <c r="DI43" s="8"/>
      <c r="DJ43" s="8"/>
      <c r="DK43" s="8"/>
      <c r="DL43" s="8"/>
      <c r="DM43" s="8"/>
      <c r="DP43" s="2" t="s">
        <v>47</v>
      </c>
      <c r="DS43" s="8"/>
    </row>
    <row r="44" spans="1:123" customFormat="1" ht="15" x14ac:dyDescent="0.25">
      <c r="A44" s="17"/>
      <c r="B44" s="20"/>
      <c r="C44" s="19" t="s">
        <v>58</v>
      </c>
      <c r="D44" s="412" t="s">
        <v>63</v>
      </c>
      <c r="E44" s="412"/>
      <c r="F44" s="412"/>
      <c r="G44" s="21"/>
      <c r="H44" s="22"/>
      <c r="I44" s="22"/>
      <c r="J44" s="22"/>
      <c r="K44" s="23">
        <v>496.84</v>
      </c>
      <c r="L44" s="24">
        <v>1.1499999999999999</v>
      </c>
      <c r="M44" s="40">
        <v>2285.46</v>
      </c>
      <c r="N44" s="24">
        <v>14.01</v>
      </c>
      <c r="O44" s="25">
        <v>32019.29</v>
      </c>
      <c r="DI44" s="8"/>
      <c r="DJ44" s="8"/>
      <c r="DK44" s="8"/>
      <c r="DL44" s="8"/>
      <c r="DM44" s="8"/>
      <c r="DP44" s="2" t="s">
        <v>63</v>
      </c>
      <c r="DS44" s="8"/>
    </row>
    <row r="45" spans="1:123" customFormat="1" ht="15" x14ac:dyDescent="0.25">
      <c r="A45" s="17"/>
      <c r="B45" s="20"/>
      <c r="C45" s="19" t="s">
        <v>64</v>
      </c>
      <c r="D45" s="412" t="s">
        <v>65</v>
      </c>
      <c r="E45" s="412"/>
      <c r="F45" s="412"/>
      <c r="G45" s="21"/>
      <c r="H45" s="22"/>
      <c r="I45" s="22"/>
      <c r="J45" s="22"/>
      <c r="K45" s="23">
        <v>51.03</v>
      </c>
      <c r="L45" s="24">
        <v>1.1499999999999999</v>
      </c>
      <c r="M45" s="23">
        <v>234.74</v>
      </c>
      <c r="N45" s="24">
        <v>46.99</v>
      </c>
      <c r="O45" s="25">
        <v>11030.43</v>
      </c>
      <c r="DI45" s="8"/>
      <c r="DJ45" s="8"/>
      <c r="DK45" s="8"/>
      <c r="DL45" s="8"/>
      <c r="DM45" s="8"/>
      <c r="DP45" s="2" t="s">
        <v>65</v>
      </c>
      <c r="DS45" s="8"/>
    </row>
    <row r="46" spans="1:123" customFormat="1" ht="15" x14ac:dyDescent="0.25">
      <c r="A46" s="17"/>
      <c r="B46" s="20"/>
      <c r="C46" s="19" t="s">
        <v>62</v>
      </c>
      <c r="D46" s="412" t="s">
        <v>66</v>
      </c>
      <c r="E46" s="412"/>
      <c r="F46" s="412"/>
      <c r="G46" s="21"/>
      <c r="H46" s="22"/>
      <c r="I46" s="22"/>
      <c r="J46" s="22"/>
      <c r="K46" s="23">
        <v>4.3</v>
      </c>
      <c r="L46" s="22"/>
      <c r="M46" s="23">
        <v>17.2</v>
      </c>
      <c r="N46" s="24">
        <v>8.75</v>
      </c>
      <c r="O46" s="41">
        <v>150.5</v>
      </c>
      <c r="DI46" s="8"/>
      <c r="DJ46" s="8"/>
      <c r="DK46" s="8"/>
      <c r="DL46" s="8"/>
      <c r="DM46" s="8"/>
      <c r="DP46" s="2" t="s">
        <v>66</v>
      </c>
      <c r="DS46" s="8"/>
    </row>
    <row r="47" spans="1:123" customFormat="1" ht="15" x14ac:dyDescent="0.25">
      <c r="A47" s="26"/>
      <c r="B47" s="20"/>
      <c r="C47" s="19"/>
      <c r="D47" s="412" t="s">
        <v>48</v>
      </c>
      <c r="E47" s="412"/>
      <c r="F47" s="412"/>
      <c r="G47" s="21" t="s">
        <v>49</v>
      </c>
      <c r="H47" s="24">
        <v>0.94</v>
      </c>
      <c r="I47" s="24">
        <v>1.1499999999999999</v>
      </c>
      <c r="J47" s="42">
        <v>4.3239999999999998</v>
      </c>
      <c r="K47" s="29"/>
      <c r="L47" s="22"/>
      <c r="M47" s="29"/>
      <c r="N47" s="22"/>
      <c r="O47" s="30"/>
      <c r="DI47" s="8"/>
      <c r="DJ47" s="8"/>
      <c r="DK47" s="8"/>
      <c r="DL47" s="8"/>
      <c r="DM47" s="8"/>
      <c r="DQ47" s="2" t="s">
        <v>48</v>
      </c>
      <c r="DS47" s="8"/>
    </row>
    <row r="48" spans="1:123" customFormat="1" ht="15" x14ac:dyDescent="0.25">
      <c r="A48" s="26"/>
      <c r="B48" s="20"/>
      <c r="C48" s="19"/>
      <c r="D48" s="412" t="s">
        <v>67</v>
      </c>
      <c r="E48" s="412"/>
      <c r="F48" s="412"/>
      <c r="G48" s="21" t="s">
        <v>49</v>
      </c>
      <c r="H48" s="24">
        <v>3.78</v>
      </c>
      <c r="I48" s="24">
        <v>1.1499999999999999</v>
      </c>
      <c r="J48" s="42">
        <v>17.388000000000002</v>
      </c>
      <c r="K48" s="29"/>
      <c r="L48" s="22"/>
      <c r="M48" s="29"/>
      <c r="N48" s="22"/>
      <c r="O48" s="30"/>
      <c r="DI48" s="8"/>
      <c r="DJ48" s="8"/>
      <c r="DK48" s="8"/>
      <c r="DL48" s="8"/>
      <c r="DM48" s="8"/>
      <c r="DQ48" s="2" t="s">
        <v>67</v>
      </c>
      <c r="DS48" s="8"/>
    </row>
    <row r="49" spans="1:123" customFormat="1" ht="15" x14ac:dyDescent="0.25">
      <c r="A49" s="31"/>
      <c r="B49" s="21"/>
      <c r="C49" s="19"/>
      <c r="D49" s="413" t="s">
        <v>50</v>
      </c>
      <c r="E49" s="413"/>
      <c r="F49" s="413"/>
      <c r="G49" s="32"/>
      <c r="H49" s="33"/>
      <c r="I49" s="33"/>
      <c r="J49" s="33"/>
      <c r="K49" s="34">
        <v>509.98</v>
      </c>
      <c r="L49" s="33"/>
      <c r="M49" s="43">
        <v>2343.3200000000002</v>
      </c>
      <c r="N49" s="33"/>
      <c r="O49" s="35">
        <v>34080.400000000001</v>
      </c>
      <c r="DI49" s="8"/>
      <c r="DJ49" s="8"/>
      <c r="DK49" s="8"/>
      <c r="DL49" s="8"/>
      <c r="DM49" s="8"/>
      <c r="DR49" s="2" t="s">
        <v>50</v>
      </c>
      <c r="DS49" s="8"/>
    </row>
    <row r="50" spans="1:123" customFormat="1" ht="15" x14ac:dyDescent="0.25">
      <c r="A50" s="26"/>
      <c r="B50" s="20"/>
      <c r="C50" s="19"/>
      <c r="D50" s="412" t="s">
        <v>51</v>
      </c>
      <c r="E50" s="412"/>
      <c r="F50" s="412"/>
      <c r="G50" s="21"/>
      <c r="H50" s="22"/>
      <c r="I50" s="22"/>
      <c r="J50" s="22"/>
      <c r="K50" s="29"/>
      <c r="L50" s="22"/>
      <c r="M50" s="23">
        <v>275.39999999999998</v>
      </c>
      <c r="N50" s="22"/>
      <c r="O50" s="25">
        <v>12941.04</v>
      </c>
      <c r="DI50" s="8"/>
      <c r="DJ50" s="8"/>
      <c r="DK50" s="8"/>
      <c r="DL50" s="8"/>
      <c r="DM50" s="8"/>
      <c r="DQ50" s="2" t="s">
        <v>51</v>
      </c>
      <c r="DS50" s="8"/>
    </row>
    <row r="51" spans="1:123" customFormat="1" ht="23.25" x14ac:dyDescent="0.25">
      <c r="A51" s="26"/>
      <c r="B51" s="20"/>
      <c r="C51" s="19" t="s">
        <v>68</v>
      </c>
      <c r="D51" s="412" t="s">
        <v>69</v>
      </c>
      <c r="E51" s="412"/>
      <c r="F51" s="412"/>
      <c r="G51" s="21" t="s">
        <v>54</v>
      </c>
      <c r="H51" s="27">
        <v>126</v>
      </c>
      <c r="I51" s="22"/>
      <c r="J51" s="27">
        <v>126</v>
      </c>
      <c r="K51" s="29"/>
      <c r="L51" s="22"/>
      <c r="M51" s="23">
        <v>347</v>
      </c>
      <c r="N51" s="22"/>
      <c r="O51" s="25">
        <v>16305.71</v>
      </c>
      <c r="DI51" s="8"/>
      <c r="DJ51" s="8"/>
      <c r="DK51" s="8"/>
      <c r="DL51" s="8"/>
      <c r="DM51" s="8"/>
      <c r="DQ51" s="2" t="s">
        <v>69</v>
      </c>
      <c r="DS51" s="8"/>
    </row>
    <row r="52" spans="1:123" customFormat="1" ht="56.25" x14ac:dyDescent="0.25">
      <c r="A52" s="26"/>
      <c r="B52" s="20"/>
      <c r="C52" s="19" t="s">
        <v>70</v>
      </c>
      <c r="D52" s="412" t="s">
        <v>71</v>
      </c>
      <c r="E52" s="412"/>
      <c r="F52" s="412"/>
      <c r="G52" s="21" t="s">
        <v>54</v>
      </c>
      <c r="H52" s="27">
        <v>60</v>
      </c>
      <c r="I52" s="24">
        <v>0.85</v>
      </c>
      <c r="J52" s="27">
        <v>51</v>
      </c>
      <c r="K52" s="29"/>
      <c r="L52" s="22"/>
      <c r="M52" s="23">
        <v>140.44999999999999</v>
      </c>
      <c r="N52" s="22"/>
      <c r="O52" s="25">
        <v>6599.93</v>
      </c>
      <c r="DI52" s="8"/>
      <c r="DJ52" s="8"/>
      <c r="DK52" s="8"/>
      <c r="DL52" s="8"/>
      <c r="DM52" s="8"/>
      <c r="DQ52" s="2" t="s">
        <v>71</v>
      </c>
      <c r="DS52" s="8"/>
    </row>
    <row r="53" spans="1:123" customFormat="1" ht="15" x14ac:dyDescent="0.25">
      <c r="A53" s="17"/>
      <c r="B53" s="15"/>
      <c r="C53" s="16"/>
      <c r="D53" s="419" t="s">
        <v>57</v>
      </c>
      <c r="E53" s="419"/>
      <c r="F53" s="419"/>
      <c r="G53" s="10"/>
      <c r="H53" s="36"/>
      <c r="I53" s="36"/>
      <c r="J53" s="36"/>
      <c r="K53" s="37"/>
      <c r="L53" s="36"/>
      <c r="M53" s="38">
        <v>2830.77</v>
      </c>
      <c r="N53" s="33"/>
      <c r="O53" s="39">
        <v>56986.04</v>
      </c>
      <c r="DI53" s="8"/>
      <c r="DJ53" s="8"/>
      <c r="DK53" s="8"/>
      <c r="DL53" s="8"/>
      <c r="DM53" s="8"/>
      <c r="DS53" s="8" t="s">
        <v>57</v>
      </c>
    </row>
    <row r="54" spans="1:123" customFormat="1" ht="34.5" x14ac:dyDescent="0.25">
      <c r="A54" s="9" t="s">
        <v>64</v>
      </c>
      <c r="B54" s="10" t="s">
        <v>64</v>
      </c>
      <c r="C54" s="11" t="s">
        <v>72</v>
      </c>
      <c r="D54" s="417" t="s">
        <v>73</v>
      </c>
      <c r="E54" s="417"/>
      <c r="F54" s="417"/>
      <c r="G54" s="10" t="s">
        <v>74</v>
      </c>
      <c r="H54" s="10">
        <v>0.20899999999999999</v>
      </c>
      <c r="I54" s="10" t="s">
        <v>22</v>
      </c>
      <c r="J54" s="10" t="s">
        <v>75</v>
      </c>
      <c r="K54" s="12"/>
      <c r="L54" s="10"/>
      <c r="M54" s="12"/>
      <c r="N54" s="10"/>
      <c r="O54" s="13"/>
      <c r="DI54" s="8"/>
      <c r="DJ54" s="8"/>
      <c r="DK54" s="8" t="s">
        <v>73</v>
      </c>
      <c r="DL54" s="8" t="s">
        <v>5</v>
      </c>
      <c r="DM54" s="8" t="s">
        <v>5</v>
      </c>
      <c r="DS54" s="8"/>
    </row>
    <row r="55" spans="1:123" customFormat="1" ht="15" x14ac:dyDescent="0.25">
      <c r="A55" s="14"/>
      <c r="B55" s="15"/>
      <c r="C55" s="16"/>
      <c r="D55" s="412" t="s">
        <v>76</v>
      </c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8"/>
      <c r="DI55" s="8"/>
      <c r="DJ55" s="8"/>
      <c r="DK55" s="8"/>
      <c r="DL55" s="8"/>
      <c r="DM55" s="8"/>
      <c r="DN55" s="2" t="s">
        <v>76</v>
      </c>
      <c r="DS55" s="8"/>
    </row>
    <row r="56" spans="1:123" customFormat="1" ht="33.75" x14ac:dyDescent="0.25">
      <c r="A56" s="17"/>
      <c r="B56" s="18"/>
      <c r="C56" s="19" t="s">
        <v>77</v>
      </c>
      <c r="D56" s="410" t="s">
        <v>78</v>
      </c>
      <c r="E56" s="410"/>
      <c r="F56" s="410"/>
      <c r="G56" s="410"/>
      <c r="H56" s="410"/>
      <c r="I56" s="410"/>
      <c r="J56" s="410"/>
      <c r="K56" s="410"/>
      <c r="L56" s="410"/>
      <c r="M56" s="410"/>
      <c r="N56" s="410"/>
      <c r="O56" s="411"/>
      <c r="DI56" s="8"/>
      <c r="DJ56" s="8"/>
      <c r="DK56" s="8"/>
      <c r="DL56" s="8"/>
      <c r="DM56" s="8"/>
      <c r="DO56" s="2" t="s">
        <v>78</v>
      </c>
      <c r="DS56" s="8"/>
    </row>
    <row r="57" spans="1:123" customFormat="1" ht="33.75" x14ac:dyDescent="0.25">
      <c r="A57" s="17"/>
      <c r="B57" s="18"/>
      <c r="C57" s="19" t="s">
        <v>79</v>
      </c>
      <c r="D57" s="410" t="s">
        <v>80</v>
      </c>
      <c r="E57" s="410"/>
      <c r="F57" s="410"/>
      <c r="G57" s="410"/>
      <c r="H57" s="410"/>
      <c r="I57" s="410"/>
      <c r="J57" s="410"/>
      <c r="K57" s="410"/>
      <c r="L57" s="410"/>
      <c r="M57" s="410"/>
      <c r="N57" s="410"/>
      <c r="O57" s="411"/>
      <c r="DI57" s="8"/>
      <c r="DJ57" s="8"/>
      <c r="DK57" s="8"/>
      <c r="DL57" s="8"/>
      <c r="DM57" s="8"/>
      <c r="DO57" s="2" t="s">
        <v>80</v>
      </c>
      <c r="DS57" s="8"/>
    </row>
    <row r="58" spans="1:123" customFormat="1" ht="57" x14ac:dyDescent="0.25">
      <c r="A58" s="17"/>
      <c r="B58" s="18"/>
      <c r="C58" s="19" t="s">
        <v>45</v>
      </c>
      <c r="D58" s="410" t="s">
        <v>46</v>
      </c>
      <c r="E58" s="410"/>
      <c r="F58" s="410"/>
      <c r="G58" s="410"/>
      <c r="H58" s="410"/>
      <c r="I58" s="410"/>
      <c r="J58" s="410"/>
      <c r="K58" s="410"/>
      <c r="L58" s="410"/>
      <c r="M58" s="410"/>
      <c r="N58" s="410"/>
      <c r="O58" s="411"/>
      <c r="DI58" s="8"/>
      <c r="DJ58" s="8"/>
      <c r="DK58" s="8"/>
      <c r="DL58" s="8"/>
      <c r="DM58" s="8"/>
      <c r="DO58" s="2" t="s">
        <v>46</v>
      </c>
      <c r="DS58" s="8"/>
    </row>
    <row r="59" spans="1:123" customFormat="1" ht="15" x14ac:dyDescent="0.25">
      <c r="A59" s="17"/>
      <c r="B59" s="20"/>
      <c r="C59" s="19" t="s">
        <v>22</v>
      </c>
      <c r="D59" s="412" t="s">
        <v>47</v>
      </c>
      <c r="E59" s="412"/>
      <c r="F59" s="412"/>
      <c r="G59" s="21"/>
      <c r="H59" s="22"/>
      <c r="I59" s="22"/>
      <c r="J59" s="22"/>
      <c r="K59" s="40">
        <v>11490.2</v>
      </c>
      <c r="L59" s="42">
        <v>1.4490000000000001</v>
      </c>
      <c r="M59" s="40">
        <v>3479.7</v>
      </c>
      <c r="N59" s="24">
        <v>46.99</v>
      </c>
      <c r="O59" s="25">
        <v>163511.1</v>
      </c>
      <c r="DI59" s="8"/>
      <c r="DJ59" s="8"/>
      <c r="DK59" s="8"/>
      <c r="DL59" s="8"/>
      <c r="DM59" s="8"/>
      <c r="DP59" s="2" t="s">
        <v>47</v>
      </c>
      <c r="DS59" s="8"/>
    </row>
    <row r="60" spans="1:123" customFormat="1" ht="15" x14ac:dyDescent="0.25">
      <c r="A60" s="17"/>
      <c r="B60" s="20"/>
      <c r="C60" s="19" t="s">
        <v>58</v>
      </c>
      <c r="D60" s="412" t="s">
        <v>63</v>
      </c>
      <c r="E60" s="412"/>
      <c r="F60" s="412"/>
      <c r="G60" s="21"/>
      <c r="H60" s="22"/>
      <c r="I60" s="22"/>
      <c r="J60" s="22"/>
      <c r="K60" s="40">
        <v>4269.6400000000003</v>
      </c>
      <c r="L60" s="42">
        <v>1.4490000000000001</v>
      </c>
      <c r="M60" s="40">
        <v>1293.02</v>
      </c>
      <c r="N60" s="24">
        <v>14.01</v>
      </c>
      <c r="O60" s="25">
        <v>18115.21</v>
      </c>
      <c r="DI60" s="8"/>
      <c r="DJ60" s="8"/>
      <c r="DK60" s="8"/>
      <c r="DL60" s="8"/>
      <c r="DM60" s="8"/>
      <c r="DP60" s="2" t="s">
        <v>63</v>
      </c>
      <c r="DS60" s="8"/>
    </row>
    <row r="61" spans="1:123" customFormat="1" ht="15" x14ac:dyDescent="0.25">
      <c r="A61" s="17"/>
      <c r="B61" s="20"/>
      <c r="C61" s="19" t="s">
        <v>64</v>
      </c>
      <c r="D61" s="412" t="s">
        <v>65</v>
      </c>
      <c r="E61" s="412"/>
      <c r="F61" s="412"/>
      <c r="G61" s="21"/>
      <c r="H61" s="22"/>
      <c r="I61" s="22"/>
      <c r="J61" s="22"/>
      <c r="K61" s="23">
        <v>512.04</v>
      </c>
      <c r="L61" s="42">
        <v>1.4490000000000001</v>
      </c>
      <c r="M61" s="23">
        <v>155.07</v>
      </c>
      <c r="N61" s="24">
        <v>46.99</v>
      </c>
      <c r="O61" s="25">
        <v>7286.74</v>
      </c>
      <c r="DI61" s="8"/>
      <c r="DJ61" s="8"/>
      <c r="DK61" s="8"/>
      <c r="DL61" s="8"/>
      <c r="DM61" s="8"/>
      <c r="DP61" s="2" t="s">
        <v>65</v>
      </c>
      <c r="DS61" s="8"/>
    </row>
    <row r="62" spans="1:123" customFormat="1" ht="15" x14ac:dyDescent="0.25">
      <c r="A62" s="26"/>
      <c r="B62" s="20"/>
      <c r="C62" s="19"/>
      <c r="D62" s="412" t="s">
        <v>48</v>
      </c>
      <c r="E62" s="412"/>
      <c r="F62" s="412"/>
      <c r="G62" s="21" t="s">
        <v>49</v>
      </c>
      <c r="H62" s="27">
        <v>1460</v>
      </c>
      <c r="I62" s="42">
        <v>1.4490000000000001</v>
      </c>
      <c r="J62" s="28">
        <v>442.14785999999998</v>
      </c>
      <c r="K62" s="29"/>
      <c r="L62" s="22"/>
      <c r="M62" s="29"/>
      <c r="N62" s="22"/>
      <c r="O62" s="30"/>
      <c r="DI62" s="8"/>
      <c r="DJ62" s="8"/>
      <c r="DK62" s="8"/>
      <c r="DL62" s="8"/>
      <c r="DM62" s="8"/>
      <c r="DQ62" s="2" t="s">
        <v>48</v>
      </c>
      <c r="DS62" s="8"/>
    </row>
    <row r="63" spans="1:123" customFormat="1" ht="15" x14ac:dyDescent="0.25">
      <c r="A63" s="26"/>
      <c r="B63" s="20"/>
      <c r="C63" s="19"/>
      <c r="D63" s="412" t="s">
        <v>67</v>
      </c>
      <c r="E63" s="412"/>
      <c r="F63" s="412"/>
      <c r="G63" s="21" t="s">
        <v>49</v>
      </c>
      <c r="H63" s="44">
        <v>40.799999999999997</v>
      </c>
      <c r="I63" s="42">
        <v>1.4490000000000001</v>
      </c>
      <c r="J63" s="45">
        <v>12.3559128</v>
      </c>
      <c r="K63" s="29"/>
      <c r="L63" s="22"/>
      <c r="M63" s="29"/>
      <c r="N63" s="22"/>
      <c r="O63" s="30"/>
      <c r="DI63" s="8"/>
      <c r="DJ63" s="8"/>
      <c r="DK63" s="8"/>
      <c r="DL63" s="8"/>
      <c r="DM63" s="8"/>
      <c r="DQ63" s="2" t="s">
        <v>67</v>
      </c>
      <c r="DS63" s="8"/>
    </row>
    <row r="64" spans="1:123" customFormat="1" ht="15" x14ac:dyDescent="0.25">
      <c r="A64" s="31"/>
      <c r="B64" s="21"/>
      <c r="C64" s="19"/>
      <c r="D64" s="413" t="s">
        <v>50</v>
      </c>
      <c r="E64" s="413"/>
      <c r="F64" s="413"/>
      <c r="G64" s="32"/>
      <c r="H64" s="33"/>
      <c r="I64" s="33"/>
      <c r="J64" s="33"/>
      <c r="K64" s="43">
        <v>15759.84</v>
      </c>
      <c r="L64" s="33"/>
      <c r="M64" s="43">
        <v>4772.72</v>
      </c>
      <c r="N64" s="33"/>
      <c r="O64" s="35">
        <v>181626.31</v>
      </c>
      <c r="DI64" s="8"/>
      <c r="DJ64" s="8"/>
      <c r="DK64" s="8"/>
      <c r="DL64" s="8"/>
      <c r="DM64" s="8"/>
      <c r="DR64" s="2" t="s">
        <v>50</v>
      </c>
      <c r="DS64" s="8"/>
    </row>
    <row r="65" spans="1:123" customFormat="1" ht="15" x14ac:dyDescent="0.25">
      <c r="A65" s="26"/>
      <c r="B65" s="20"/>
      <c r="C65" s="19"/>
      <c r="D65" s="412" t="s">
        <v>51</v>
      </c>
      <c r="E65" s="412"/>
      <c r="F65" s="412"/>
      <c r="G65" s="21"/>
      <c r="H65" s="22"/>
      <c r="I65" s="22"/>
      <c r="J65" s="22"/>
      <c r="K65" s="29"/>
      <c r="L65" s="22"/>
      <c r="M65" s="40">
        <v>3634.77</v>
      </c>
      <c r="N65" s="22"/>
      <c r="O65" s="25">
        <v>170797.84</v>
      </c>
      <c r="DI65" s="8"/>
      <c r="DJ65" s="8"/>
      <c r="DK65" s="8"/>
      <c r="DL65" s="8"/>
      <c r="DM65" s="8"/>
      <c r="DQ65" s="2" t="s">
        <v>51</v>
      </c>
      <c r="DS65" s="8"/>
    </row>
    <row r="66" spans="1:123" customFormat="1" ht="45" x14ac:dyDescent="0.25">
      <c r="A66" s="26"/>
      <c r="B66" s="20"/>
      <c r="C66" s="19" t="s">
        <v>81</v>
      </c>
      <c r="D66" s="412" t="s">
        <v>82</v>
      </c>
      <c r="E66" s="412"/>
      <c r="F66" s="412"/>
      <c r="G66" s="21" t="s">
        <v>54</v>
      </c>
      <c r="H66" s="27">
        <v>109</v>
      </c>
      <c r="I66" s="22"/>
      <c r="J66" s="27">
        <v>109</v>
      </c>
      <c r="K66" s="29"/>
      <c r="L66" s="22"/>
      <c r="M66" s="40">
        <v>3961.9</v>
      </c>
      <c r="N66" s="22"/>
      <c r="O66" s="25">
        <v>186169.65</v>
      </c>
      <c r="DI66" s="8"/>
      <c r="DJ66" s="8"/>
      <c r="DK66" s="8"/>
      <c r="DL66" s="8"/>
      <c r="DM66" s="8"/>
      <c r="DQ66" s="2" t="s">
        <v>82</v>
      </c>
      <c r="DS66" s="8"/>
    </row>
    <row r="67" spans="1:123" customFormat="1" ht="90" x14ac:dyDescent="0.25">
      <c r="A67" s="26"/>
      <c r="B67" s="20"/>
      <c r="C67" s="19" t="s">
        <v>83</v>
      </c>
      <c r="D67" s="412" t="s">
        <v>84</v>
      </c>
      <c r="E67" s="412"/>
      <c r="F67" s="412"/>
      <c r="G67" s="21" t="s">
        <v>54</v>
      </c>
      <c r="H67" s="27">
        <v>65</v>
      </c>
      <c r="I67" s="24">
        <v>0.85</v>
      </c>
      <c r="J67" s="24">
        <v>55.25</v>
      </c>
      <c r="K67" s="29"/>
      <c r="L67" s="22"/>
      <c r="M67" s="40">
        <v>2008.21</v>
      </c>
      <c r="N67" s="22"/>
      <c r="O67" s="25">
        <v>94365.81</v>
      </c>
      <c r="DI67" s="8"/>
      <c r="DJ67" s="8"/>
      <c r="DK67" s="8"/>
      <c r="DL67" s="8"/>
      <c r="DM67" s="8"/>
      <c r="DQ67" s="2" t="s">
        <v>84</v>
      </c>
      <c r="DS67" s="8"/>
    </row>
    <row r="68" spans="1:123" customFormat="1" ht="15" x14ac:dyDescent="0.25">
      <c r="A68" s="17"/>
      <c r="B68" s="15"/>
      <c r="C68" s="16"/>
      <c r="D68" s="419" t="s">
        <v>57</v>
      </c>
      <c r="E68" s="419"/>
      <c r="F68" s="419"/>
      <c r="G68" s="10"/>
      <c r="H68" s="36"/>
      <c r="I68" s="36"/>
      <c r="J68" s="36"/>
      <c r="K68" s="37"/>
      <c r="L68" s="36"/>
      <c r="M68" s="38">
        <v>10742.83</v>
      </c>
      <c r="N68" s="33"/>
      <c r="O68" s="39">
        <v>462161.77</v>
      </c>
      <c r="DI68" s="8"/>
      <c r="DJ68" s="8"/>
      <c r="DK68" s="8"/>
      <c r="DL68" s="8"/>
      <c r="DM68" s="8"/>
      <c r="DS68" s="8" t="s">
        <v>57</v>
      </c>
    </row>
    <row r="69" spans="1:123" customFormat="1" ht="22.5" x14ac:dyDescent="0.25">
      <c r="A69" s="9" t="s">
        <v>62</v>
      </c>
      <c r="B69" s="10" t="s">
        <v>62</v>
      </c>
      <c r="C69" s="11" t="s">
        <v>85</v>
      </c>
      <c r="D69" s="417" t="s">
        <v>86</v>
      </c>
      <c r="E69" s="417"/>
      <c r="F69" s="417"/>
      <c r="G69" s="10" t="s">
        <v>87</v>
      </c>
      <c r="H69" s="10">
        <v>1</v>
      </c>
      <c r="I69" s="10" t="s">
        <v>22</v>
      </c>
      <c r="J69" s="10" t="s">
        <v>22</v>
      </c>
      <c r="K69" s="12"/>
      <c r="L69" s="10"/>
      <c r="M69" s="12"/>
      <c r="N69" s="10"/>
      <c r="O69" s="13"/>
      <c r="DI69" s="8"/>
      <c r="DJ69" s="8"/>
      <c r="DK69" s="8" t="s">
        <v>86</v>
      </c>
      <c r="DL69" s="8" t="s">
        <v>5</v>
      </c>
      <c r="DM69" s="8" t="s">
        <v>5</v>
      </c>
      <c r="DS69" s="8"/>
    </row>
    <row r="70" spans="1:123" customFormat="1" ht="33.75" x14ac:dyDescent="0.25">
      <c r="A70" s="17"/>
      <c r="B70" s="18"/>
      <c r="C70" s="19" t="s">
        <v>88</v>
      </c>
      <c r="D70" s="410" t="s">
        <v>89</v>
      </c>
      <c r="E70" s="410"/>
      <c r="F70" s="410"/>
      <c r="G70" s="410"/>
      <c r="H70" s="410"/>
      <c r="I70" s="410"/>
      <c r="J70" s="410"/>
      <c r="K70" s="410"/>
      <c r="L70" s="410"/>
      <c r="M70" s="410"/>
      <c r="N70" s="410"/>
      <c r="O70" s="411"/>
      <c r="DI70" s="8"/>
      <c r="DJ70" s="8"/>
      <c r="DK70" s="8"/>
      <c r="DL70" s="8"/>
      <c r="DM70" s="8"/>
      <c r="DO70" s="2" t="s">
        <v>89</v>
      </c>
      <c r="DS70" s="8"/>
    </row>
    <row r="71" spans="1:123" customFormat="1" ht="57" x14ac:dyDescent="0.25">
      <c r="A71" s="17"/>
      <c r="B71" s="18"/>
      <c r="C71" s="19" t="s">
        <v>45</v>
      </c>
      <c r="D71" s="410" t="s">
        <v>46</v>
      </c>
      <c r="E71" s="410"/>
      <c r="F71" s="410"/>
      <c r="G71" s="410"/>
      <c r="H71" s="410"/>
      <c r="I71" s="410"/>
      <c r="J71" s="410"/>
      <c r="K71" s="410"/>
      <c r="L71" s="410"/>
      <c r="M71" s="410"/>
      <c r="N71" s="410"/>
      <c r="O71" s="411"/>
      <c r="DI71" s="8"/>
      <c r="DJ71" s="8"/>
      <c r="DK71" s="8"/>
      <c r="DL71" s="8"/>
      <c r="DM71" s="8"/>
      <c r="DO71" s="2" t="s">
        <v>46</v>
      </c>
      <c r="DS71" s="8"/>
    </row>
    <row r="72" spans="1:123" customFormat="1" ht="15" x14ac:dyDescent="0.25">
      <c r="A72" s="17"/>
      <c r="B72" s="20"/>
      <c r="C72" s="19" t="s">
        <v>22</v>
      </c>
      <c r="D72" s="412" t="s">
        <v>47</v>
      </c>
      <c r="E72" s="412"/>
      <c r="F72" s="412"/>
      <c r="G72" s="21"/>
      <c r="H72" s="22"/>
      <c r="I72" s="22"/>
      <c r="J72" s="22"/>
      <c r="K72" s="23">
        <v>637.72</v>
      </c>
      <c r="L72" s="46">
        <v>1.3225</v>
      </c>
      <c r="M72" s="23">
        <v>843.38</v>
      </c>
      <c r="N72" s="24">
        <v>46.99</v>
      </c>
      <c r="O72" s="25">
        <v>39630.43</v>
      </c>
      <c r="DI72" s="8"/>
      <c r="DJ72" s="8"/>
      <c r="DK72" s="8"/>
      <c r="DL72" s="8"/>
      <c r="DM72" s="8"/>
      <c r="DP72" s="2" t="s">
        <v>47</v>
      </c>
      <c r="DS72" s="8"/>
    </row>
    <row r="73" spans="1:123" customFormat="1" ht="15" x14ac:dyDescent="0.25">
      <c r="A73" s="17"/>
      <c r="B73" s="20"/>
      <c r="C73" s="19" t="s">
        <v>58</v>
      </c>
      <c r="D73" s="412" t="s">
        <v>63</v>
      </c>
      <c r="E73" s="412"/>
      <c r="F73" s="412"/>
      <c r="G73" s="21"/>
      <c r="H73" s="22"/>
      <c r="I73" s="22"/>
      <c r="J73" s="22"/>
      <c r="K73" s="23">
        <v>766.97</v>
      </c>
      <c r="L73" s="46">
        <v>1.4375</v>
      </c>
      <c r="M73" s="40">
        <v>1102.52</v>
      </c>
      <c r="N73" s="24">
        <v>14.01</v>
      </c>
      <c r="O73" s="25">
        <v>15446.31</v>
      </c>
      <c r="DI73" s="8"/>
      <c r="DJ73" s="8"/>
      <c r="DK73" s="8"/>
      <c r="DL73" s="8"/>
      <c r="DM73" s="8"/>
      <c r="DP73" s="2" t="s">
        <v>63</v>
      </c>
      <c r="DS73" s="8"/>
    </row>
    <row r="74" spans="1:123" customFormat="1" ht="15" x14ac:dyDescent="0.25">
      <c r="A74" s="17"/>
      <c r="B74" s="20"/>
      <c r="C74" s="19" t="s">
        <v>64</v>
      </c>
      <c r="D74" s="412" t="s">
        <v>65</v>
      </c>
      <c r="E74" s="412"/>
      <c r="F74" s="412"/>
      <c r="G74" s="21"/>
      <c r="H74" s="22"/>
      <c r="I74" s="22"/>
      <c r="J74" s="22"/>
      <c r="K74" s="23">
        <v>64.53</v>
      </c>
      <c r="L74" s="46">
        <v>1.4375</v>
      </c>
      <c r="M74" s="23">
        <v>92.76</v>
      </c>
      <c r="N74" s="24">
        <v>46.99</v>
      </c>
      <c r="O74" s="25">
        <v>4358.79</v>
      </c>
      <c r="DI74" s="8"/>
      <c r="DJ74" s="8"/>
      <c r="DK74" s="8"/>
      <c r="DL74" s="8"/>
      <c r="DM74" s="8"/>
      <c r="DP74" s="2" t="s">
        <v>65</v>
      </c>
      <c r="DS74" s="8"/>
    </row>
    <row r="75" spans="1:123" customFormat="1" ht="15" x14ac:dyDescent="0.25">
      <c r="A75" s="26"/>
      <c r="B75" s="20"/>
      <c r="C75" s="19"/>
      <c r="D75" s="412" t="s">
        <v>48</v>
      </c>
      <c r="E75" s="412"/>
      <c r="F75" s="412"/>
      <c r="G75" s="21" t="s">
        <v>49</v>
      </c>
      <c r="H75" s="44">
        <v>76.099999999999994</v>
      </c>
      <c r="I75" s="46">
        <v>1.3225</v>
      </c>
      <c r="J75" s="28">
        <v>100.64225</v>
      </c>
      <c r="K75" s="29"/>
      <c r="L75" s="22"/>
      <c r="M75" s="29"/>
      <c r="N75" s="22"/>
      <c r="O75" s="30"/>
      <c r="DI75" s="8"/>
      <c r="DJ75" s="8"/>
      <c r="DK75" s="8"/>
      <c r="DL75" s="8"/>
      <c r="DM75" s="8"/>
      <c r="DQ75" s="2" t="s">
        <v>48</v>
      </c>
      <c r="DS75" s="8"/>
    </row>
    <row r="76" spans="1:123" customFormat="1" ht="15" x14ac:dyDescent="0.25">
      <c r="A76" s="26"/>
      <c r="B76" s="20"/>
      <c r="C76" s="19"/>
      <c r="D76" s="412" t="s">
        <v>67</v>
      </c>
      <c r="E76" s="412"/>
      <c r="F76" s="412"/>
      <c r="G76" s="21" t="s">
        <v>49</v>
      </c>
      <c r="H76" s="24">
        <v>4.78</v>
      </c>
      <c r="I76" s="46">
        <v>1.4375</v>
      </c>
      <c r="J76" s="28">
        <v>6.8712499999999999</v>
      </c>
      <c r="K76" s="29"/>
      <c r="L76" s="22"/>
      <c r="M76" s="29"/>
      <c r="N76" s="22"/>
      <c r="O76" s="30"/>
      <c r="DI76" s="8"/>
      <c r="DJ76" s="8"/>
      <c r="DK76" s="8"/>
      <c r="DL76" s="8"/>
      <c r="DM76" s="8"/>
      <c r="DQ76" s="2" t="s">
        <v>67</v>
      </c>
      <c r="DS76" s="8"/>
    </row>
    <row r="77" spans="1:123" customFormat="1" ht="15" x14ac:dyDescent="0.25">
      <c r="A77" s="31"/>
      <c r="B77" s="21"/>
      <c r="C77" s="19"/>
      <c r="D77" s="413" t="s">
        <v>50</v>
      </c>
      <c r="E77" s="413"/>
      <c r="F77" s="413"/>
      <c r="G77" s="32"/>
      <c r="H77" s="33"/>
      <c r="I77" s="33"/>
      <c r="J77" s="33"/>
      <c r="K77" s="43">
        <v>1404.69</v>
      </c>
      <c r="L77" s="33"/>
      <c r="M77" s="43">
        <v>1945.9</v>
      </c>
      <c r="N77" s="33"/>
      <c r="O77" s="35">
        <v>55076.74</v>
      </c>
      <c r="DI77" s="8"/>
      <c r="DJ77" s="8"/>
      <c r="DK77" s="8"/>
      <c r="DL77" s="8"/>
      <c r="DM77" s="8"/>
      <c r="DR77" s="2" t="s">
        <v>50</v>
      </c>
      <c r="DS77" s="8"/>
    </row>
    <row r="78" spans="1:123" customFormat="1" ht="15" x14ac:dyDescent="0.25">
      <c r="A78" s="26"/>
      <c r="B78" s="20"/>
      <c r="C78" s="19"/>
      <c r="D78" s="412" t="s">
        <v>51</v>
      </c>
      <c r="E78" s="412"/>
      <c r="F78" s="412"/>
      <c r="G78" s="21"/>
      <c r="H78" s="22"/>
      <c r="I78" s="22"/>
      <c r="J78" s="22"/>
      <c r="K78" s="29"/>
      <c r="L78" s="22"/>
      <c r="M78" s="23">
        <v>936.14</v>
      </c>
      <c r="N78" s="22"/>
      <c r="O78" s="25">
        <v>43989.22</v>
      </c>
      <c r="DI78" s="8"/>
      <c r="DJ78" s="8"/>
      <c r="DK78" s="8"/>
      <c r="DL78" s="8"/>
      <c r="DM78" s="8"/>
      <c r="DQ78" s="2" t="s">
        <v>51</v>
      </c>
      <c r="DS78" s="8"/>
    </row>
    <row r="79" spans="1:123" customFormat="1" ht="45" x14ac:dyDescent="0.25">
      <c r="A79" s="26"/>
      <c r="B79" s="20"/>
      <c r="C79" s="19" t="s">
        <v>81</v>
      </c>
      <c r="D79" s="412" t="s">
        <v>82</v>
      </c>
      <c r="E79" s="412"/>
      <c r="F79" s="412"/>
      <c r="G79" s="21" t="s">
        <v>54</v>
      </c>
      <c r="H79" s="27">
        <v>109</v>
      </c>
      <c r="I79" s="22"/>
      <c r="J79" s="27">
        <v>109</v>
      </c>
      <c r="K79" s="29"/>
      <c r="L79" s="22"/>
      <c r="M79" s="40">
        <v>1020.39</v>
      </c>
      <c r="N79" s="22"/>
      <c r="O79" s="25">
        <v>47948.25</v>
      </c>
      <c r="DI79" s="8"/>
      <c r="DJ79" s="8"/>
      <c r="DK79" s="8"/>
      <c r="DL79" s="8"/>
      <c r="DM79" s="8"/>
      <c r="DQ79" s="2" t="s">
        <v>82</v>
      </c>
      <c r="DS79" s="8"/>
    </row>
    <row r="80" spans="1:123" customFormat="1" ht="90" x14ac:dyDescent="0.25">
      <c r="A80" s="26"/>
      <c r="B80" s="20"/>
      <c r="C80" s="19" t="s">
        <v>83</v>
      </c>
      <c r="D80" s="412" t="s">
        <v>84</v>
      </c>
      <c r="E80" s="412"/>
      <c r="F80" s="412"/>
      <c r="G80" s="21" t="s">
        <v>54</v>
      </c>
      <c r="H80" s="27">
        <v>65</v>
      </c>
      <c r="I80" s="24">
        <v>0.85</v>
      </c>
      <c r="J80" s="24">
        <v>55.25</v>
      </c>
      <c r="K80" s="29"/>
      <c r="L80" s="22"/>
      <c r="M80" s="23">
        <v>517.22</v>
      </c>
      <c r="N80" s="22"/>
      <c r="O80" s="25">
        <v>24304.04</v>
      </c>
      <c r="DI80" s="8"/>
      <c r="DJ80" s="8"/>
      <c r="DK80" s="8"/>
      <c r="DL80" s="8"/>
      <c r="DM80" s="8"/>
      <c r="DQ80" s="2" t="s">
        <v>84</v>
      </c>
      <c r="DS80" s="8"/>
    </row>
    <row r="81" spans="1:123" customFormat="1" ht="15" x14ac:dyDescent="0.25">
      <c r="A81" s="17"/>
      <c r="B81" s="15"/>
      <c r="C81" s="16"/>
      <c r="D81" s="419" t="s">
        <v>57</v>
      </c>
      <c r="E81" s="419"/>
      <c r="F81" s="419"/>
      <c r="G81" s="10"/>
      <c r="H81" s="36"/>
      <c r="I81" s="36"/>
      <c r="J81" s="36"/>
      <c r="K81" s="37"/>
      <c r="L81" s="36"/>
      <c r="M81" s="38">
        <v>3483.51</v>
      </c>
      <c r="N81" s="33"/>
      <c r="O81" s="39">
        <v>127329.03</v>
      </c>
      <c r="DI81" s="8"/>
      <c r="DJ81" s="8"/>
      <c r="DK81" s="8"/>
      <c r="DL81" s="8"/>
      <c r="DM81" s="8"/>
      <c r="DS81" s="8" t="s">
        <v>57</v>
      </c>
    </row>
    <row r="82" spans="1:123" customFormat="1" ht="68.25" x14ac:dyDescent="0.25">
      <c r="A82" s="9" t="s">
        <v>90</v>
      </c>
      <c r="B82" s="10" t="s">
        <v>90</v>
      </c>
      <c r="C82" s="11" t="s">
        <v>40</v>
      </c>
      <c r="D82" s="417" t="s">
        <v>91</v>
      </c>
      <c r="E82" s="417"/>
      <c r="F82" s="417"/>
      <c r="G82" s="10" t="s">
        <v>42</v>
      </c>
      <c r="H82" s="10">
        <v>5.6790000000000003</v>
      </c>
      <c r="I82" s="10" t="s">
        <v>22</v>
      </c>
      <c r="J82" s="10" t="s">
        <v>92</v>
      </c>
      <c r="K82" s="12"/>
      <c r="L82" s="10"/>
      <c r="M82" s="12"/>
      <c r="N82" s="10"/>
      <c r="O82" s="13"/>
      <c r="DI82" s="8"/>
      <c r="DJ82" s="8"/>
      <c r="DK82" s="8" t="s">
        <v>91</v>
      </c>
      <c r="DL82" s="8" t="s">
        <v>5</v>
      </c>
      <c r="DM82" s="8" t="s">
        <v>5</v>
      </c>
      <c r="DS82" s="8"/>
    </row>
    <row r="83" spans="1:123" customFormat="1" ht="15" x14ac:dyDescent="0.25">
      <c r="A83" s="14"/>
      <c r="B83" s="15"/>
      <c r="C83" s="16"/>
      <c r="D83" s="412" t="s">
        <v>93</v>
      </c>
      <c r="E83" s="412"/>
      <c r="F83" s="412"/>
      <c r="G83" s="412"/>
      <c r="H83" s="412"/>
      <c r="I83" s="412"/>
      <c r="J83" s="412"/>
      <c r="K83" s="412"/>
      <c r="L83" s="412"/>
      <c r="M83" s="412"/>
      <c r="N83" s="412"/>
      <c r="O83" s="418"/>
      <c r="DI83" s="8"/>
      <c r="DJ83" s="8"/>
      <c r="DK83" s="8"/>
      <c r="DL83" s="8"/>
      <c r="DM83" s="8"/>
      <c r="DN83" s="2" t="s">
        <v>93</v>
      </c>
      <c r="DS83" s="8"/>
    </row>
    <row r="84" spans="1:123" customFormat="1" ht="57" x14ac:dyDescent="0.25">
      <c r="A84" s="17"/>
      <c r="B84" s="18"/>
      <c r="C84" s="19" t="s">
        <v>45</v>
      </c>
      <c r="D84" s="410" t="s">
        <v>46</v>
      </c>
      <c r="E84" s="410"/>
      <c r="F84" s="410"/>
      <c r="G84" s="410"/>
      <c r="H84" s="410"/>
      <c r="I84" s="410"/>
      <c r="J84" s="410"/>
      <c r="K84" s="410"/>
      <c r="L84" s="410"/>
      <c r="M84" s="410"/>
      <c r="N84" s="410"/>
      <c r="O84" s="411"/>
      <c r="DI84" s="8"/>
      <c r="DJ84" s="8"/>
      <c r="DK84" s="8"/>
      <c r="DL84" s="8"/>
      <c r="DM84" s="8"/>
      <c r="DO84" s="2" t="s">
        <v>46</v>
      </c>
      <c r="DS84" s="8"/>
    </row>
    <row r="85" spans="1:123" customFormat="1" ht="15" x14ac:dyDescent="0.25">
      <c r="A85" s="17"/>
      <c r="B85" s="20"/>
      <c r="C85" s="19" t="s">
        <v>22</v>
      </c>
      <c r="D85" s="412" t="s">
        <v>47</v>
      </c>
      <c r="E85" s="412"/>
      <c r="F85" s="412"/>
      <c r="G85" s="21"/>
      <c r="H85" s="22"/>
      <c r="I85" s="22"/>
      <c r="J85" s="22"/>
      <c r="K85" s="23">
        <v>920.4</v>
      </c>
      <c r="L85" s="24">
        <v>1.1499999999999999</v>
      </c>
      <c r="M85" s="40">
        <v>6010.99</v>
      </c>
      <c r="N85" s="24">
        <v>46.99</v>
      </c>
      <c r="O85" s="25">
        <v>282456.42</v>
      </c>
      <c r="DI85" s="8"/>
      <c r="DJ85" s="8"/>
      <c r="DK85" s="8"/>
      <c r="DL85" s="8"/>
      <c r="DM85" s="8"/>
      <c r="DP85" s="2" t="s">
        <v>47</v>
      </c>
      <c r="DS85" s="8"/>
    </row>
    <row r="86" spans="1:123" customFormat="1" ht="15" x14ac:dyDescent="0.25">
      <c r="A86" s="26"/>
      <c r="B86" s="20"/>
      <c r="C86" s="19"/>
      <c r="D86" s="412" t="s">
        <v>48</v>
      </c>
      <c r="E86" s="412"/>
      <c r="F86" s="412"/>
      <c r="G86" s="21" t="s">
        <v>49</v>
      </c>
      <c r="H86" s="27">
        <v>118</v>
      </c>
      <c r="I86" s="24">
        <v>1.1499999999999999</v>
      </c>
      <c r="J86" s="46">
        <v>770.64030000000002</v>
      </c>
      <c r="K86" s="29"/>
      <c r="L86" s="22"/>
      <c r="M86" s="29"/>
      <c r="N86" s="22"/>
      <c r="O86" s="30"/>
      <c r="DI86" s="8"/>
      <c r="DJ86" s="8"/>
      <c r="DK86" s="8"/>
      <c r="DL86" s="8"/>
      <c r="DM86" s="8"/>
      <c r="DQ86" s="2" t="s">
        <v>48</v>
      </c>
      <c r="DS86" s="8"/>
    </row>
    <row r="87" spans="1:123" customFormat="1" ht="15" x14ac:dyDescent="0.25">
      <c r="A87" s="31"/>
      <c r="B87" s="21"/>
      <c r="C87" s="19"/>
      <c r="D87" s="413" t="s">
        <v>50</v>
      </c>
      <c r="E87" s="413"/>
      <c r="F87" s="413"/>
      <c r="G87" s="32"/>
      <c r="H87" s="33"/>
      <c r="I87" s="33"/>
      <c r="J87" s="33"/>
      <c r="K87" s="34">
        <v>920.4</v>
      </c>
      <c r="L87" s="33"/>
      <c r="M87" s="43">
        <v>6010.99</v>
      </c>
      <c r="N87" s="33"/>
      <c r="O87" s="35">
        <v>282456.42</v>
      </c>
      <c r="DI87" s="8"/>
      <c r="DJ87" s="8"/>
      <c r="DK87" s="8"/>
      <c r="DL87" s="8"/>
      <c r="DM87" s="8"/>
      <c r="DR87" s="2" t="s">
        <v>50</v>
      </c>
      <c r="DS87" s="8"/>
    </row>
    <row r="88" spans="1:123" customFormat="1" ht="15" x14ac:dyDescent="0.25">
      <c r="A88" s="26"/>
      <c r="B88" s="20"/>
      <c r="C88" s="19"/>
      <c r="D88" s="412" t="s">
        <v>51</v>
      </c>
      <c r="E88" s="412"/>
      <c r="F88" s="412"/>
      <c r="G88" s="21"/>
      <c r="H88" s="22"/>
      <c r="I88" s="22"/>
      <c r="J88" s="22"/>
      <c r="K88" s="29"/>
      <c r="L88" s="22"/>
      <c r="M88" s="40">
        <v>6010.99</v>
      </c>
      <c r="N88" s="22"/>
      <c r="O88" s="25">
        <v>282456.42</v>
      </c>
      <c r="DI88" s="8"/>
      <c r="DJ88" s="8"/>
      <c r="DK88" s="8"/>
      <c r="DL88" s="8"/>
      <c r="DM88" s="8"/>
      <c r="DQ88" s="2" t="s">
        <v>51</v>
      </c>
      <c r="DS88" s="8"/>
    </row>
    <row r="89" spans="1:123" customFormat="1" ht="45" x14ac:dyDescent="0.25">
      <c r="A89" s="26"/>
      <c r="B89" s="20"/>
      <c r="C89" s="19" t="s">
        <v>52</v>
      </c>
      <c r="D89" s="412" t="s">
        <v>53</v>
      </c>
      <c r="E89" s="412"/>
      <c r="F89" s="412"/>
      <c r="G89" s="21" t="s">
        <v>54</v>
      </c>
      <c r="H89" s="27">
        <v>89</v>
      </c>
      <c r="I89" s="22"/>
      <c r="J89" s="27">
        <v>89</v>
      </c>
      <c r="K89" s="29"/>
      <c r="L89" s="22"/>
      <c r="M89" s="40">
        <v>5349.78</v>
      </c>
      <c r="N89" s="22"/>
      <c r="O89" s="25">
        <v>251386.21</v>
      </c>
      <c r="DI89" s="8"/>
      <c r="DJ89" s="8"/>
      <c r="DK89" s="8"/>
      <c r="DL89" s="8"/>
      <c r="DM89" s="8"/>
      <c r="DQ89" s="2" t="s">
        <v>53</v>
      </c>
      <c r="DS89" s="8"/>
    </row>
    <row r="90" spans="1:123" customFormat="1" ht="90" x14ac:dyDescent="0.25">
      <c r="A90" s="26"/>
      <c r="B90" s="20"/>
      <c r="C90" s="19" t="s">
        <v>55</v>
      </c>
      <c r="D90" s="412" t="s">
        <v>56</v>
      </c>
      <c r="E90" s="412"/>
      <c r="F90" s="412"/>
      <c r="G90" s="21" t="s">
        <v>54</v>
      </c>
      <c r="H90" s="27">
        <v>40</v>
      </c>
      <c r="I90" s="24">
        <v>0.85</v>
      </c>
      <c r="J90" s="27">
        <v>34</v>
      </c>
      <c r="K90" s="29"/>
      <c r="L90" s="22"/>
      <c r="M90" s="40">
        <v>2043.74</v>
      </c>
      <c r="N90" s="22"/>
      <c r="O90" s="25">
        <v>96035.18</v>
      </c>
      <c r="DI90" s="8"/>
      <c r="DJ90" s="8"/>
      <c r="DK90" s="8"/>
      <c r="DL90" s="8"/>
      <c r="DM90" s="8"/>
      <c r="DQ90" s="2" t="s">
        <v>56</v>
      </c>
      <c r="DS90" s="8"/>
    </row>
    <row r="91" spans="1:123" customFormat="1" ht="15" x14ac:dyDescent="0.25">
      <c r="A91" s="17"/>
      <c r="B91" s="15"/>
      <c r="C91" s="16"/>
      <c r="D91" s="419" t="s">
        <v>57</v>
      </c>
      <c r="E91" s="419"/>
      <c r="F91" s="419"/>
      <c r="G91" s="10"/>
      <c r="H91" s="36"/>
      <c r="I91" s="36"/>
      <c r="J91" s="36"/>
      <c r="K91" s="37"/>
      <c r="L91" s="36"/>
      <c r="M91" s="38">
        <v>13404.51</v>
      </c>
      <c r="N91" s="33"/>
      <c r="O91" s="39">
        <v>629877.81000000006</v>
      </c>
      <c r="DI91" s="8"/>
      <c r="DJ91" s="8"/>
      <c r="DK91" s="8"/>
      <c r="DL91" s="8"/>
      <c r="DM91" s="8"/>
      <c r="DS91" s="8" t="s">
        <v>57</v>
      </c>
    </row>
    <row r="92" spans="1:123" customFormat="1" ht="45.75" x14ac:dyDescent="0.25">
      <c r="A92" s="9" t="s">
        <v>94</v>
      </c>
      <c r="B92" s="10" t="s">
        <v>94</v>
      </c>
      <c r="C92" s="11" t="s">
        <v>95</v>
      </c>
      <c r="D92" s="417" t="s">
        <v>96</v>
      </c>
      <c r="E92" s="417"/>
      <c r="F92" s="417"/>
      <c r="G92" s="10" t="s">
        <v>42</v>
      </c>
      <c r="H92" s="10">
        <v>3.3500000000000002E-2</v>
      </c>
      <c r="I92" s="10" t="s">
        <v>22</v>
      </c>
      <c r="J92" s="10" t="s">
        <v>97</v>
      </c>
      <c r="K92" s="12"/>
      <c r="L92" s="10"/>
      <c r="M92" s="12"/>
      <c r="N92" s="10"/>
      <c r="O92" s="13"/>
      <c r="DI92" s="8"/>
      <c r="DJ92" s="8"/>
      <c r="DK92" s="8" t="s">
        <v>96</v>
      </c>
      <c r="DL92" s="8" t="s">
        <v>5</v>
      </c>
      <c r="DM92" s="8" t="s">
        <v>5</v>
      </c>
      <c r="DS92" s="8"/>
    </row>
    <row r="93" spans="1:123" customFormat="1" ht="15" x14ac:dyDescent="0.25">
      <c r="A93" s="14"/>
      <c r="B93" s="15"/>
      <c r="C93" s="16"/>
      <c r="D93" s="412" t="s">
        <v>98</v>
      </c>
      <c r="E93" s="412"/>
      <c r="F93" s="412"/>
      <c r="G93" s="412"/>
      <c r="H93" s="412"/>
      <c r="I93" s="412"/>
      <c r="J93" s="412"/>
      <c r="K93" s="412"/>
      <c r="L93" s="412"/>
      <c r="M93" s="412"/>
      <c r="N93" s="412"/>
      <c r="O93" s="418"/>
      <c r="DI93" s="8"/>
      <c r="DJ93" s="8"/>
      <c r="DK93" s="8"/>
      <c r="DL93" s="8"/>
      <c r="DM93" s="8"/>
      <c r="DN93" s="2" t="s">
        <v>98</v>
      </c>
      <c r="DS93" s="8"/>
    </row>
    <row r="94" spans="1:123" customFormat="1" ht="23.25" x14ac:dyDescent="0.25">
      <c r="A94" s="17"/>
      <c r="B94" s="18"/>
      <c r="C94" s="19" t="s">
        <v>99</v>
      </c>
      <c r="D94" s="410" t="s">
        <v>100</v>
      </c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11"/>
      <c r="DI94" s="8"/>
      <c r="DJ94" s="8"/>
      <c r="DK94" s="8"/>
      <c r="DL94" s="8"/>
      <c r="DM94" s="8"/>
      <c r="DO94" s="2" t="s">
        <v>100</v>
      </c>
      <c r="DS94" s="8"/>
    </row>
    <row r="95" spans="1:123" customFormat="1" ht="33.75" x14ac:dyDescent="0.25">
      <c r="A95" s="17"/>
      <c r="B95" s="18"/>
      <c r="C95" s="19" t="s">
        <v>88</v>
      </c>
      <c r="D95" s="410" t="s">
        <v>89</v>
      </c>
      <c r="E95" s="410"/>
      <c r="F95" s="410"/>
      <c r="G95" s="410"/>
      <c r="H95" s="410"/>
      <c r="I95" s="410"/>
      <c r="J95" s="410"/>
      <c r="K95" s="410"/>
      <c r="L95" s="410"/>
      <c r="M95" s="410"/>
      <c r="N95" s="410"/>
      <c r="O95" s="411"/>
      <c r="DI95" s="8"/>
      <c r="DJ95" s="8"/>
      <c r="DK95" s="8"/>
      <c r="DL95" s="8"/>
      <c r="DM95" s="8"/>
      <c r="DO95" s="2" t="s">
        <v>89</v>
      </c>
      <c r="DS95" s="8"/>
    </row>
    <row r="96" spans="1:123" customFormat="1" ht="57" x14ac:dyDescent="0.25">
      <c r="A96" s="17"/>
      <c r="B96" s="18"/>
      <c r="C96" s="19" t="s">
        <v>45</v>
      </c>
      <c r="D96" s="410" t="s">
        <v>46</v>
      </c>
      <c r="E96" s="410"/>
      <c r="F96" s="410"/>
      <c r="G96" s="410"/>
      <c r="H96" s="410"/>
      <c r="I96" s="410"/>
      <c r="J96" s="410"/>
      <c r="K96" s="410"/>
      <c r="L96" s="410"/>
      <c r="M96" s="410"/>
      <c r="N96" s="410"/>
      <c r="O96" s="411"/>
      <c r="DI96" s="8"/>
      <c r="DJ96" s="8"/>
      <c r="DK96" s="8"/>
      <c r="DL96" s="8"/>
      <c r="DM96" s="8"/>
      <c r="DO96" s="2" t="s">
        <v>46</v>
      </c>
      <c r="DS96" s="8"/>
    </row>
    <row r="97" spans="1:123" customFormat="1" ht="15" x14ac:dyDescent="0.25">
      <c r="A97" s="17"/>
      <c r="B97" s="20"/>
      <c r="C97" s="19" t="s">
        <v>22</v>
      </c>
      <c r="D97" s="412" t="s">
        <v>47</v>
      </c>
      <c r="E97" s="412"/>
      <c r="F97" s="412"/>
      <c r="G97" s="21"/>
      <c r="H97" s="22"/>
      <c r="I97" s="22"/>
      <c r="J97" s="22"/>
      <c r="K97" s="40">
        <v>1201.2</v>
      </c>
      <c r="L97" s="47">
        <v>1.520875</v>
      </c>
      <c r="M97" s="23">
        <v>61.2</v>
      </c>
      <c r="N97" s="24">
        <v>46.99</v>
      </c>
      <c r="O97" s="25">
        <v>2875.79</v>
      </c>
      <c r="DI97" s="8"/>
      <c r="DJ97" s="8"/>
      <c r="DK97" s="8"/>
      <c r="DL97" s="8"/>
      <c r="DM97" s="8"/>
      <c r="DP97" s="2" t="s">
        <v>47</v>
      </c>
      <c r="DS97" s="8"/>
    </row>
    <row r="98" spans="1:123" customFormat="1" ht="15" x14ac:dyDescent="0.25">
      <c r="A98" s="26"/>
      <c r="B98" s="20"/>
      <c r="C98" s="19"/>
      <c r="D98" s="412" t="s">
        <v>48</v>
      </c>
      <c r="E98" s="412"/>
      <c r="F98" s="412"/>
      <c r="G98" s="21" t="s">
        <v>49</v>
      </c>
      <c r="H98" s="27">
        <v>154</v>
      </c>
      <c r="I98" s="47">
        <v>1.520875</v>
      </c>
      <c r="J98" s="45">
        <v>7.8461940999999999</v>
      </c>
      <c r="K98" s="29"/>
      <c r="L98" s="22"/>
      <c r="M98" s="29"/>
      <c r="N98" s="22"/>
      <c r="O98" s="30"/>
      <c r="DI98" s="8"/>
      <c r="DJ98" s="8"/>
      <c r="DK98" s="8"/>
      <c r="DL98" s="8"/>
      <c r="DM98" s="8"/>
      <c r="DQ98" s="2" t="s">
        <v>48</v>
      </c>
      <c r="DS98" s="8"/>
    </row>
    <row r="99" spans="1:123" customFormat="1" ht="15" x14ac:dyDescent="0.25">
      <c r="A99" s="31"/>
      <c r="B99" s="21"/>
      <c r="C99" s="19"/>
      <c r="D99" s="413" t="s">
        <v>50</v>
      </c>
      <c r="E99" s="413"/>
      <c r="F99" s="413"/>
      <c r="G99" s="32"/>
      <c r="H99" s="33"/>
      <c r="I99" s="33"/>
      <c r="J99" s="33"/>
      <c r="K99" s="43">
        <v>1201.2</v>
      </c>
      <c r="L99" s="33"/>
      <c r="M99" s="34">
        <v>61.2</v>
      </c>
      <c r="N99" s="33"/>
      <c r="O99" s="35">
        <v>2875.79</v>
      </c>
      <c r="DI99" s="8"/>
      <c r="DJ99" s="8"/>
      <c r="DK99" s="8"/>
      <c r="DL99" s="8"/>
      <c r="DM99" s="8"/>
      <c r="DR99" s="2" t="s">
        <v>50</v>
      </c>
      <c r="DS99" s="8"/>
    </row>
    <row r="100" spans="1:123" customFormat="1" ht="15" x14ac:dyDescent="0.25">
      <c r="A100" s="26"/>
      <c r="B100" s="20"/>
      <c r="C100" s="19"/>
      <c r="D100" s="412" t="s">
        <v>51</v>
      </c>
      <c r="E100" s="412"/>
      <c r="F100" s="412"/>
      <c r="G100" s="21"/>
      <c r="H100" s="22"/>
      <c r="I100" s="22"/>
      <c r="J100" s="22"/>
      <c r="K100" s="29"/>
      <c r="L100" s="22"/>
      <c r="M100" s="23">
        <v>61.2</v>
      </c>
      <c r="N100" s="22"/>
      <c r="O100" s="25">
        <v>2875.79</v>
      </c>
      <c r="DI100" s="8"/>
      <c r="DJ100" s="8"/>
      <c r="DK100" s="8"/>
      <c r="DL100" s="8"/>
      <c r="DM100" s="8"/>
      <c r="DQ100" s="2" t="s">
        <v>51</v>
      </c>
      <c r="DS100" s="8"/>
    </row>
    <row r="101" spans="1:123" customFormat="1" ht="45" x14ac:dyDescent="0.25">
      <c r="A101" s="26"/>
      <c r="B101" s="20"/>
      <c r="C101" s="19" t="s">
        <v>52</v>
      </c>
      <c r="D101" s="412" t="s">
        <v>53</v>
      </c>
      <c r="E101" s="412"/>
      <c r="F101" s="412"/>
      <c r="G101" s="21" t="s">
        <v>54</v>
      </c>
      <c r="H101" s="27">
        <v>89</v>
      </c>
      <c r="I101" s="22"/>
      <c r="J101" s="27">
        <v>89</v>
      </c>
      <c r="K101" s="29"/>
      <c r="L101" s="22"/>
      <c r="M101" s="23">
        <v>54.47</v>
      </c>
      <c r="N101" s="22"/>
      <c r="O101" s="25">
        <v>2559.4499999999998</v>
      </c>
      <c r="DI101" s="8"/>
      <c r="DJ101" s="8"/>
      <c r="DK101" s="8"/>
      <c r="DL101" s="8"/>
      <c r="DM101" s="8"/>
      <c r="DQ101" s="2" t="s">
        <v>53</v>
      </c>
      <c r="DS101" s="8"/>
    </row>
    <row r="102" spans="1:123" customFormat="1" ht="90" x14ac:dyDescent="0.25">
      <c r="A102" s="26"/>
      <c r="B102" s="20"/>
      <c r="C102" s="19" t="s">
        <v>55</v>
      </c>
      <c r="D102" s="412" t="s">
        <v>56</v>
      </c>
      <c r="E102" s="412"/>
      <c r="F102" s="412"/>
      <c r="G102" s="21" t="s">
        <v>54</v>
      </c>
      <c r="H102" s="27">
        <v>40</v>
      </c>
      <c r="I102" s="24">
        <v>0.85</v>
      </c>
      <c r="J102" s="27">
        <v>34</v>
      </c>
      <c r="K102" s="29"/>
      <c r="L102" s="22"/>
      <c r="M102" s="23">
        <v>20.81</v>
      </c>
      <c r="N102" s="22"/>
      <c r="O102" s="41">
        <v>977.77</v>
      </c>
      <c r="DI102" s="8"/>
      <c r="DJ102" s="8"/>
      <c r="DK102" s="8"/>
      <c r="DL102" s="8"/>
      <c r="DM102" s="8"/>
      <c r="DQ102" s="2" t="s">
        <v>56</v>
      </c>
      <c r="DS102" s="8"/>
    </row>
    <row r="103" spans="1:123" customFormat="1" ht="15" x14ac:dyDescent="0.25">
      <c r="A103" s="17"/>
      <c r="B103" s="15"/>
      <c r="C103" s="16"/>
      <c r="D103" s="419" t="s">
        <v>57</v>
      </c>
      <c r="E103" s="419"/>
      <c r="F103" s="419"/>
      <c r="G103" s="10"/>
      <c r="H103" s="36"/>
      <c r="I103" s="36"/>
      <c r="J103" s="36"/>
      <c r="K103" s="37"/>
      <c r="L103" s="36"/>
      <c r="M103" s="48">
        <v>136.47999999999999</v>
      </c>
      <c r="N103" s="33"/>
      <c r="O103" s="39">
        <v>6413.01</v>
      </c>
      <c r="DI103" s="8"/>
      <c r="DJ103" s="8"/>
      <c r="DK103" s="8"/>
      <c r="DL103" s="8"/>
      <c r="DM103" s="8"/>
      <c r="DS103" s="8" t="s">
        <v>57</v>
      </c>
    </row>
    <row r="104" spans="1:123" customFormat="1" ht="15" x14ac:dyDescent="0.25">
      <c r="A104" s="9" t="s">
        <v>101</v>
      </c>
      <c r="B104" s="10" t="s">
        <v>101</v>
      </c>
      <c r="C104" s="11" t="s">
        <v>102</v>
      </c>
      <c r="D104" s="417" t="s">
        <v>103</v>
      </c>
      <c r="E104" s="417"/>
      <c r="F104" s="417"/>
      <c r="G104" s="10" t="s">
        <v>104</v>
      </c>
      <c r="H104" s="10">
        <v>5</v>
      </c>
      <c r="I104" s="10" t="s">
        <v>22</v>
      </c>
      <c r="J104" s="10" t="s">
        <v>90</v>
      </c>
      <c r="K104" s="12"/>
      <c r="L104" s="10"/>
      <c r="M104" s="12"/>
      <c r="N104" s="10"/>
      <c r="O104" s="13"/>
      <c r="DI104" s="8"/>
      <c r="DJ104" s="8"/>
      <c r="DK104" s="8" t="s">
        <v>103</v>
      </c>
      <c r="DL104" s="8" t="s">
        <v>5</v>
      </c>
      <c r="DM104" s="8" t="s">
        <v>5</v>
      </c>
      <c r="DS104" s="8"/>
    </row>
    <row r="105" spans="1:123" customFormat="1" ht="57" x14ac:dyDescent="0.25">
      <c r="A105" s="17"/>
      <c r="B105" s="18"/>
      <c r="C105" s="19" t="s">
        <v>45</v>
      </c>
      <c r="D105" s="410" t="s">
        <v>46</v>
      </c>
      <c r="E105" s="410"/>
      <c r="F105" s="410"/>
      <c r="G105" s="410"/>
      <c r="H105" s="410"/>
      <c r="I105" s="410"/>
      <c r="J105" s="410"/>
      <c r="K105" s="410"/>
      <c r="L105" s="410"/>
      <c r="M105" s="410"/>
      <c r="N105" s="410"/>
      <c r="O105" s="411"/>
      <c r="DI105" s="8"/>
      <c r="DJ105" s="8"/>
      <c r="DK105" s="8"/>
      <c r="DL105" s="8"/>
      <c r="DM105" s="8"/>
      <c r="DO105" s="2" t="s">
        <v>46</v>
      </c>
      <c r="DS105" s="8"/>
    </row>
    <row r="106" spans="1:123" customFormat="1" ht="15" x14ac:dyDescent="0.25">
      <c r="A106" s="17"/>
      <c r="B106" s="20"/>
      <c r="C106" s="19" t="s">
        <v>22</v>
      </c>
      <c r="D106" s="412" t="s">
        <v>47</v>
      </c>
      <c r="E106" s="412"/>
      <c r="F106" s="412"/>
      <c r="G106" s="21"/>
      <c r="H106" s="22"/>
      <c r="I106" s="22"/>
      <c r="J106" s="22"/>
      <c r="K106" s="23">
        <v>17.86</v>
      </c>
      <c r="L106" s="24">
        <v>1.1499999999999999</v>
      </c>
      <c r="M106" s="23">
        <v>102.7</v>
      </c>
      <c r="N106" s="24">
        <v>46.99</v>
      </c>
      <c r="O106" s="25">
        <v>4825.87</v>
      </c>
      <c r="DI106" s="8"/>
      <c r="DJ106" s="8"/>
      <c r="DK106" s="8"/>
      <c r="DL106" s="8"/>
      <c r="DM106" s="8"/>
      <c r="DP106" s="2" t="s">
        <v>47</v>
      </c>
      <c r="DS106" s="8"/>
    </row>
    <row r="107" spans="1:123" customFormat="1" ht="15" x14ac:dyDescent="0.25">
      <c r="A107" s="26"/>
      <c r="B107" s="20"/>
      <c r="C107" s="19"/>
      <c r="D107" s="412" t="s">
        <v>48</v>
      </c>
      <c r="E107" s="412"/>
      <c r="F107" s="412"/>
      <c r="G107" s="21" t="s">
        <v>49</v>
      </c>
      <c r="H107" s="24">
        <v>2.27</v>
      </c>
      <c r="I107" s="24">
        <v>1.1499999999999999</v>
      </c>
      <c r="J107" s="46">
        <v>13.0525</v>
      </c>
      <c r="K107" s="29"/>
      <c r="L107" s="22"/>
      <c r="M107" s="29"/>
      <c r="N107" s="22"/>
      <c r="O107" s="30"/>
      <c r="DI107" s="8"/>
      <c r="DJ107" s="8"/>
      <c r="DK107" s="8"/>
      <c r="DL107" s="8"/>
      <c r="DM107" s="8"/>
      <c r="DQ107" s="2" t="s">
        <v>48</v>
      </c>
      <c r="DS107" s="8"/>
    </row>
    <row r="108" spans="1:123" customFormat="1" ht="15" x14ac:dyDescent="0.25">
      <c r="A108" s="31"/>
      <c r="B108" s="21"/>
      <c r="C108" s="19"/>
      <c r="D108" s="413" t="s">
        <v>50</v>
      </c>
      <c r="E108" s="413"/>
      <c r="F108" s="413"/>
      <c r="G108" s="32"/>
      <c r="H108" s="33"/>
      <c r="I108" s="33"/>
      <c r="J108" s="33"/>
      <c r="K108" s="34">
        <v>17.86</v>
      </c>
      <c r="L108" s="33"/>
      <c r="M108" s="34">
        <v>102.7</v>
      </c>
      <c r="N108" s="33"/>
      <c r="O108" s="35">
        <v>4825.87</v>
      </c>
      <c r="DI108" s="8"/>
      <c r="DJ108" s="8"/>
      <c r="DK108" s="8"/>
      <c r="DL108" s="8"/>
      <c r="DM108" s="8"/>
      <c r="DR108" s="2" t="s">
        <v>50</v>
      </c>
      <c r="DS108" s="8"/>
    </row>
    <row r="109" spans="1:123" customFormat="1" ht="15" x14ac:dyDescent="0.25">
      <c r="A109" s="26"/>
      <c r="B109" s="20"/>
      <c r="C109" s="19"/>
      <c r="D109" s="412" t="s">
        <v>51</v>
      </c>
      <c r="E109" s="412"/>
      <c r="F109" s="412"/>
      <c r="G109" s="21"/>
      <c r="H109" s="22"/>
      <c r="I109" s="22"/>
      <c r="J109" s="22"/>
      <c r="K109" s="29"/>
      <c r="L109" s="22"/>
      <c r="M109" s="23">
        <v>102.7</v>
      </c>
      <c r="N109" s="22"/>
      <c r="O109" s="25">
        <v>4825.87</v>
      </c>
      <c r="DI109" s="8"/>
      <c r="DJ109" s="8"/>
      <c r="DK109" s="8"/>
      <c r="DL109" s="8"/>
      <c r="DM109" s="8"/>
      <c r="DQ109" s="2" t="s">
        <v>51</v>
      </c>
      <c r="DS109" s="8"/>
    </row>
    <row r="110" spans="1:123" customFormat="1" ht="34.5" x14ac:dyDescent="0.25">
      <c r="A110" s="26"/>
      <c r="B110" s="20"/>
      <c r="C110" s="19" t="s">
        <v>105</v>
      </c>
      <c r="D110" s="412" t="s">
        <v>106</v>
      </c>
      <c r="E110" s="412"/>
      <c r="F110" s="412"/>
      <c r="G110" s="21" t="s">
        <v>54</v>
      </c>
      <c r="H110" s="27">
        <v>89</v>
      </c>
      <c r="I110" s="22"/>
      <c r="J110" s="27">
        <v>89</v>
      </c>
      <c r="K110" s="29"/>
      <c r="L110" s="22"/>
      <c r="M110" s="23">
        <v>91.4</v>
      </c>
      <c r="N110" s="22"/>
      <c r="O110" s="25">
        <v>4295.0200000000004</v>
      </c>
      <c r="DI110" s="8"/>
      <c r="DJ110" s="8"/>
      <c r="DK110" s="8"/>
      <c r="DL110" s="8"/>
      <c r="DM110" s="8"/>
      <c r="DQ110" s="2" t="s">
        <v>106</v>
      </c>
      <c r="DS110" s="8"/>
    </row>
    <row r="111" spans="1:123" customFormat="1" ht="34.5" x14ac:dyDescent="0.25">
      <c r="A111" s="26"/>
      <c r="B111" s="20"/>
      <c r="C111" s="19" t="s">
        <v>107</v>
      </c>
      <c r="D111" s="412" t="s">
        <v>108</v>
      </c>
      <c r="E111" s="412"/>
      <c r="F111" s="412"/>
      <c r="G111" s="21" t="s">
        <v>54</v>
      </c>
      <c r="H111" s="27">
        <v>44</v>
      </c>
      <c r="I111" s="22"/>
      <c r="J111" s="27">
        <v>44</v>
      </c>
      <c r="K111" s="29"/>
      <c r="L111" s="22"/>
      <c r="M111" s="23">
        <v>45.19</v>
      </c>
      <c r="N111" s="22"/>
      <c r="O111" s="25">
        <v>2123.38</v>
      </c>
      <c r="DI111" s="8"/>
      <c r="DJ111" s="8"/>
      <c r="DK111" s="8"/>
      <c r="DL111" s="8"/>
      <c r="DM111" s="8"/>
      <c r="DQ111" s="2" t="s">
        <v>108</v>
      </c>
      <c r="DS111" s="8"/>
    </row>
    <row r="112" spans="1:123" customFormat="1" ht="15" x14ac:dyDescent="0.25">
      <c r="A112" s="17"/>
      <c r="B112" s="15"/>
      <c r="C112" s="16"/>
      <c r="D112" s="419" t="s">
        <v>57</v>
      </c>
      <c r="E112" s="419"/>
      <c r="F112" s="419"/>
      <c r="G112" s="10"/>
      <c r="H112" s="36"/>
      <c r="I112" s="36"/>
      <c r="J112" s="36"/>
      <c r="K112" s="37"/>
      <c r="L112" s="36"/>
      <c r="M112" s="48">
        <v>239.29</v>
      </c>
      <c r="N112" s="33"/>
      <c r="O112" s="39">
        <v>11244.27</v>
      </c>
      <c r="DI112" s="8"/>
      <c r="DJ112" s="8"/>
      <c r="DK112" s="8"/>
      <c r="DL112" s="8"/>
      <c r="DM112" s="8"/>
      <c r="DS112" s="8" t="s">
        <v>57</v>
      </c>
    </row>
    <row r="113" spans="1:123" customFormat="1" ht="45.75" x14ac:dyDescent="0.25">
      <c r="A113" s="9" t="s">
        <v>109</v>
      </c>
      <c r="B113" s="10" t="s">
        <v>109</v>
      </c>
      <c r="C113" s="11" t="s">
        <v>110</v>
      </c>
      <c r="D113" s="417" t="s">
        <v>111</v>
      </c>
      <c r="E113" s="417"/>
      <c r="F113" s="417"/>
      <c r="G113" s="10" t="s">
        <v>112</v>
      </c>
      <c r="H113" s="10">
        <v>0.05</v>
      </c>
      <c r="I113" s="10" t="s">
        <v>22</v>
      </c>
      <c r="J113" s="10" t="s">
        <v>113</v>
      </c>
      <c r="K113" s="12"/>
      <c r="L113" s="10"/>
      <c r="M113" s="12"/>
      <c r="N113" s="10"/>
      <c r="O113" s="13"/>
      <c r="DI113" s="8"/>
      <c r="DJ113" s="8"/>
      <c r="DK113" s="8" t="s">
        <v>111</v>
      </c>
      <c r="DL113" s="8" t="s">
        <v>5</v>
      </c>
      <c r="DM113" s="8" t="s">
        <v>5</v>
      </c>
      <c r="DS113" s="8"/>
    </row>
    <row r="114" spans="1:123" customFormat="1" ht="15" x14ac:dyDescent="0.25">
      <c r="A114" s="14"/>
      <c r="B114" s="15"/>
      <c r="C114" s="16"/>
      <c r="D114" s="412" t="s">
        <v>114</v>
      </c>
      <c r="E114" s="412"/>
      <c r="F114" s="412"/>
      <c r="G114" s="412"/>
      <c r="H114" s="412"/>
      <c r="I114" s="412"/>
      <c r="J114" s="412"/>
      <c r="K114" s="412"/>
      <c r="L114" s="412"/>
      <c r="M114" s="412"/>
      <c r="N114" s="412"/>
      <c r="O114" s="418"/>
      <c r="DI114" s="8"/>
      <c r="DJ114" s="8"/>
      <c r="DK114" s="8"/>
      <c r="DL114" s="8"/>
      <c r="DM114" s="8"/>
      <c r="DN114" s="2" t="s">
        <v>114</v>
      </c>
      <c r="DS114" s="8"/>
    </row>
    <row r="115" spans="1:123" customFormat="1" ht="33.75" x14ac:dyDescent="0.25">
      <c r="A115" s="17"/>
      <c r="B115" s="18"/>
      <c r="C115" s="19" t="s">
        <v>88</v>
      </c>
      <c r="D115" s="410" t="s">
        <v>89</v>
      </c>
      <c r="E115" s="410"/>
      <c r="F115" s="410"/>
      <c r="G115" s="410"/>
      <c r="H115" s="410"/>
      <c r="I115" s="410"/>
      <c r="J115" s="410"/>
      <c r="K115" s="410"/>
      <c r="L115" s="410"/>
      <c r="M115" s="410"/>
      <c r="N115" s="410"/>
      <c r="O115" s="411"/>
      <c r="DI115" s="8"/>
      <c r="DJ115" s="8"/>
      <c r="DK115" s="8"/>
      <c r="DL115" s="8"/>
      <c r="DM115" s="8"/>
      <c r="DO115" s="2" t="s">
        <v>89</v>
      </c>
      <c r="DS115" s="8"/>
    </row>
    <row r="116" spans="1:123" customFormat="1" ht="57" x14ac:dyDescent="0.25">
      <c r="A116" s="17"/>
      <c r="B116" s="18"/>
      <c r="C116" s="19" t="s">
        <v>45</v>
      </c>
      <c r="D116" s="410" t="s">
        <v>46</v>
      </c>
      <c r="E116" s="410"/>
      <c r="F116" s="410"/>
      <c r="G116" s="410"/>
      <c r="H116" s="410"/>
      <c r="I116" s="410"/>
      <c r="J116" s="410"/>
      <c r="K116" s="410"/>
      <c r="L116" s="410"/>
      <c r="M116" s="410"/>
      <c r="N116" s="410"/>
      <c r="O116" s="411"/>
      <c r="DI116" s="8"/>
      <c r="DJ116" s="8"/>
      <c r="DK116" s="8"/>
      <c r="DL116" s="8"/>
      <c r="DM116" s="8"/>
      <c r="DO116" s="2" t="s">
        <v>46</v>
      </c>
      <c r="DS116" s="8"/>
    </row>
    <row r="117" spans="1:123" customFormat="1" ht="15" x14ac:dyDescent="0.25">
      <c r="A117" s="17"/>
      <c r="B117" s="20"/>
      <c r="C117" s="19" t="s">
        <v>22</v>
      </c>
      <c r="D117" s="412" t="s">
        <v>47</v>
      </c>
      <c r="E117" s="412"/>
      <c r="F117" s="412"/>
      <c r="G117" s="21"/>
      <c r="H117" s="22"/>
      <c r="I117" s="22"/>
      <c r="J117" s="22"/>
      <c r="K117" s="23">
        <v>934.08</v>
      </c>
      <c r="L117" s="46">
        <v>1.3225</v>
      </c>
      <c r="M117" s="23">
        <v>61.77</v>
      </c>
      <c r="N117" s="24">
        <v>46.99</v>
      </c>
      <c r="O117" s="25">
        <v>2902.57</v>
      </c>
      <c r="DI117" s="8"/>
      <c r="DJ117" s="8"/>
      <c r="DK117" s="8"/>
      <c r="DL117" s="8"/>
      <c r="DM117" s="8"/>
      <c r="DP117" s="2" t="s">
        <v>47</v>
      </c>
      <c r="DS117" s="8"/>
    </row>
    <row r="118" spans="1:123" customFormat="1" ht="15" x14ac:dyDescent="0.25">
      <c r="A118" s="17"/>
      <c r="B118" s="20"/>
      <c r="C118" s="19" t="s">
        <v>58</v>
      </c>
      <c r="D118" s="412" t="s">
        <v>63</v>
      </c>
      <c r="E118" s="412"/>
      <c r="F118" s="412"/>
      <c r="G118" s="21"/>
      <c r="H118" s="22"/>
      <c r="I118" s="22"/>
      <c r="J118" s="22"/>
      <c r="K118" s="40">
        <v>5644.81</v>
      </c>
      <c r="L118" s="46">
        <v>1.4375</v>
      </c>
      <c r="M118" s="23">
        <v>405.72</v>
      </c>
      <c r="N118" s="24">
        <v>14.01</v>
      </c>
      <c r="O118" s="25">
        <v>5684.14</v>
      </c>
      <c r="DI118" s="8"/>
      <c r="DJ118" s="8"/>
      <c r="DK118" s="8"/>
      <c r="DL118" s="8"/>
      <c r="DM118" s="8"/>
      <c r="DP118" s="2" t="s">
        <v>63</v>
      </c>
      <c r="DS118" s="8"/>
    </row>
    <row r="119" spans="1:123" customFormat="1" ht="15" x14ac:dyDescent="0.25">
      <c r="A119" s="17"/>
      <c r="B119" s="20"/>
      <c r="C119" s="19" t="s">
        <v>64</v>
      </c>
      <c r="D119" s="412" t="s">
        <v>65</v>
      </c>
      <c r="E119" s="412"/>
      <c r="F119" s="412"/>
      <c r="G119" s="21"/>
      <c r="H119" s="22"/>
      <c r="I119" s="22"/>
      <c r="J119" s="22"/>
      <c r="K119" s="23">
        <v>786.51</v>
      </c>
      <c r="L119" s="46">
        <v>1.4375</v>
      </c>
      <c r="M119" s="23">
        <v>56.53</v>
      </c>
      <c r="N119" s="24">
        <v>46.99</v>
      </c>
      <c r="O119" s="25">
        <v>2656.34</v>
      </c>
      <c r="DI119" s="8"/>
      <c r="DJ119" s="8"/>
      <c r="DK119" s="8"/>
      <c r="DL119" s="8"/>
      <c r="DM119" s="8"/>
      <c r="DP119" s="2" t="s">
        <v>65</v>
      </c>
      <c r="DS119" s="8"/>
    </row>
    <row r="120" spans="1:123" customFormat="1" ht="15" x14ac:dyDescent="0.25">
      <c r="A120" s="17"/>
      <c r="B120" s="20"/>
      <c r="C120" s="19" t="s">
        <v>62</v>
      </c>
      <c r="D120" s="412" t="s">
        <v>66</v>
      </c>
      <c r="E120" s="412"/>
      <c r="F120" s="412"/>
      <c r="G120" s="21"/>
      <c r="H120" s="22"/>
      <c r="I120" s="22"/>
      <c r="J120" s="22"/>
      <c r="K120" s="23">
        <v>247.81</v>
      </c>
      <c r="L120" s="22"/>
      <c r="M120" s="23">
        <v>12.39</v>
      </c>
      <c r="N120" s="24">
        <v>8.75</v>
      </c>
      <c r="O120" s="41">
        <v>108.41</v>
      </c>
      <c r="DI120" s="8"/>
      <c r="DJ120" s="8"/>
      <c r="DK120" s="8"/>
      <c r="DL120" s="8"/>
      <c r="DM120" s="8"/>
      <c r="DP120" s="2" t="s">
        <v>66</v>
      </c>
      <c r="DS120" s="8"/>
    </row>
    <row r="121" spans="1:123" customFormat="1" ht="15" x14ac:dyDescent="0.25">
      <c r="A121" s="26"/>
      <c r="B121" s="20"/>
      <c r="C121" s="19"/>
      <c r="D121" s="412" t="s">
        <v>48</v>
      </c>
      <c r="E121" s="412"/>
      <c r="F121" s="412"/>
      <c r="G121" s="21" t="s">
        <v>49</v>
      </c>
      <c r="H121" s="24">
        <v>99.37</v>
      </c>
      <c r="I121" s="46">
        <v>1.3225</v>
      </c>
      <c r="J121" s="45">
        <v>6.5708412999999997</v>
      </c>
      <c r="K121" s="29"/>
      <c r="L121" s="22"/>
      <c r="M121" s="29"/>
      <c r="N121" s="22"/>
      <c r="O121" s="30"/>
      <c r="DI121" s="8"/>
      <c r="DJ121" s="8"/>
      <c r="DK121" s="8"/>
      <c r="DL121" s="8"/>
      <c r="DM121" s="8"/>
      <c r="DQ121" s="2" t="s">
        <v>48</v>
      </c>
      <c r="DS121" s="8"/>
    </row>
    <row r="122" spans="1:123" customFormat="1" ht="15" x14ac:dyDescent="0.25">
      <c r="A122" s="26"/>
      <c r="B122" s="20"/>
      <c r="C122" s="19"/>
      <c r="D122" s="412" t="s">
        <v>67</v>
      </c>
      <c r="E122" s="412"/>
      <c r="F122" s="412"/>
      <c r="G122" s="21" t="s">
        <v>49</v>
      </c>
      <c r="H122" s="24">
        <v>58.26</v>
      </c>
      <c r="I122" s="46">
        <v>1.4375</v>
      </c>
      <c r="J122" s="45">
        <v>4.1874374999999997</v>
      </c>
      <c r="K122" s="29"/>
      <c r="L122" s="22"/>
      <c r="M122" s="29"/>
      <c r="N122" s="22"/>
      <c r="O122" s="30"/>
      <c r="DI122" s="8"/>
      <c r="DJ122" s="8"/>
      <c r="DK122" s="8"/>
      <c r="DL122" s="8"/>
      <c r="DM122" s="8"/>
      <c r="DQ122" s="2" t="s">
        <v>67</v>
      </c>
      <c r="DS122" s="8"/>
    </row>
    <row r="123" spans="1:123" customFormat="1" ht="15" x14ac:dyDescent="0.25">
      <c r="A123" s="31"/>
      <c r="B123" s="21"/>
      <c r="C123" s="19"/>
      <c r="D123" s="413" t="s">
        <v>50</v>
      </c>
      <c r="E123" s="413"/>
      <c r="F123" s="413"/>
      <c r="G123" s="32"/>
      <c r="H123" s="33"/>
      <c r="I123" s="33"/>
      <c r="J123" s="33"/>
      <c r="K123" s="43">
        <v>6826.7</v>
      </c>
      <c r="L123" s="33"/>
      <c r="M123" s="34">
        <v>479.88</v>
      </c>
      <c r="N123" s="33"/>
      <c r="O123" s="35">
        <v>8695.1200000000008</v>
      </c>
      <c r="DI123" s="8"/>
      <c r="DJ123" s="8"/>
      <c r="DK123" s="8"/>
      <c r="DL123" s="8"/>
      <c r="DM123" s="8"/>
      <c r="DR123" s="2" t="s">
        <v>50</v>
      </c>
      <c r="DS123" s="8"/>
    </row>
    <row r="124" spans="1:123" customFormat="1" ht="15" x14ac:dyDescent="0.25">
      <c r="A124" s="26"/>
      <c r="B124" s="20"/>
      <c r="C124" s="19"/>
      <c r="D124" s="412" t="s">
        <v>51</v>
      </c>
      <c r="E124" s="412"/>
      <c r="F124" s="412"/>
      <c r="G124" s="21"/>
      <c r="H124" s="22"/>
      <c r="I124" s="22"/>
      <c r="J124" s="22"/>
      <c r="K124" s="29"/>
      <c r="L124" s="22"/>
      <c r="M124" s="23">
        <v>118.3</v>
      </c>
      <c r="N124" s="22"/>
      <c r="O124" s="25">
        <v>5558.91</v>
      </c>
      <c r="DI124" s="8"/>
      <c r="DJ124" s="8"/>
      <c r="DK124" s="8"/>
      <c r="DL124" s="8"/>
      <c r="DM124" s="8"/>
      <c r="DQ124" s="2" t="s">
        <v>51</v>
      </c>
      <c r="DS124" s="8"/>
    </row>
    <row r="125" spans="1:123" customFormat="1" ht="23.25" x14ac:dyDescent="0.25">
      <c r="A125" s="26"/>
      <c r="B125" s="20"/>
      <c r="C125" s="19" t="s">
        <v>115</v>
      </c>
      <c r="D125" s="412" t="s">
        <v>116</v>
      </c>
      <c r="E125" s="412"/>
      <c r="F125" s="412"/>
      <c r="G125" s="21" t="s">
        <v>54</v>
      </c>
      <c r="H125" s="27">
        <v>110</v>
      </c>
      <c r="I125" s="22"/>
      <c r="J125" s="27">
        <v>110</v>
      </c>
      <c r="K125" s="29"/>
      <c r="L125" s="22"/>
      <c r="M125" s="23">
        <v>130.13</v>
      </c>
      <c r="N125" s="22"/>
      <c r="O125" s="25">
        <v>6114.8</v>
      </c>
      <c r="DI125" s="8"/>
      <c r="DJ125" s="8"/>
      <c r="DK125" s="8"/>
      <c r="DL125" s="8"/>
      <c r="DM125" s="8"/>
      <c r="DQ125" s="2" t="s">
        <v>116</v>
      </c>
      <c r="DS125" s="8"/>
    </row>
    <row r="126" spans="1:123" customFormat="1" ht="56.25" x14ac:dyDescent="0.25">
      <c r="A126" s="26"/>
      <c r="B126" s="20"/>
      <c r="C126" s="19" t="s">
        <v>117</v>
      </c>
      <c r="D126" s="412" t="s">
        <v>118</v>
      </c>
      <c r="E126" s="412"/>
      <c r="F126" s="412"/>
      <c r="G126" s="21" t="s">
        <v>54</v>
      </c>
      <c r="H126" s="27">
        <v>73</v>
      </c>
      <c r="I126" s="24">
        <v>0.85</v>
      </c>
      <c r="J126" s="24">
        <v>62.05</v>
      </c>
      <c r="K126" s="29"/>
      <c r="L126" s="22"/>
      <c r="M126" s="23">
        <v>73.41</v>
      </c>
      <c r="N126" s="22"/>
      <c r="O126" s="25">
        <v>3449.3</v>
      </c>
      <c r="DI126" s="8"/>
      <c r="DJ126" s="8"/>
      <c r="DK126" s="8"/>
      <c r="DL126" s="8"/>
      <c r="DM126" s="8"/>
      <c r="DQ126" s="2" t="s">
        <v>118</v>
      </c>
      <c r="DS126" s="8"/>
    </row>
    <row r="127" spans="1:123" customFormat="1" ht="15" x14ac:dyDescent="0.25">
      <c r="A127" s="17"/>
      <c r="B127" s="15"/>
      <c r="C127" s="16"/>
      <c r="D127" s="419" t="s">
        <v>57</v>
      </c>
      <c r="E127" s="419"/>
      <c r="F127" s="419"/>
      <c r="G127" s="10"/>
      <c r="H127" s="36"/>
      <c r="I127" s="36"/>
      <c r="J127" s="36"/>
      <c r="K127" s="37"/>
      <c r="L127" s="36"/>
      <c r="M127" s="48">
        <v>683.42</v>
      </c>
      <c r="N127" s="33"/>
      <c r="O127" s="39">
        <v>18259.22</v>
      </c>
      <c r="DI127" s="8"/>
      <c r="DJ127" s="8"/>
      <c r="DK127" s="8"/>
      <c r="DL127" s="8"/>
      <c r="DM127" s="8"/>
      <c r="DS127" s="8" t="s">
        <v>57</v>
      </c>
    </row>
    <row r="128" spans="1:123" customFormat="1" ht="34.5" x14ac:dyDescent="0.25">
      <c r="A128" s="9" t="s">
        <v>119</v>
      </c>
      <c r="B128" s="10" t="s">
        <v>119</v>
      </c>
      <c r="C128" s="11" t="s">
        <v>120</v>
      </c>
      <c r="D128" s="417" t="s">
        <v>121</v>
      </c>
      <c r="E128" s="417"/>
      <c r="F128" s="417"/>
      <c r="G128" s="10" t="s">
        <v>104</v>
      </c>
      <c r="H128" s="10">
        <v>5</v>
      </c>
      <c r="I128" s="10" t="s">
        <v>22</v>
      </c>
      <c r="J128" s="10" t="s">
        <v>90</v>
      </c>
      <c r="K128" s="12" t="s">
        <v>122</v>
      </c>
      <c r="L128" s="10"/>
      <c r="M128" s="12" t="s">
        <v>123</v>
      </c>
      <c r="N128" s="10" t="s">
        <v>124</v>
      </c>
      <c r="O128" s="13" t="s">
        <v>125</v>
      </c>
      <c r="DI128" s="8"/>
      <c r="DJ128" s="8"/>
      <c r="DK128" s="8" t="s">
        <v>121</v>
      </c>
      <c r="DL128" s="8" t="s">
        <v>5</v>
      </c>
      <c r="DM128" s="8" t="s">
        <v>5</v>
      </c>
      <c r="DS128" s="8"/>
    </row>
    <row r="129" spans="1:123" customFormat="1" ht="15" x14ac:dyDescent="0.25">
      <c r="A129" s="17"/>
      <c r="B129" s="15"/>
      <c r="C129" s="16"/>
      <c r="D129" s="419" t="s">
        <v>57</v>
      </c>
      <c r="E129" s="419"/>
      <c r="F129" s="419"/>
      <c r="G129" s="10"/>
      <c r="H129" s="36"/>
      <c r="I129" s="36"/>
      <c r="J129" s="36"/>
      <c r="K129" s="37"/>
      <c r="L129" s="36"/>
      <c r="M129" s="38">
        <v>2314.15</v>
      </c>
      <c r="N129" s="33"/>
      <c r="O129" s="39">
        <v>20248.810000000001</v>
      </c>
      <c r="DI129" s="8"/>
      <c r="DJ129" s="8"/>
      <c r="DK129" s="8"/>
      <c r="DL129" s="8"/>
      <c r="DM129" s="8"/>
      <c r="DS129" s="8" t="s">
        <v>57</v>
      </c>
    </row>
    <row r="130" spans="1:123" customFormat="1" ht="23.25" x14ac:dyDescent="0.25">
      <c r="A130" s="9" t="s">
        <v>126</v>
      </c>
      <c r="B130" s="10" t="s">
        <v>126</v>
      </c>
      <c r="C130" s="11" t="s">
        <v>127</v>
      </c>
      <c r="D130" s="417" t="s">
        <v>128</v>
      </c>
      <c r="E130" s="417"/>
      <c r="F130" s="417"/>
      <c r="G130" s="10" t="s">
        <v>42</v>
      </c>
      <c r="H130" s="10">
        <v>1.4500000000000001E-2</v>
      </c>
      <c r="I130" s="10" t="s">
        <v>22</v>
      </c>
      <c r="J130" s="10" t="s">
        <v>129</v>
      </c>
      <c r="K130" s="12"/>
      <c r="L130" s="10"/>
      <c r="M130" s="12"/>
      <c r="N130" s="10"/>
      <c r="O130" s="13"/>
      <c r="DI130" s="8"/>
      <c r="DJ130" s="8"/>
      <c r="DK130" s="8" t="s">
        <v>128</v>
      </c>
      <c r="DL130" s="8" t="s">
        <v>5</v>
      </c>
      <c r="DM130" s="8" t="s">
        <v>5</v>
      </c>
      <c r="DS130" s="8"/>
    </row>
    <row r="131" spans="1:123" customFormat="1" ht="15" x14ac:dyDescent="0.25">
      <c r="A131" s="14"/>
      <c r="B131" s="15"/>
      <c r="C131" s="16"/>
      <c r="D131" s="412" t="s">
        <v>130</v>
      </c>
      <c r="E131" s="412"/>
      <c r="F131" s="412"/>
      <c r="G131" s="412"/>
      <c r="H131" s="412"/>
      <c r="I131" s="412"/>
      <c r="J131" s="412"/>
      <c r="K131" s="412"/>
      <c r="L131" s="412"/>
      <c r="M131" s="412"/>
      <c r="N131" s="412"/>
      <c r="O131" s="418"/>
      <c r="DI131" s="8"/>
      <c r="DJ131" s="8"/>
      <c r="DK131" s="8"/>
      <c r="DL131" s="8"/>
      <c r="DM131" s="8"/>
      <c r="DN131" s="2" t="s">
        <v>130</v>
      </c>
      <c r="DS131" s="8"/>
    </row>
    <row r="132" spans="1:123" customFormat="1" ht="33.75" x14ac:dyDescent="0.25">
      <c r="A132" s="17"/>
      <c r="B132" s="18"/>
      <c r="C132" s="19" t="s">
        <v>88</v>
      </c>
      <c r="D132" s="410" t="s">
        <v>89</v>
      </c>
      <c r="E132" s="410"/>
      <c r="F132" s="410"/>
      <c r="G132" s="410"/>
      <c r="H132" s="410"/>
      <c r="I132" s="410"/>
      <c r="J132" s="410"/>
      <c r="K132" s="410"/>
      <c r="L132" s="410"/>
      <c r="M132" s="410"/>
      <c r="N132" s="410"/>
      <c r="O132" s="411"/>
      <c r="DI132" s="8"/>
      <c r="DJ132" s="8"/>
      <c r="DK132" s="8"/>
      <c r="DL132" s="8"/>
      <c r="DM132" s="8"/>
      <c r="DO132" s="2" t="s">
        <v>89</v>
      </c>
      <c r="DS132" s="8"/>
    </row>
    <row r="133" spans="1:123" customFormat="1" ht="57" x14ac:dyDescent="0.25">
      <c r="A133" s="17"/>
      <c r="B133" s="18"/>
      <c r="C133" s="19" t="s">
        <v>45</v>
      </c>
      <c r="D133" s="410" t="s">
        <v>46</v>
      </c>
      <c r="E133" s="410"/>
      <c r="F133" s="410"/>
      <c r="G133" s="410"/>
      <c r="H133" s="410"/>
      <c r="I133" s="410"/>
      <c r="J133" s="410"/>
      <c r="K133" s="410"/>
      <c r="L133" s="410"/>
      <c r="M133" s="410"/>
      <c r="N133" s="410"/>
      <c r="O133" s="411"/>
      <c r="DI133" s="8"/>
      <c r="DJ133" s="8"/>
      <c r="DK133" s="8"/>
      <c r="DL133" s="8"/>
      <c r="DM133" s="8"/>
      <c r="DO133" s="2" t="s">
        <v>46</v>
      </c>
      <c r="DS133" s="8"/>
    </row>
    <row r="134" spans="1:123" customFormat="1" ht="15" x14ac:dyDescent="0.25">
      <c r="A134" s="17"/>
      <c r="B134" s="20"/>
      <c r="C134" s="19" t="s">
        <v>22</v>
      </c>
      <c r="D134" s="412" t="s">
        <v>47</v>
      </c>
      <c r="E134" s="412"/>
      <c r="F134" s="412"/>
      <c r="G134" s="21"/>
      <c r="H134" s="22"/>
      <c r="I134" s="22"/>
      <c r="J134" s="22"/>
      <c r="K134" s="23">
        <v>663.75</v>
      </c>
      <c r="L134" s="46">
        <v>1.3225</v>
      </c>
      <c r="M134" s="23">
        <v>12.73</v>
      </c>
      <c r="N134" s="24">
        <v>46.99</v>
      </c>
      <c r="O134" s="41">
        <v>598.17999999999995</v>
      </c>
      <c r="DI134" s="8"/>
      <c r="DJ134" s="8"/>
      <c r="DK134" s="8"/>
      <c r="DL134" s="8"/>
      <c r="DM134" s="8"/>
      <c r="DP134" s="2" t="s">
        <v>47</v>
      </c>
      <c r="DS134" s="8"/>
    </row>
    <row r="135" spans="1:123" customFormat="1" ht="15" x14ac:dyDescent="0.25">
      <c r="A135" s="26"/>
      <c r="B135" s="20"/>
      <c r="C135" s="19"/>
      <c r="D135" s="412" t="s">
        <v>48</v>
      </c>
      <c r="E135" s="412"/>
      <c r="F135" s="412"/>
      <c r="G135" s="21" t="s">
        <v>49</v>
      </c>
      <c r="H135" s="44">
        <v>88.5</v>
      </c>
      <c r="I135" s="46">
        <v>1.3225</v>
      </c>
      <c r="J135" s="45">
        <v>1.6970981000000001</v>
      </c>
      <c r="K135" s="29"/>
      <c r="L135" s="22"/>
      <c r="M135" s="29"/>
      <c r="N135" s="22"/>
      <c r="O135" s="30"/>
      <c r="DI135" s="8"/>
      <c r="DJ135" s="8"/>
      <c r="DK135" s="8"/>
      <c r="DL135" s="8"/>
      <c r="DM135" s="8"/>
      <c r="DQ135" s="2" t="s">
        <v>48</v>
      </c>
      <c r="DS135" s="8"/>
    </row>
    <row r="136" spans="1:123" customFormat="1" ht="15" x14ac:dyDescent="0.25">
      <c r="A136" s="31"/>
      <c r="B136" s="21"/>
      <c r="C136" s="19"/>
      <c r="D136" s="413" t="s">
        <v>50</v>
      </c>
      <c r="E136" s="413"/>
      <c r="F136" s="413"/>
      <c r="G136" s="32"/>
      <c r="H136" s="33"/>
      <c r="I136" s="33"/>
      <c r="J136" s="33"/>
      <c r="K136" s="34">
        <v>663.75</v>
      </c>
      <c r="L136" s="33"/>
      <c r="M136" s="34">
        <v>12.73</v>
      </c>
      <c r="N136" s="33"/>
      <c r="O136" s="49">
        <v>598.17999999999995</v>
      </c>
      <c r="DI136" s="8"/>
      <c r="DJ136" s="8"/>
      <c r="DK136" s="8"/>
      <c r="DL136" s="8"/>
      <c r="DM136" s="8"/>
      <c r="DR136" s="2" t="s">
        <v>50</v>
      </c>
      <c r="DS136" s="8"/>
    </row>
    <row r="137" spans="1:123" customFormat="1" ht="15" x14ac:dyDescent="0.25">
      <c r="A137" s="26"/>
      <c r="B137" s="20"/>
      <c r="C137" s="19"/>
      <c r="D137" s="412" t="s">
        <v>51</v>
      </c>
      <c r="E137" s="412"/>
      <c r="F137" s="412"/>
      <c r="G137" s="21"/>
      <c r="H137" s="22"/>
      <c r="I137" s="22"/>
      <c r="J137" s="22"/>
      <c r="K137" s="29"/>
      <c r="L137" s="22"/>
      <c r="M137" s="23">
        <v>12.73</v>
      </c>
      <c r="N137" s="22"/>
      <c r="O137" s="41">
        <v>598.17999999999995</v>
      </c>
      <c r="DI137" s="8"/>
      <c r="DJ137" s="8"/>
      <c r="DK137" s="8"/>
      <c r="DL137" s="8"/>
      <c r="DM137" s="8"/>
      <c r="DQ137" s="2" t="s">
        <v>51</v>
      </c>
      <c r="DS137" s="8"/>
    </row>
    <row r="138" spans="1:123" customFormat="1" ht="45" x14ac:dyDescent="0.25">
      <c r="A138" s="26"/>
      <c r="B138" s="20"/>
      <c r="C138" s="19" t="s">
        <v>52</v>
      </c>
      <c r="D138" s="412" t="s">
        <v>53</v>
      </c>
      <c r="E138" s="412"/>
      <c r="F138" s="412"/>
      <c r="G138" s="21" t="s">
        <v>54</v>
      </c>
      <c r="H138" s="27">
        <v>89</v>
      </c>
      <c r="I138" s="22"/>
      <c r="J138" s="27">
        <v>89</v>
      </c>
      <c r="K138" s="29"/>
      <c r="L138" s="22"/>
      <c r="M138" s="23">
        <v>11.33</v>
      </c>
      <c r="N138" s="22"/>
      <c r="O138" s="41">
        <v>532.38</v>
      </c>
      <c r="DI138" s="8"/>
      <c r="DJ138" s="8"/>
      <c r="DK138" s="8"/>
      <c r="DL138" s="8"/>
      <c r="DM138" s="8"/>
      <c r="DQ138" s="2" t="s">
        <v>53</v>
      </c>
      <c r="DS138" s="8"/>
    </row>
    <row r="139" spans="1:123" customFormat="1" ht="90" x14ac:dyDescent="0.25">
      <c r="A139" s="26"/>
      <c r="B139" s="20"/>
      <c r="C139" s="19" t="s">
        <v>55</v>
      </c>
      <c r="D139" s="412" t="s">
        <v>56</v>
      </c>
      <c r="E139" s="412"/>
      <c r="F139" s="412"/>
      <c r="G139" s="21" t="s">
        <v>54</v>
      </c>
      <c r="H139" s="27">
        <v>40</v>
      </c>
      <c r="I139" s="24">
        <v>0.85</v>
      </c>
      <c r="J139" s="27">
        <v>34</v>
      </c>
      <c r="K139" s="29"/>
      <c r="L139" s="22"/>
      <c r="M139" s="23">
        <v>4.33</v>
      </c>
      <c r="N139" s="22"/>
      <c r="O139" s="41">
        <v>203.38</v>
      </c>
      <c r="DI139" s="8"/>
      <c r="DJ139" s="8"/>
      <c r="DK139" s="8"/>
      <c r="DL139" s="8"/>
      <c r="DM139" s="8"/>
      <c r="DQ139" s="2" t="s">
        <v>56</v>
      </c>
      <c r="DS139" s="8"/>
    </row>
    <row r="140" spans="1:123" customFormat="1" ht="15" x14ac:dyDescent="0.25">
      <c r="A140" s="17"/>
      <c r="B140" s="15"/>
      <c r="C140" s="16"/>
      <c r="D140" s="419" t="s">
        <v>57</v>
      </c>
      <c r="E140" s="419"/>
      <c r="F140" s="419"/>
      <c r="G140" s="10"/>
      <c r="H140" s="36"/>
      <c r="I140" s="36"/>
      <c r="J140" s="36"/>
      <c r="K140" s="37"/>
      <c r="L140" s="36"/>
      <c r="M140" s="48">
        <v>28.39</v>
      </c>
      <c r="N140" s="33"/>
      <c r="O140" s="39">
        <v>1333.94</v>
      </c>
      <c r="DI140" s="8"/>
      <c r="DJ140" s="8"/>
      <c r="DK140" s="8"/>
      <c r="DL140" s="8"/>
      <c r="DM140" s="8"/>
      <c r="DS140" s="8" t="s">
        <v>57</v>
      </c>
    </row>
    <row r="141" spans="1:123" customFormat="1" ht="45.75" x14ac:dyDescent="0.25">
      <c r="A141" s="9" t="s">
        <v>131</v>
      </c>
      <c r="B141" s="10" t="s">
        <v>131</v>
      </c>
      <c r="C141" s="11" t="s">
        <v>95</v>
      </c>
      <c r="D141" s="417" t="s">
        <v>96</v>
      </c>
      <c r="E141" s="417"/>
      <c r="F141" s="417"/>
      <c r="G141" s="10" t="s">
        <v>42</v>
      </c>
      <c r="H141" s="10">
        <v>0.16500000000000001</v>
      </c>
      <c r="I141" s="10" t="s">
        <v>22</v>
      </c>
      <c r="J141" s="10" t="s">
        <v>132</v>
      </c>
      <c r="K141" s="12"/>
      <c r="L141" s="10"/>
      <c r="M141" s="12"/>
      <c r="N141" s="10"/>
      <c r="O141" s="13"/>
      <c r="DI141" s="8"/>
      <c r="DJ141" s="8"/>
      <c r="DK141" s="8" t="s">
        <v>96</v>
      </c>
      <c r="DL141" s="8" t="s">
        <v>5</v>
      </c>
      <c r="DM141" s="8" t="s">
        <v>5</v>
      </c>
      <c r="DS141" s="8"/>
    </row>
    <row r="142" spans="1:123" customFormat="1" ht="15" x14ac:dyDescent="0.25">
      <c r="A142" s="14"/>
      <c r="B142" s="15"/>
      <c r="C142" s="16"/>
      <c r="D142" s="412" t="s">
        <v>133</v>
      </c>
      <c r="E142" s="412"/>
      <c r="F142" s="412"/>
      <c r="G142" s="412"/>
      <c r="H142" s="412"/>
      <c r="I142" s="412"/>
      <c r="J142" s="412"/>
      <c r="K142" s="412"/>
      <c r="L142" s="412"/>
      <c r="M142" s="412"/>
      <c r="N142" s="412"/>
      <c r="O142" s="418"/>
      <c r="DI142" s="8"/>
      <c r="DJ142" s="8"/>
      <c r="DK142" s="8"/>
      <c r="DL142" s="8"/>
      <c r="DM142" s="8"/>
      <c r="DN142" s="2" t="s">
        <v>133</v>
      </c>
      <c r="DS142" s="8"/>
    </row>
    <row r="143" spans="1:123" customFormat="1" ht="33.75" x14ac:dyDescent="0.25">
      <c r="A143" s="17"/>
      <c r="B143" s="18"/>
      <c r="C143" s="19" t="s">
        <v>88</v>
      </c>
      <c r="D143" s="410" t="s">
        <v>89</v>
      </c>
      <c r="E143" s="410"/>
      <c r="F143" s="410"/>
      <c r="G143" s="410"/>
      <c r="H143" s="410"/>
      <c r="I143" s="410"/>
      <c r="J143" s="410"/>
      <c r="K143" s="410"/>
      <c r="L143" s="410"/>
      <c r="M143" s="410"/>
      <c r="N143" s="410"/>
      <c r="O143" s="411"/>
      <c r="DI143" s="8"/>
      <c r="DJ143" s="8"/>
      <c r="DK143" s="8"/>
      <c r="DL143" s="8"/>
      <c r="DM143" s="8"/>
      <c r="DO143" s="2" t="s">
        <v>89</v>
      </c>
      <c r="DS143" s="8"/>
    </row>
    <row r="144" spans="1:123" customFormat="1" ht="57" x14ac:dyDescent="0.25">
      <c r="A144" s="17"/>
      <c r="B144" s="18"/>
      <c r="C144" s="19" t="s">
        <v>45</v>
      </c>
      <c r="D144" s="410" t="s">
        <v>46</v>
      </c>
      <c r="E144" s="410"/>
      <c r="F144" s="410"/>
      <c r="G144" s="410"/>
      <c r="H144" s="410"/>
      <c r="I144" s="410"/>
      <c r="J144" s="410"/>
      <c r="K144" s="410"/>
      <c r="L144" s="410"/>
      <c r="M144" s="410"/>
      <c r="N144" s="410"/>
      <c r="O144" s="411"/>
      <c r="DI144" s="8"/>
      <c r="DJ144" s="8"/>
      <c r="DK144" s="8"/>
      <c r="DL144" s="8"/>
      <c r="DM144" s="8"/>
      <c r="DO144" s="2" t="s">
        <v>46</v>
      </c>
      <c r="DS144" s="8"/>
    </row>
    <row r="145" spans="1:123" customFormat="1" ht="15" x14ac:dyDescent="0.25">
      <c r="A145" s="17"/>
      <c r="B145" s="20"/>
      <c r="C145" s="19" t="s">
        <v>22</v>
      </c>
      <c r="D145" s="412" t="s">
        <v>47</v>
      </c>
      <c r="E145" s="412"/>
      <c r="F145" s="412"/>
      <c r="G145" s="21"/>
      <c r="H145" s="22"/>
      <c r="I145" s="22"/>
      <c r="J145" s="22"/>
      <c r="K145" s="40">
        <v>1201.2</v>
      </c>
      <c r="L145" s="46">
        <v>1.3225</v>
      </c>
      <c r="M145" s="23">
        <v>262.12</v>
      </c>
      <c r="N145" s="24">
        <v>46.99</v>
      </c>
      <c r="O145" s="25">
        <v>12317.02</v>
      </c>
      <c r="DI145" s="8"/>
      <c r="DJ145" s="8"/>
      <c r="DK145" s="8"/>
      <c r="DL145" s="8"/>
      <c r="DM145" s="8"/>
      <c r="DP145" s="2" t="s">
        <v>47</v>
      </c>
      <c r="DS145" s="8"/>
    </row>
    <row r="146" spans="1:123" customFormat="1" ht="15" x14ac:dyDescent="0.25">
      <c r="A146" s="26"/>
      <c r="B146" s="20"/>
      <c r="C146" s="19"/>
      <c r="D146" s="412" t="s">
        <v>48</v>
      </c>
      <c r="E146" s="412"/>
      <c r="F146" s="412"/>
      <c r="G146" s="21" t="s">
        <v>49</v>
      </c>
      <c r="H146" s="27">
        <v>154</v>
      </c>
      <c r="I146" s="46">
        <v>1.3225</v>
      </c>
      <c r="J146" s="47">
        <v>33.604725000000002</v>
      </c>
      <c r="K146" s="29"/>
      <c r="L146" s="22"/>
      <c r="M146" s="29"/>
      <c r="N146" s="22"/>
      <c r="O146" s="30"/>
      <c r="DI146" s="8"/>
      <c r="DJ146" s="8"/>
      <c r="DK146" s="8"/>
      <c r="DL146" s="8"/>
      <c r="DM146" s="8"/>
      <c r="DQ146" s="2" t="s">
        <v>48</v>
      </c>
      <c r="DS146" s="8"/>
    </row>
    <row r="147" spans="1:123" customFormat="1" ht="15" x14ac:dyDescent="0.25">
      <c r="A147" s="31"/>
      <c r="B147" s="21"/>
      <c r="C147" s="19"/>
      <c r="D147" s="413" t="s">
        <v>50</v>
      </c>
      <c r="E147" s="413"/>
      <c r="F147" s="413"/>
      <c r="G147" s="32"/>
      <c r="H147" s="33"/>
      <c r="I147" s="33"/>
      <c r="J147" s="33"/>
      <c r="K147" s="43">
        <v>1201.2</v>
      </c>
      <c r="L147" s="33"/>
      <c r="M147" s="34">
        <v>262.12</v>
      </c>
      <c r="N147" s="33"/>
      <c r="O147" s="35">
        <v>12317.02</v>
      </c>
      <c r="DI147" s="8"/>
      <c r="DJ147" s="8"/>
      <c r="DK147" s="8"/>
      <c r="DL147" s="8"/>
      <c r="DM147" s="8"/>
      <c r="DR147" s="2" t="s">
        <v>50</v>
      </c>
      <c r="DS147" s="8"/>
    </row>
    <row r="148" spans="1:123" customFormat="1" ht="15" x14ac:dyDescent="0.25">
      <c r="A148" s="26"/>
      <c r="B148" s="20"/>
      <c r="C148" s="19"/>
      <c r="D148" s="412" t="s">
        <v>51</v>
      </c>
      <c r="E148" s="412"/>
      <c r="F148" s="412"/>
      <c r="G148" s="21"/>
      <c r="H148" s="22"/>
      <c r="I148" s="22"/>
      <c r="J148" s="22"/>
      <c r="K148" s="29"/>
      <c r="L148" s="22"/>
      <c r="M148" s="23">
        <v>262.12</v>
      </c>
      <c r="N148" s="22"/>
      <c r="O148" s="25">
        <v>12317.02</v>
      </c>
      <c r="DI148" s="8"/>
      <c r="DJ148" s="8"/>
      <c r="DK148" s="8"/>
      <c r="DL148" s="8"/>
      <c r="DM148" s="8"/>
      <c r="DQ148" s="2" t="s">
        <v>51</v>
      </c>
      <c r="DS148" s="8"/>
    </row>
    <row r="149" spans="1:123" customFormat="1" ht="45" x14ac:dyDescent="0.25">
      <c r="A149" s="26"/>
      <c r="B149" s="20"/>
      <c r="C149" s="19" t="s">
        <v>52</v>
      </c>
      <c r="D149" s="412" t="s">
        <v>53</v>
      </c>
      <c r="E149" s="412"/>
      <c r="F149" s="412"/>
      <c r="G149" s="21" t="s">
        <v>54</v>
      </c>
      <c r="H149" s="27">
        <v>89</v>
      </c>
      <c r="I149" s="22"/>
      <c r="J149" s="27">
        <v>89</v>
      </c>
      <c r="K149" s="29"/>
      <c r="L149" s="22"/>
      <c r="M149" s="23">
        <v>233.29</v>
      </c>
      <c r="N149" s="22"/>
      <c r="O149" s="25">
        <v>10962.15</v>
      </c>
      <c r="DI149" s="8"/>
      <c r="DJ149" s="8"/>
      <c r="DK149" s="8"/>
      <c r="DL149" s="8"/>
      <c r="DM149" s="8"/>
      <c r="DQ149" s="2" t="s">
        <v>53</v>
      </c>
      <c r="DS149" s="8"/>
    </row>
    <row r="150" spans="1:123" customFormat="1" ht="90" x14ac:dyDescent="0.25">
      <c r="A150" s="26"/>
      <c r="B150" s="20"/>
      <c r="C150" s="19" t="s">
        <v>55</v>
      </c>
      <c r="D150" s="412" t="s">
        <v>56</v>
      </c>
      <c r="E150" s="412"/>
      <c r="F150" s="412"/>
      <c r="G150" s="21" t="s">
        <v>54</v>
      </c>
      <c r="H150" s="27">
        <v>40</v>
      </c>
      <c r="I150" s="24">
        <v>0.85</v>
      </c>
      <c r="J150" s="27">
        <v>34</v>
      </c>
      <c r="K150" s="29"/>
      <c r="L150" s="22"/>
      <c r="M150" s="23">
        <v>89.12</v>
      </c>
      <c r="N150" s="22"/>
      <c r="O150" s="25">
        <v>4187.79</v>
      </c>
      <c r="DI150" s="8"/>
      <c r="DJ150" s="8"/>
      <c r="DK150" s="8"/>
      <c r="DL150" s="8"/>
      <c r="DM150" s="8"/>
      <c r="DQ150" s="2" t="s">
        <v>56</v>
      </c>
      <c r="DS150" s="8"/>
    </row>
    <row r="151" spans="1:123" customFormat="1" ht="15" x14ac:dyDescent="0.25">
      <c r="A151" s="17"/>
      <c r="B151" s="15"/>
      <c r="C151" s="16"/>
      <c r="D151" s="419" t="s">
        <v>57</v>
      </c>
      <c r="E151" s="419"/>
      <c r="F151" s="419"/>
      <c r="G151" s="10"/>
      <c r="H151" s="36"/>
      <c r="I151" s="36"/>
      <c r="J151" s="36"/>
      <c r="K151" s="37"/>
      <c r="L151" s="36"/>
      <c r="M151" s="48">
        <v>584.53</v>
      </c>
      <c r="N151" s="33"/>
      <c r="O151" s="39">
        <v>27466.959999999999</v>
      </c>
      <c r="DI151" s="8"/>
      <c r="DJ151" s="8"/>
      <c r="DK151" s="8"/>
      <c r="DL151" s="8"/>
      <c r="DM151" s="8"/>
      <c r="DS151" s="8" t="s">
        <v>57</v>
      </c>
    </row>
    <row r="152" spans="1:123" customFormat="1" ht="45.75" x14ac:dyDescent="0.25">
      <c r="A152" s="9" t="s">
        <v>134</v>
      </c>
      <c r="B152" s="10" t="s">
        <v>134</v>
      </c>
      <c r="C152" s="11" t="s">
        <v>95</v>
      </c>
      <c r="D152" s="417" t="s">
        <v>135</v>
      </c>
      <c r="E152" s="417"/>
      <c r="F152" s="417"/>
      <c r="G152" s="10" t="s">
        <v>42</v>
      </c>
      <c r="H152" s="10">
        <v>8.09E-2</v>
      </c>
      <c r="I152" s="10" t="s">
        <v>22</v>
      </c>
      <c r="J152" s="10" t="s">
        <v>136</v>
      </c>
      <c r="K152" s="12"/>
      <c r="L152" s="10"/>
      <c r="M152" s="12"/>
      <c r="N152" s="10"/>
      <c r="O152" s="13"/>
      <c r="DI152" s="8"/>
      <c r="DJ152" s="8"/>
      <c r="DK152" s="8" t="s">
        <v>135</v>
      </c>
      <c r="DL152" s="8" t="s">
        <v>5</v>
      </c>
      <c r="DM152" s="8" t="s">
        <v>5</v>
      </c>
      <c r="DS152" s="8"/>
    </row>
    <row r="153" spans="1:123" customFormat="1" ht="15" x14ac:dyDescent="0.25">
      <c r="A153" s="14"/>
      <c r="B153" s="15"/>
      <c r="C153" s="16"/>
      <c r="D153" s="412" t="s">
        <v>137</v>
      </c>
      <c r="E153" s="412"/>
      <c r="F153" s="412"/>
      <c r="G153" s="412"/>
      <c r="H153" s="412"/>
      <c r="I153" s="412"/>
      <c r="J153" s="412"/>
      <c r="K153" s="412"/>
      <c r="L153" s="412"/>
      <c r="M153" s="412"/>
      <c r="N153" s="412"/>
      <c r="O153" s="418"/>
      <c r="DI153" s="8"/>
      <c r="DJ153" s="8"/>
      <c r="DK153" s="8"/>
      <c r="DL153" s="8"/>
      <c r="DM153" s="8"/>
      <c r="DN153" s="2" t="s">
        <v>137</v>
      </c>
      <c r="DS153" s="8"/>
    </row>
    <row r="154" spans="1:123" customFormat="1" ht="22.5" x14ac:dyDescent="0.25">
      <c r="A154" s="17"/>
      <c r="B154" s="18"/>
      <c r="C154" s="19" t="s">
        <v>138</v>
      </c>
      <c r="D154" s="410" t="s">
        <v>139</v>
      </c>
      <c r="E154" s="410"/>
      <c r="F154" s="410"/>
      <c r="G154" s="410"/>
      <c r="H154" s="410"/>
      <c r="I154" s="410"/>
      <c r="J154" s="410"/>
      <c r="K154" s="410"/>
      <c r="L154" s="410"/>
      <c r="M154" s="410"/>
      <c r="N154" s="410"/>
      <c r="O154" s="411"/>
      <c r="DI154" s="8"/>
      <c r="DJ154" s="8"/>
      <c r="DK154" s="8"/>
      <c r="DL154" s="8"/>
      <c r="DM154" s="8"/>
      <c r="DO154" s="2" t="s">
        <v>139</v>
      </c>
      <c r="DS154" s="8"/>
    </row>
    <row r="155" spans="1:123" customFormat="1" ht="33.75" x14ac:dyDescent="0.25">
      <c r="A155" s="17"/>
      <c r="B155" s="18"/>
      <c r="C155" s="19" t="s">
        <v>88</v>
      </c>
      <c r="D155" s="410" t="s">
        <v>89</v>
      </c>
      <c r="E155" s="410"/>
      <c r="F155" s="410"/>
      <c r="G155" s="410"/>
      <c r="H155" s="410"/>
      <c r="I155" s="410"/>
      <c r="J155" s="410"/>
      <c r="K155" s="410"/>
      <c r="L155" s="410"/>
      <c r="M155" s="410"/>
      <c r="N155" s="410"/>
      <c r="O155" s="411"/>
      <c r="DI155" s="8"/>
      <c r="DJ155" s="8"/>
      <c r="DK155" s="8"/>
      <c r="DL155" s="8"/>
      <c r="DM155" s="8"/>
      <c r="DO155" s="2" t="s">
        <v>89</v>
      </c>
      <c r="DS155" s="8"/>
    </row>
    <row r="156" spans="1:123" customFormat="1" ht="57" x14ac:dyDescent="0.25">
      <c r="A156" s="17"/>
      <c r="B156" s="18"/>
      <c r="C156" s="19" t="s">
        <v>45</v>
      </c>
      <c r="D156" s="410" t="s">
        <v>46</v>
      </c>
      <c r="E156" s="410"/>
      <c r="F156" s="410"/>
      <c r="G156" s="410"/>
      <c r="H156" s="410"/>
      <c r="I156" s="410"/>
      <c r="J156" s="410"/>
      <c r="K156" s="410"/>
      <c r="L156" s="410"/>
      <c r="M156" s="410"/>
      <c r="N156" s="410"/>
      <c r="O156" s="411"/>
      <c r="DI156" s="8"/>
      <c r="DJ156" s="8"/>
      <c r="DK156" s="8"/>
      <c r="DL156" s="8"/>
      <c r="DM156" s="8"/>
      <c r="DO156" s="2" t="s">
        <v>46</v>
      </c>
      <c r="DS156" s="8"/>
    </row>
    <row r="157" spans="1:123" customFormat="1" ht="15" x14ac:dyDescent="0.25">
      <c r="A157" s="17"/>
      <c r="B157" s="20"/>
      <c r="C157" s="19" t="s">
        <v>22</v>
      </c>
      <c r="D157" s="412" t="s">
        <v>47</v>
      </c>
      <c r="E157" s="412"/>
      <c r="F157" s="412"/>
      <c r="G157" s="21"/>
      <c r="H157" s="22"/>
      <c r="I157" s="22"/>
      <c r="J157" s="22"/>
      <c r="K157" s="40">
        <v>1201.2</v>
      </c>
      <c r="L157" s="28">
        <v>1.7192499999999999</v>
      </c>
      <c r="M157" s="23">
        <v>167.07</v>
      </c>
      <c r="N157" s="24">
        <v>46.99</v>
      </c>
      <c r="O157" s="25">
        <v>7850.62</v>
      </c>
      <c r="DI157" s="8"/>
      <c r="DJ157" s="8"/>
      <c r="DK157" s="8"/>
      <c r="DL157" s="8"/>
      <c r="DM157" s="8"/>
      <c r="DP157" s="2" t="s">
        <v>47</v>
      </c>
      <c r="DS157" s="8"/>
    </row>
    <row r="158" spans="1:123" customFormat="1" ht="15" x14ac:dyDescent="0.25">
      <c r="A158" s="26"/>
      <c r="B158" s="20"/>
      <c r="C158" s="19"/>
      <c r="D158" s="412" t="s">
        <v>48</v>
      </c>
      <c r="E158" s="412"/>
      <c r="F158" s="412"/>
      <c r="G158" s="21" t="s">
        <v>49</v>
      </c>
      <c r="H158" s="27">
        <v>154</v>
      </c>
      <c r="I158" s="28">
        <v>1.7192499999999999</v>
      </c>
      <c r="J158" s="45">
        <v>21.4194481</v>
      </c>
      <c r="K158" s="29"/>
      <c r="L158" s="22"/>
      <c r="M158" s="29"/>
      <c r="N158" s="22"/>
      <c r="O158" s="30"/>
      <c r="DI158" s="8"/>
      <c r="DJ158" s="8"/>
      <c r="DK158" s="8"/>
      <c r="DL158" s="8"/>
      <c r="DM158" s="8"/>
      <c r="DQ158" s="2" t="s">
        <v>48</v>
      </c>
      <c r="DS158" s="8"/>
    </row>
    <row r="159" spans="1:123" customFormat="1" ht="15" x14ac:dyDescent="0.25">
      <c r="A159" s="31"/>
      <c r="B159" s="21"/>
      <c r="C159" s="19"/>
      <c r="D159" s="413" t="s">
        <v>50</v>
      </c>
      <c r="E159" s="413"/>
      <c r="F159" s="413"/>
      <c r="G159" s="32"/>
      <c r="H159" s="33"/>
      <c r="I159" s="33"/>
      <c r="J159" s="33"/>
      <c r="K159" s="43">
        <v>1201.2</v>
      </c>
      <c r="L159" s="33"/>
      <c r="M159" s="34">
        <v>167.07</v>
      </c>
      <c r="N159" s="33"/>
      <c r="O159" s="35">
        <v>7850.62</v>
      </c>
      <c r="DI159" s="8"/>
      <c r="DJ159" s="8"/>
      <c r="DK159" s="8"/>
      <c r="DL159" s="8"/>
      <c r="DM159" s="8"/>
      <c r="DR159" s="2" t="s">
        <v>50</v>
      </c>
      <c r="DS159" s="8"/>
    </row>
    <row r="160" spans="1:123" customFormat="1" ht="15" x14ac:dyDescent="0.25">
      <c r="A160" s="26"/>
      <c r="B160" s="20"/>
      <c r="C160" s="19"/>
      <c r="D160" s="412" t="s">
        <v>51</v>
      </c>
      <c r="E160" s="412"/>
      <c r="F160" s="412"/>
      <c r="G160" s="21"/>
      <c r="H160" s="22"/>
      <c r="I160" s="22"/>
      <c r="J160" s="22"/>
      <c r="K160" s="29"/>
      <c r="L160" s="22"/>
      <c r="M160" s="23">
        <v>167.07</v>
      </c>
      <c r="N160" s="22"/>
      <c r="O160" s="25">
        <v>7850.62</v>
      </c>
      <c r="DI160" s="8"/>
      <c r="DJ160" s="8"/>
      <c r="DK160" s="8"/>
      <c r="DL160" s="8"/>
      <c r="DM160" s="8"/>
      <c r="DQ160" s="2" t="s">
        <v>51</v>
      </c>
      <c r="DS160" s="8"/>
    </row>
    <row r="161" spans="1:123" customFormat="1" ht="45" x14ac:dyDescent="0.25">
      <c r="A161" s="26"/>
      <c r="B161" s="20"/>
      <c r="C161" s="19" t="s">
        <v>52</v>
      </c>
      <c r="D161" s="412" t="s">
        <v>53</v>
      </c>
      <c r="E161" s="412"/>
      <c r="F161" s="412"/>
      <c r="G161" s="21" t="s">
        <v>54</v>
      </c>
      <c r="H161" s="27">
        <v>89</v>
      </c>
      <c r="I161" s="22"/>
      <c r="J161" s="27">
        <v>89</v>
      </c>
      <c r="K161" s="29"/>
      <c r="L161" s="22"/>
      <c r="M161" s="23">
        <v>148.69</v>
      </c>
      <c r="N161" s="22"/>
      <c r="O161" s="25">
        <v>6987.05</v>
      </c>
      <c r="DI161" s="8"/>
      <c r="DJ161" s="8"/>
      <c r="DK161" s="8"/>
      <c r="DL161" s="8"/>
      <c r="DM161" s="8"/>
      <c r="DQ161" s="2" t="s">
        <v>53</v>
      </c>
      <c r="DS161" s="8"/>
    </row>
    <row r="162" spans="1:123" customFormat="1" ht="90" x14ac:dyDescent="0.25">
      <c r="A162" s="26"/>
      <c r="B162" s="20"/>
      <c r="C162" s="19" t="s">
        <v>55</v>
      </c>
      <c r="D162" s="412" t="s">
        <v>56</v>
      </c>
      <c r="E162" s="412"/>
      <c r="F162" s="412"/>
      <c r="G162" s="21" t="s">
        <v>54</v>
      </c>
      <c r="H162" s="27">
        <v>40</v>
      </c>
      <c r="I162" s="24">
        <v>0.85</v>
      </c>
      <c r="J162" s="27">
        <v>34</v>
      </c>
      <c r="K162" s="29"/>
      <c r="L162" s="22"/>
      <c r="M162" s="23">
        <v>56.8</v>
      </c>
      <c r="N162" s="22"/>
      <c r="O162" s="25">
        <v>2669.21</v>
      </c>
      <c r="DI162" s="8"/>
      <c r="DJ162" s="8"/>
      <c r="DK162" s="8"/>
      <c r="DL162" s="8"/>
      <c r="DM162" s="8"/>
      <c r="DQ162" s="2" t="s">
        <v>56</v>
      </c>
      <c r="DS162" s="8"/>
    </row>
    <row r="163" spans="1:123" customFormat="1" ht="15" x14ac:dyDescent="0.25">
      <c r="A163" s="17"/>
      <c r="B163" s="15"/>
      <c r="C163" s="16"/>
      <c r="D163" s="419" t="s">
        <v>57</v>
      </c>
      <c r="E163" s="419"/>
      <c r="F163" s="419"/>
      <c r="G163" s="10"/>
      <c r="H163" s="36"/>
      <c r="I163" s="36"/>
      <c r="J163" s="36"/>
      <c r="K163" s="37"/>
      <c r="L163" s="36"/>
      <c r="M163" s="48">
        <v>372.56</v>
      </c>
      <c r="N163" s="33"/>
      <c r="O163" s="39">
        <v>17506.88</v>
      </c>
      <c r="DI163" s="8"/>
      <c r="DJ163" s="8"/>
      <c r="DK163" s="8"/>
      <c r="DL163" s="8"/>
      <c r="DM163" s="8"/>
      <c r="DS163" s="8" t="s">
        <v>57</v>
      </c>
    </row>
    <row r="164" spans="1:123" customFormat="1" ht="15" x14ac:dyDescent="0.25">
      <c r="A164" s="414" t="s">
        <v>140</v>
      </c>
      <c r="B164" s="415"/>
      <c r="C164" s="415"/>
      <c r="D164" s="415"/>
      <c r="E164" s="415"/>
      <c r="F164" s="415"/>
      <c r="G164" s="415"/>
      <c r="H164" s="415"/>
      <c r="I164" s="415"/>
      <c r="J164" s="415"/>
      <c r="K164" s="415"/>
      <c r="L164" s="415"/>
      <c r="M164" s="415"/>
      <c r="N164" s="415"/>
      <c r="O164" s="416"/>
      <c r="DI164" s="8"/>
      <c r="DJ164" s="8" t="s">
        <v>140</v>
      </c>
      <c r="DK164" s="8"/>
      <c r="DL164" s="8"/>
      <c r="DM164" s="8"/>
      <c r="DS164" s="8"/>
    </row>
    <row r="165" spans="1:123" customFormat="1" ht="45.75" x14ac:dyDescent="0.25">
      <c r="A165" s="9" t="s">
        <v>141</v>
      </c>
      <c r="B165" s="10" t="s">
        <v>141</v>
      </c>
      <c r="C165" s="11" t="s">
        <v>142</v>
      </c>
      <c r="D165" s="417" t="s">
        <v>143</v>
      </c>
      <c r="E165" s="417"/>
      <c r="F165" s="417"/>
      <c r="G165" s="10" t="s">
        <v>144</v>
      </c>
      <c r="H165" s="10">
        <v>1.2200000000000001E-2</v>
      </c>
      <c r="I165" s="10" t="s">
        <v>22</v>
      </c>
      <c r="J165" s="10" t="s">
        <v>145</v>
      </c>
      <c r="K165" s="12"/>
      <c r="L165" s="10"/>
      <c r="M165" s="12"/>
      <c r="N165" s="10"/>
      <c r="O165" s="13"/>
      <c r="DI165" s="8"/>
      <c r="DJ165" s="8"/>
      <c r="DK165" s="8" t="s">
        <v>143</v>
      </c>
      <c r="DL165" s="8" t="s">
        <v>5</v>
      </c>
      <c r="DM165" s="8" t="s">
        <v>5</v>
      </c>
      <c r="DS165" s="8"/>
    </row>
    <row r="166" spans="1:123" customFormat="1" ht="15" x14ac:dyDescent="0.25">
      <c r="A166" s="14"/>
      <c r="B166" s="15"/>
      <c r="C166" s="16"/>
      <c r="D166" s="412" t="s">
        <v>146</v>
      </c>
      <c r="E166" s="412"/>
      <c r="F166" s="412"/>
      <c r="G166" s="412"/>
      <c r="H166" s="412"/>
      <c r="I166" s="412"/>
      <c r="J166" s="412"/>
      <c r="K166" s="412"/>
      <c r="L166" s="412"/>
      <c r="M166" s="412"/>
      <c r="N166" s="412"/>
      <c r="O166" s="418"/>
      <c r="DI166" s="8"/>
      <c r="DJ166" s="8"/>
      <c r="DK166" s="8"/>
      <c r="DL166" s="8"/>
      <c r="DM166" s="8"/>
      <c r="DN166" s="2" t="s">
        <v>146</v>
      </c>
      <c r="DS166" s="8"/>
    </row>
    <row r="167" spans="1:123" customFormat="1" ht="45" x14ac:dyDescent="0.25">
      <c r="A167" s="17"/>
      <c r="B167" s="18"/>
      <c r="C167" s="19" t="s">
        <v>147</v>
      </c>
      <c r="D167" s="410" t="s">
        <v>148</v>
      </c>
      <c r="E167" s="410"/>
      <c r="F167" s="410"/>
      <c r="G167" s="410"/>
      <c r="H167" s="410"/>
      <c r="I167" s="410"/>
      <c r="J167" s="410"/>
      <c r="K167" s="410"/>
      <c r="L167" s="410"/>
      <c r="M167" s="410"/>
      <c r="N167" s="410"/>
      <c r="O167" s="411"/>
      <c r="DI167" s="8"/>
      <c r="DJ167" s="8"/>
      <c r="DK167" s="8"/>
      <c r="DL167" s="8"/>
      <c r="DM167" s="8"/>
      <c r="DO167" s="2" t="s">
        <v>148</v>
      </c>
      <c r="DS167" s="8"/>
    </row>
    <row r="168" spans="1:123" customFormat="1" ht="33.75" x14ac:dyDescent="0.25">
      <c r="A168" s="17"/>
      <c r="B168" s="18"/>
      <c r="C168" s="19" t="s">
        <v>88</v>
      </c>
      <c r="D168" s="410" t="s">
        <v>89</v>
      </c>
      <c r="E168" s="410"/>
      <c r="F168" s="410"/>
      <c r="G168" s="410"/>
      <c r="H168" s="410"/>
      <c r="I168" s="410"/>
      <c r="J168" s="410"/>
      <c r="K168" s="410"/>
      <c r="L168" s="410"/>
      <c r="M168" s="410"/>
      <c r="N168" s="410"/>
      <c r="O168" s="411"/>
      <c r="DI168" s="8"/>
      <c r="DJ168" s="8"/>
      <c r="DK168" s="8"/>
      <c r="DL168" s="8"/>
      <c r="DM168" s="8"/>
      <c r="DO168" s="2" t="s">
        <v>89</v>
      </c>
      <c r="DS168" s="8"/>
    </row>
    <row r="169" spans="1:123" customFormat="1" ht="57" x14ac:dyDescent="0.25">
      <c r="A169" s="17"/>
      <c r="B169" s="18"/>
      <c r="C169" s="19" t="s">
        <v>45</v>
      </c>
      <c r="D169" s="410" t="s">
        <v>46</v>
      </c>
      <c r="E169" s="410"/>
      <c r="F169" s="410"/>
      <c r="G169" s="410"/>
      <c r="H169" s="410"/>
      <c r="I169" s="410"/>
      <c r="J169" s="410"/>
      <c r="K169" s="410"/>
      <c r="L169" s="410"/>
      <c r="M169" s="410"/>
      <c r="N169" s="410"/>
      <c r="O169" s="411"/>
      <c r="DI169" s="8"/>
      <c r="DJ169" s="8"/>
      <c r="DK169" s="8"/>
      <c r="DL169" s="8"/>
      <c r="DM169" s="8"/>
      <c r="DO169" s="2" t="s">
        <v>46</v>
      </c>
      <c r="DS169" s="8"/>
    </row>
    <row r="170" spans="1:123" customFormat="1" ht="15" x14ac:dyDescent="0.25">
      <c r="A170" s="17"/>
      <c r="B170" s="20"/>
      <c r="C170" s="19" t="s">
        <v>22</v>
      </c>
      <c r="D170" s="412" t="s">
        <v>47</v>
      </c>
      <c r="E170" s="412"/>
      <c r="F170" s="412"/>
      <c r="G170" s="21"/>
      <c r="H170" s="22"/>
      <c r="I170" s="22"/>
      <c r="J170" s="22"/>
      <c r="K170" s="40">
        <v>2618.5500000000002</v>
      </c>
      <c r="L170" s="46">
        <v>0.79349999999999998</v>
      </c>
      <c r="M170" s="23">
        <v>25.35</v>
      </c>
      <c r="N170" s="24">
        <v>46.99</v>
      </c>
      <c r="O170" s="25">
        <v>1191.2</v>
      </c>
      <c r="DI170" s="8"/>
      <c r="DJ170" s="8"/>
      <c r="DK170" s="8"/>
      <c r="DL170" s="8"/>
      <c r="DM170" s="8"/>
      <c r="DP170" s="2" t="s">
        <v>47</v>
      </c>
      <c r="DS170" s="8"/>
    </row>
    <row r="171" spans="1:123" customFormat="1" ht="15" x14ac:dyDescent="0.25">
      <c r="A171" s="17"/>
      <c r="B171" s="20"/>
      <c r="C171" s="19" t="s">
        <v>58</v>
      </c>
      <c r="D171" s="412" t="s">
        <v>63</v>
      </c>
      <c r="E171" s="412"/>
      <c r="F171" s="412"/>
      <c r="G171" s="21"/>
      <c r="H171" s="22"/>
      <c r="I171" s="22"/>
      <c r="J171" s="22"/>
      <c r="K171" s="40">
        <v>1736.8</v>
      </c>
      <c r="L171" s="46">
        <v>0.86250000000000004</v>
      </c>
      <c r="M171" s="23">
        <v>18.28</v>
      </c>
      <c r="N171" s="24">
        <v>14.01</v>
      </c>
      <c r="O171" s="41">
        <v>256.10000000000002</v>
      </c>
      <c r="DI171" s="8"/>
      <c r="DJ171" s="8"/>
      <c r="DK171" s="8"/>
      <c r="DL171" s="8"/>
      <c r="DM171" s="8"/>
      <c r="DP171" s="2" t="s">
        <v>63</v>
      </c>
      <c r="DS171" s="8"/>
    </row>
    <row r="172" spans="1:123" customFormat="1" ht="15" x14ac:dyDescent="0.25">
      <c r="A172" s="17"/>
      <c r="B172" s="20"/>
      <c r="C172" s="19" t="s">
        <v>64</v>
      </c>
      <c r="D172" s="412" t="s">
        <v>65</v>
      </c>
      <c r="E172" s="412"/>
      <c r="F172" s="412"/>
      <c r="G172" s="21"/>
      <c r="H172" s="22"/>
      <c r="I172" s="22"/>
      <c r="J172" s="22"/>
      <c r="K172" s="23">
        <v>216.69</v>
      </c>
      <c r="L172" s="46">
        <v>0.86250000000000004</v>
      </c>
      <c r="M172" s="23">
        <v>2.2799999999999998</v>
      </c>
      <c r="N172" s="24">
        <v>46.99</v>
      </c>
      <c r="O172" s="41">
        <v>107.14</v>
      </c>
      <c r="DI172" s="8"/>
      <c r="DJ172" s="8"/>
      <c r="DK172" s="8"/>
      <c r="DL172" s="8"/>
      <c r="DM172" s="8"/>
      <c r="DP172" s="2" t="s">
        <v>65</v>
      </c>
      <c r="DS172" s="8"/>
    </row>
    <row r="173" spans="1:123" customFormat="1" ht="15" x14ac:dyDescent="0.25">
      <c r="A173" s="17"/>
      <c r="B173" s="20"/>
      <c r="C173" s="19" t="s">
        <v>62</v>
      </c>
      <c r="D173" s="412" t="s">
        <v>66</v>
      </c>
      <c r="E173" s="412"/>
      <c r="F173" s="412"/>
      <c r="G173" s="21"/>
      <c r="H173" s="22"/>
      <c r="I173" s="22"/>
      <c r="J173" s="22"/>
      <c r="K173" s="23">
        <v>447.72</v>
      </c>
      <c r="L173" s="27">
        <v>0</v>
      </c>
      <c r="M173" s="23">
        <v>0</v>
      </c>
      <c r="N173" s="24">
        <v>8.75</v>
      </c>
      <c r="O173" s="30"/>
      <c r="DI173" s="8"/>
      <c r="DJ173" s="8"/>
      <c r="DK173" s="8"/>
      <c r="DL173" s="8"/>
      <c r="DM173" s="8"/>
      <c r="DP173" s="2" t="s">
        <v>66</v>
      </c>
      <c r="DS173" s="8"/>
    </row>
    <row r="174" spans="1:123" customFormat="1" ht="15" x14ac:dyDescent="0.25">
      <c r="A174" s="26"/>
      <c r="B174" s="20"/>
      <c r="C174" s="19"/>
      <c r="D174" s="412" t="s">
        <v>48</v>
      </c>
      <c r="E174" s="412"/>
      <c r="F174" s="412"/>
      <c r="G174" s="21" t="s">
        <v>49</v>
      </c>
      <c r="H174" s="27">
        <v>253</v>
      </c>
      <c r="I174" s="46">
        <v>0.79349999999999998</v>
      </c>
      <c r="J174" s="45">
        <v>2.4492170999999998</v>
      </c>
      <c r="K174" s="29"/>
      <c r="L174" s="22"/>
      <c r="M174" s="29"/>
      <c r="N174" s="22"/>
      <c r="O174" s="30"/>
      <c r="DI174" s="8"/>
      <c r="DJ174" s="8"/>
      <c r="DK174" s="8"/>
      <c r="DL174" s="8"/>
      <c r="DM174" s="8"/>
      <c r="DQ174" s="2" t="s">
        <v>48</v>
      </c>
      <c r="DS174" s="8"/>
    </row>
    <row r="175" spans="1:123" customFormat="1" ht="15" x14ac:dyDescent="0.25">
      <c r="A175" s="26"/>
      <c r="B175" s="20"/>
      <c r="C175" s="19"/>
      <c r="D175" s="412" t="s">
        <v>67</v>
      </c>
      <c r="E175" s="412"/>
      <c r="F175" s="412"/>
      <c r="G175" s="21" t="s">
        <v>49</v>
      </c>
      <c r="H175" s="24">
        <v>16.97</v>
      </c>
      <c r="I175" s="46">
        <v>0.86250000000000004</v>
      </c>
      <c r="J175" s="45">
        <v>0.1785668</v>
      </c>
      <c r="K175" s="29"/>
      <c r="L175" s="22"/>
      <c r="M175" s="29"/>
      <c r="N175" s="22"/>
      <c r="O175" s="30"/>
      <c r="DI175" s="8"/>
      <c r="DJ175" s="8"/>
      <c r="DK175" s="8"/>
      <c r="DL175" s="8"/>
      <c r="DM175" s="8"/>
      <c r="DQ175" s="2" t="s">
        <v>67</v>
      </c>
      <c r="DS175" s="8"/>
    </row>
    <row r="176" spans="1:123" customFormat="1" ht="15" x14ac:dyDescent="0.25">
      <c r="A176" s="31"/>
      <c r="B176" s="21"/>
      <c r="C176" s="19"/>
      <c r="D176" s="413" t="s">
        <v>50</v>
      </c>
      <c r="E176" s="413"/>
      <c r="F176" s="413"/>
      <c r="G176" s="32"/>
      <c r="H176" s="33"/>
      <c r="I176" s="33"/>
      <c r="J176" s="33"/>
      <c r="K176" s="43">
        <v>4803.07</v>
      </c>
      <c r="L176" s="33"/>
      <c r="M176" s="34">
        <v>43.63</v>
      </c>
      <c r="N176" s="33"/>
      <c r="O176" s="35">
        <v>1447.3</v>
      </c>
      <c r="DI176" s="8"/>
      <c r="DJ176" s="8"/>
      <c r="DK176" s="8"/>
      <c r="DL176" s="8"/>
      <c r="DM176" s="8"/>
      <c r="DR176" s="2" t="s">
        <v>50</v>
      </c>
      <c r="DS176" s="8"/>
    </row>
    <row r="177" spans="1:123" customFormat="1" ht="15" x14ac:dyDescent="0.25">
      <c r="A177" s="26"/>
      <c r="B177" s="20"/>
      <c r="C177" s="19"/>
      <c r="D177" s="412" t="s">
        <v>51</v>
      </c>
      <c r="E177" s="412"/>
      <c r="F177" s="412"/>
      <c r="G177" s="21"/>
      <c r="H177" s="22"/>
      <c r="I177" s="22"/>
      <c r="J177" s="22"/>
      <c r="K177" s="29"/>
      <c r="L177" s="22"/>
      <c r="M177" s="23">
        <v>27.63</v>
      </c>
      <c r="N177" s="22"/>
      <c r="O177" s="25">
        <v>1298.3399999999999</v>
      </c>
      <c r="DI177" s="8"/>
      <c r="DJ177" s="8"/>
      <c r="DK177" s="8"/>
      <c r="DL177" s="8"/>
      <c r="DM177" s="8"/>
      <c r="DQ177" s="2" t="s">
        <v>51</v>
      </c>
      <c r="DS177" s="8"/>
    </row>
    <row r="178" spans="1:123" customFormat="1" ht="45" x14ac:dyDescent="0.25">
      <c r="A178" s="26"/>
      <c r="B178" s="20"/>
      <c r="C178" s="19" t="s">
        <v>149</v>
      </c>
      <c r="D178" s="412" t="s">
        <v>150</v>
      </c>
      <c r="E178" s="412"/>
      <c r="F178" s="412"/>
      <c r="G178" s="21" t="s">
        <v>54</v>
      </c>
      <c r="H178" s="27">
        <v>117</v>
      </c>
      <c r="I178" s="22"/>
      <c r="J178" s="27">
        <v>117</v>
      </c>
      <c r="K178" s="29"/>
      <c r="L178" s="22"/>
      <c r="M178" s="23">
        <v>32.33</v>
      </c>
      <c r="N178" s="22"/>
      <c r="O178" s="25">
        <v>1519.06</v>
      </c>
      <c r="DI178" s="8"/>
      <c r="DJ178" s="8"/>
      <c r="DK178" s="8"/>
      <c r="DL178" s="8"/>
      <c r="DM178" s="8"/>
      <c r="DQ178" s="2" t="s">
        <v>150</v>
      </c>
      <c r="DS178" s="8"/>
    </row>
    <row r="179" spans="1:123" customFormat="1" ht="90" x14ac:dyDescent="0.25">
      <c r="A179" s="26"/>
      <c r="B179" s="20"/>
      <c r="C179" s="19" t="s">
        <v>151</v>
      </c>
      <c r="D179" s="412" t="s">
        <v>152</v>
      </c>
      <c r="E179" s="412"/>
      <c r="F179" s="412"/>
      <c r="G179" s="21" t="s">
        <v>54</v>
      </c>
      <c r="H179" s="27">
        <v>74</v>
      </c>
      <c r="I179" s="24">
        <v>0.85</v>
      </c>
      <c r="J179" s="44">
        <v>62.9</v>
      </c>
      <c r="K179" s="29"/>
      <c r="L179" s="22"/>
      <c r="M179" s="23">
        <v>17.38</v>
      </c>
      <c r="N179" s="22"/>
      <c r="O179" s="41">
        <v>816.66</v>
      </c>
      <c r="DI179" s="8"/>
      <c r="DJ179" s="8"/>
      <c r="DK179" s="8"/>
      <c r="DL179" s="8"/>
      <c r="DM179" s="8"/>
      <c r="DQ179" s="2" t="s">
        <v>152</v>
      </c>
      <c r="DS179" s="8"/>
    </row>
    <row r="180" spans="1:123" customFormat="1" ht="15" x14ac:dyDescent="0.25">
      <c r="A180" s="17"/>
      <c r="B180" s="15"/>
      <c r="C180" s="16"/>
      <c r="D180" s="419" t="s">
        <v>57</v>
      </c>
      <c r="E180" s="419"/>
      <c r="F180" s="419"/>
      <c r="G180" s="10"/>
      <c r="H180" s="36"/>
      <c r="I180" s="36"/>
      <c r="J180" s="36"/>
      <c r="K180" s="37"/>
      <c r="L180" s="36"/>
      <c r="M180" s="48">
        <v>93.34</v>
      </c>
      <c r="N180" s="33"/>
      <c r="O180" s="39">
        <v>3783.02</v>
      </c>
      <c r="DI180" s="8"/>
      <c r="DJ180" s="8"/>
      <c r="DK180" s="8"/>
      <c r="DL180" s="8"/>
      <c r="DM180" s="8"/>
      <c r="DS180" s="8" t="s">
        <v>57</v>
      </c>
    </row>
    <row r="181" spans="1:123" customFormat="1" ht="57" x14ac:dyDescent="0.25">
      <c r="A181" s="9" t="s">
        <v>153</v>
      </c>
      <c r="B181" s="10" t="s">
        <v>153</v>
      </c>
      <c r="C181" s="11" t="s">
        <v>154</v>
      </c>
      <c r="D181" s="417" t="s">
        <v>155</v>
      </c>
      <c r="E181" s="417"/>
      <c r="F181" s="417"/>
      <c r="G181" s="10" t="s">
        <v>144</v>
      </c>
      <c r="H181" s="10">
        <v>3.2899999999999999E-2</v>
      </c>
      <c r="I181" s="10" t="s">
        <v>22</v>
      </c>
      <c r="J181" s="10" t="s">
        <v>156</v>
      </c>
      <c r="K181" s="12"/>
      <c r="L181" s="10"/>
      <c r="M181" s="12"/>
      <c r="N181" s="10"/>
      <c r="O181" s="13"/>
      <c r="DI181" s="8"/>
      <c r="DJ181" s="8"/>
      <c r="DK181" s="8" t="s">
        <v>155</v>
      </c>
      <c r="DL181" s="8" t="s">
        <v>5</v>
      </c>
      <c r="DM181" s="8" t="s">
        <v>5</v>
      </c>
      <c r="DS181" s="8"/>
    </row>
    <row r="182" spans="1:123" customFormat="1" ht="15" x14ac:dyDescent="0.25">
      <c r="A182" s="14"/>
      <c r="B182" s="15"/>
      <c r="C182" s="16"/>
      <c r="D182" s="412" t="s">
        <v>157</v>
      </c>
      <c r="E182" s="412"/>
      <c r="F182" s="412"/>
      <c r="G182" s="412"/>
      <c r="H182" s="412"/>
      <c r="I182" s="412"/>
      <c r="J182" s="412"/>
      <c r="K182" s="412"/>
      <c r="L182" s="412"/>
      <c r="M182" s="412"/>
      <c r="N182" s="412"/>
      <c r="O182" s="418"/>
      <c r="DI182" s="8"/>
      <c r="DJ182" s="8"/>
      <c r="DK182" s="8"/>
      <c r="DL182" s="8"/>
      <c r="DM182" s="8"/>
      <c r="DN182" s="2" t="s">
        <v>157</v>
      </c>
      <c r="DS182" s="8"/>
    </row>
    <row r="183" spans="1:123" customFormat="1" ht="45" x14ac:dyDescent="0.25">
      <c r="A183" s="17"/>
      <c r="B183" s="18"/>
      <c r="C183" s="19" t="s">
        <v>147</v>
      </c>
      <c r="D183" s="410" t="s">
        <v>148</v>
      </c>
      <c r="E183" s="410"/>
      <c r="F183" s="410"/>
      <c r="G183" s="410"/>
      <c r="H183" s="410"/>
      <c r="I183" s="410"/>
      <c r="J183" s="410"/>
      <c r="K183" s="410"/>
      <c r="L183" s="410"/>
      <c r="M183" s="410"/>
      <c r="N183" s="410"/>
      <c r="O183" s="411"/>
      <c r="DI183" s="8"/>
      <c r="DJ183" s="8"/>
      <c r="DK183" s="8"/>
      <c r="DL183" s="8"/>
      <c r="DM183" s="8"/>
      <c r="DO183" s="2" t="s">
        <v>148</v>
      </c>
      <c r="DS183" s="8"/>
    </row>
    <row r="184" spans="1:123" customFormat="1" ht="33.75" x14ac:dyDescent="0.25">
      <c r="A184" s="17"/>
      <c r="B184" s="18"/>
      <c r="C184" s="19" t="s">
        <v>88</v>
      </c>
      <c r="D184" s="410" t="s">
        <v>89</v>
      </c>
      <c r="E184" s="410"/>
      <c r="F184" s="410"/>
      <c r="G184" s="410"/>
      <c r="H184" s="410"/>
      <c r="I184" s="410"/>
      <c r="J184" s="410"/>
      <c r="K184" s="410"/>
      <c r="L184" s="410"/>
      <c r="M184" s="410"/>
      <c r="N184" s="410"/>
      <c r="O184" s="411"/>
      <c r="DI184" s="8"/>
      <c r="DJ184" s="8"/>
      <c r="DK184" s="8"/>
      <c r="DL184" s="8"/>
      <c r="DM184" s="8"/>
      <c r="DO184" s="2" t="s">
        <v>89</v>
      </c>
      <c r="DS184" s="8"/>
    </row>
    <row r="185" spans="1:123" customFormat="1" ht="57" x14ac:dyDescent="0.25">
      <c r="A185" s="17"/>
      <c r="B185" s="18"/>
      <c r="C185" s="19" t="s">
        <v>45</v>
      </c>
      <c r="D185" s="410" t="s">
        <v>46</v>
      </c>
      <c r="E185" s="410"/>
      <c r="F185" s="410"/>
      <c r="G185" s="410"/>
      <c r="H185" s="410"/>
      <c r="I185" s="410"/>
      <c r="J185" s="410"/>
      <c r="K185" s="410"/>
      <c r="L185" s="410"/>
      <c r="M185" s="410"/>
      <c r="N185" s="410"/>
      <c r="O185" s="411"/>
      <c r="DI185" s="8"/>
      <c r="DJ185" s="8"/>
      <c r="DK185" s="8"/>
      <c r="DL185" s="8"/>
      <c r="DM185" s="8"/>
      <c r="DO185" s="2" t="s">
        <v>46</v>
      </c>
      <c r="DS185" s="8"/>
    </row>
    <row r="186" spans="1:123" customFormat="1" ht="15" x14ac:dyDescent="0.25">
      <c r="A186" s="17"/>
      <c r="B186" s="20"/>
      <c r="C186" s="19" t="s">
        <v>22</v>
      </c>
      <c r="D186" s="412" t="s">
        <v>47</v>
      </c>
      <c r="E186" s="412"/>
      <c r="F186" s="412"/>
      <c r="G186" s="21"/>
      <c r="H186" s="22"/>
      <c r="I186" s="22"/>
      <c r="J186" s="22"/>
      <c r="K186" s="40">
        <v>2794.5</v>
      </c>
      <c r="L186" s="46">
        <v>0.79349999999999998</v>
      </c>
      <c r="M186" s="23">
        <v>72.95</v>
      </c>
      <c r="N186" s="24">
        <v>46.99</v>
      </c>
      <c r="O186" s="25">
        <v>3427.92</v>
      </c>
      <c r="DI186" s="8"/>
      <c r="DJ186" s="8"/>
      <c r="DK186" s="8"/>
      <c r="DL186" s="8"/>
      <c r="DM186" s="8"/>
      <c r="DP186" s="2" t="s">
        <v>47</v>
      </c>
      <c r="DS186" s="8"/>
    </row>
    <row r="187" spans="1:123" customFormat="1" ht="15" x14ac:dyDescent="0.25">
      <c r="A187" s="17"/>
      <c r="B187" s="20"/>
      <c r="C187" s="19" t="s">
        <v>58</v>
      </c>
      <c r="D187" s="412" t="s">
        <v>63</v>
      </c>
      <c r="E187" s="412"/>
      <c r="F187" s="412"/>
      <c r="G187" s="21"/>
      <c r="H187" s="22"/>
      <c r="I187" s="22"/>
      <c r="J187" s="22"/>
      <c r="K187" s="40">
        <v>2758.1</v>
      </c>
      <c r="L187" s="46">
        <v>0.86250000000000004</v>
      </c>
      <c r="M187" s="23">
        <v>78.260000000000005</v>
      </c>
      <c r="N187" s="24">
        <v>14.01</v>
      </c>
      <c r="O187" s="25">
        <v>1096.42</v>
      </c>
      <c r="DI187" s="8"/>
      <c r="DJ187" s="8"/>
      <c r="DK187" s="8"/>
      <c r="DL187" s="8"/>
      <c r="DM187" s="8"/>
      <c r="DP187" s="2" t="s">
        <v>63</v>
      </c>
      <c r="DS187" s="8"/>
    </row>
    <row r="188" spans="1:123" customFormat="1" ht="15" x14ac:dyDescent="0.25">
      <c r="A188" s="17"/>
      <c r="B188" s="20"/>
      <c r="C188" s="19" t="s">
        <v>64</v>
      </c>
      <c r="D188" s="412" t="s">
        <v>65</v>
      </c>
      <c r="E188" s="412"/>
      <c r="F188" s="412"/>
      <c r="G188" s="21"/>
      <c r="H188" s="22"/>
      <c r="I188" s="22"/>
      <c r="J188" s="22"/>
      <c r="K188" s="23">
        <v>363.99</v>
      </c>
      <c r="L188" s="46">
        <v>0.86250000000000004</v>
      </c>
      <c r="M188" s="23">
        <v>10.33</v>
      </c>
      <c r="N188" s="24">
        <v>46.99</v>
      </c>
      <c r="O188" s="41">
        <v>485.41</v>
      </c>
      <c r="DI188" s="8"/>
      <c r="DJ188" s="8"/>
      <c r="DK188" s="8"/>
      <c r="DL188" s="8"/>
      <c r="DM188" s="8"/>
      <c r="DP188" s="2" t="s">
        <v>65</v>
      </c>
      <c r="DS188" s="8"/>
    </row>
    <row r="189" spans="1:123" customFormat="1" ht="15" x14ac:dyDescent="0.25">
      <c r="A189" s="17"/>
      <c r="B189" s="20"/>
      <c r="C189" s="19" t="s">
        <v>62</v>
      </c>
      <c r="D189" s="412" t="s">
        <v>66</v>
      </c>
      <c r="E189" s="412"/>
      <c r="F189" s="412"/>
      <c r="G189" s="21"/>
      <c r="H189" s="22"/>
      <c r="I189" s="22"/>
      <c r="J189" s="22"/>
      <c r="K189" s="23">
        <v>682.57</v>
      </c>
      <c r="L189" s="27">
        <v>0</v>
      </c>
      <c r="M189" s="23">
        <v>0</v>
      </c>
      <c r="N189" s="24">
        <v>8.75</v>
      </c>
      <c r="O189" s="30"/>
      <c r="DI189" s="8"/>
      <c r="DJ189" s="8"/>
      <c r="DK189" s="8"/>
      <c r="DL189" s="8"/>
      <c r="DM189" s="8"/>
      <c r="DP189" s="2" t="s">
        <v>66</v>
      </c>
      <c r="DS189" s="8"/>
    </row>
    <row r="190" spans="1:123" customFormat="1" ht="15" x14ac:dyDescent="0.25">
      <c r="A190" s="26"/>
      <c r="B190" s="20"/>
      <c r="C190" s="19"/>
      <c r="D190" s="412" t="s">
        <v>48</v>
      </c>
      <c r="E190" s="412"/>
      <c r="F190" s="412"/>
      <c r="G190" s="21" t="s">
        <v>49</v>
      </c>
      <c r="H190" s="27">
        <v>270</v>
      </c>
      <c r="I190" s="46">
        <v>0.79349999999999998</v>
      </c>
      <c r="J190" s="45">
        <v>7.0486605000000004</v>
      </c>
      <c r="K190" s="29"/>
      <c r="L190" s="22"/>
      <c r="M190" s="29"/>
      <c r="N190" s="22"/>
      <c r="O190" s="30"/>
      <c r="DI190" s="8"/>
      <c r="DJ190" s="8"/>
      <c r="DK190" s="8"/>
      <c r="DL190" s="8"/>
      <c r="DM190" s="8"/>
      <c r="DQ190" s="2" t="s">
        <v>48</v>
      </c>
      <c r="DS190" s="8"/>
    </row>
    <row r="191" spans="1:123" customFormat="1" ht="15" x14ac:dyDescent="0.25">
      <c r="A191" s="26"/>
      <c r="B191" s="20"/>
      <c r="C191" s="19"/>
      <c r="D191" s="412" t="s">
        <v>67</v>
      </c>
      <c r="E191" s="412"/>
      <c r="F191" s="412"/>
      <c r="G191" s="21" t="s">
        <v>49</v>
      </c>
      <c r="H191" s="24">
        <v>28.73</v>
      </c>
      <c r="I191" s="46">
        <v>0.86250000000000004</v>
      </c>
      <c r="J191" s="45">
        <v>0.81524969999999997</v>
      </c>
      <c r="K191" s="29"/>
      <c r="L191" s="22"/>
      <c r="M191" s="29"/>
      <c r="N191" s="22"/>
      <c r="O191" s="30"/>
      <c r="DI191" s="8"/>
      <c r="DJ191" s="8"/>
      <c r="DK191" s="8"/>
      <c r="DL191" s="8"/>
      <c r="DM191" s="8"/>
      <c r="DQ191" s="2" t="s">
        <v>67</v>
      </c>
      <c r="DS191" s="8"/>
    </row>
    <row r="192" spans="1:123" customFormat="1" ht="15" x14ac:dyDescent="0.25">
      <c r="A192" s="31"/>
      <c r="B192" s="21"/>
      <c r="C192" s="19"/>
      <c r="D192" s="413" t="s">
        <v>50</v>
      </c>
      <c r="E192" s="413"/>
      <c r="F192" s="413"/>
      <c r="G192" s="32"/>
      <c r="H192" s="33"/>
      <c r="I192" s="33"/>
      <c r="J192" s="33"/>
      <c r="K192" s="43">
        <v>6235.17</v>
      </c>
      <c r="L192" s="33"/>
      <c r="M192" s="34">
        <v>151.21</v>
      </c>
      <c r="N192" s="33"/>
      <c r="O192" s="35">
        <v>4524.34</v>
      </c>
      <c r="DI192" s="8"/>
      <c r="DJ192" s="8"/>
      <c r="DK192" s="8"/>
      <c r="DL192" s="8"/>
      <c r="DM192" s="8"/>
      <c r="DR192" s="2" t="s">
        <v>50</v>
      </c>
      <c r="DS192" s="8"/>
    </row>
    <row r="193" spans="1:123" customFormat="1" ht="15" x14ac:dyDescent="0.25">
      <c r="A193" s="26"/>
      <c r="B193" s="20"/>
      <c r="C193" s="19"/>
      <c r="D193" s="412" t="s">
        <v>51</v>
      </c>
      <c r="E193" s="412"/>
      <c r="F193" s="412"/>
      <c r="G193" s="21"/>
      <c r="H193" s="22"/>
      <c r="I193" s="22"/>
      <c r="J193" s="22"/>
      <c r="K193" s="29"/>
      <c r="L193" s="22"/>
      <c r="M193" s="23">
        <v>83.28</v>
      </c>
      <c r="N193" s="22"/>
      <c r="O193" s="25">
        <v>3913.33</v>
      </c>
      <c r="DI193" s="8"/>
      <c r="DJ193" s="8"/>
      <c r="DK193" s="8"/>
      <c r="DL193" s="8"/>
      <c r="DM193" s="8"/>
      <c r="DQ193" s="2" t="s">
        <v>51</v>
      </c>
      <c r="DS193" s="8"/>
    </row>
    <row r="194" spans="1:123" customFormat="1" ht="45" x14ac:dyDescent="0.25">
      <c r="A194" s="26"/>
      <c r="B194" s="20"/>
      <c r="C194" s="19" t="s">
        <v>149</v>
      </c>
      <c r="D194" s="412" t="s">
        <v>150</v>
      </c>
      <c r="E194" s="412"/>
      <c r="F194" s="412"/>
      <c r="G194" s="21" t="s">
        <v>54</v>
      </c>
      <c r="H194" s="27">
        <v>117</v>
      </c>
      <c r="I194" s="22"/>
      <c r="J194" s="27">
        <v>117</v>
      </c>
      <c r="K194" s="29"/>
      <c r="L194" s="22"/>
      <c r="M194" s="23">
        <v>97.44</v>
      </c>
      <c r="N194" s="22"/>
      <c r="O194" s="25">
        <v>4578.6000000000004</v>
      </c>
      <c r="DI194" s="8"/>
      <c r="DJ194" s="8"/>
      <c r="DK194" s="8"/>
      <c r="DL194" s="8"/>
      <c r="DM194" s="8"/>
      <c r="DQ194" s="2" t="s">
        <v>150</v>
      </c>
      <c r="DS194" s="8"/>
    </row>
    <row r="195" spans="1:123" customFormat="1" ht="90" x14ac:dyDescent="0.25">
      <c r="A195" s="26"/>
      <c r="B195" s="20"/>
      <c r="C195" s="19" t="s">
        <v>151</v>
      </c>
      <c r="D195" s="412" t="s">
        <v>152</v>
      </c>
      <c r="E195" s="412"/>
      <c r="F195" s="412"/>
      <c r="G195" s="21" t="s">
        <v>54</v>
      </c>
      <c r="H195" s="27">
        <v>74</v>
      </c>
      <c r="I195" s="24">
        <v>0.85</v>
      </c>
      <c r="J195" s="44">
        <v>62.9</v>
      </c>
      <c r="K195" s="29"/>
      <c r="L195" s="22"/>
      <c r="M195" s="23">
        <v>52.38</v>
      </c>
      <c r="N195" s="22"/>
      <c r="O195" s="25">
        <v>2461.48</v>
      </c>
      <c r="DI195" s="8"/>
      <c r="DJ195" s="8"/>
      <c r="DK195" s="8"/>
      <c r="DL195" s="8"/>
      <c r="DM195" s="8"/>
      <c r="DQ195" s="2" t="s">
        <v>152</v>
      </c>
      <c r="DS195" s="8"/>
    </row>
    <row r="196" spans="1:123" customFormat="1" ht="15" x14ac:dyDescent="0.25">
      <c r="A196" s="17"/>
      <c r="B196" s="15"/>
      <c r="C196" s="16"/>
      <c r="D196" s="419" t="s">
        <v>57</v>
      </c>
      <c r="E196" s="419"/>
      <c r="F196" s="419"/>
      <c r="G196" s="10"/>
      <c r="H196" s="36"/>
      <c r="I196" s="36"/>
      <c r="J196" s="36"/>
      <c r="K196" s="37"/>
      <c r="L196" s="36"/>
      <c r="M196" s="48">
        <v>301.02999999999997</v>
      </c>
      <c r="N196" s="33"/>
      <c r="O196" s="39">
        <v>11564.42</v>
      </c>
      <c r="DI196" s="8"/>
      <c r="DJ196" s="8"/>
      <c r="DK196" s="8"/>
      <c r="DL196" s="8"/>
      <c r="DM196" s="8"/>
      <c r="DS196" s="8" t="s">
        <v>57</v>
      </c>
    </row>
    <row r="197" spans="1:123" customFormat="1" ht="57" x14ac:dyDescent="0.25">
      <c r="A197" s="9" t="s">
        <v>158</v>
      </c>
      <c r="B197" s="10" t="s">
        <v>158</v>
      </c>
      <c r="C197" s="11" t="s">
        <v>159</v>
      </c>
      <c r="D197" s="417" t="s">
        <v>160</v>
      </c>
      <c r="E197" s="417"/>
      <c r="F197" s="417"/>
      <c r="G197" s="10" t="s">
        <v>144</v>
      </c>
      <c r="H197" s="10">
        <v>1.35E-2</v>
      </c>
      <c r="I197" s="10" t="s">
        <v>22</v>
      </c>
      <c r="J197" s="10" t="s">
        <v>161</v>
      </c>
      <c r="K197" s="12"/>
      <c r="L197" s="10"/>
      <c r="M197" s="12"/>
      <c r="N197" s="10"/>
      <c r="O197" s="13"/>
      <c r="DI197" s="8"/>
      <c r="DJ197" s="8"/>
      <c r="DK197" s="8" t="s">
        <v>160</v>
      </c>
      <c r="DL197" s="8" t="s">
        <v>5</v>
      </c>
      <c r="DM197" s="8" t="s">
        <v>5</v>
      </c>
      <c r="DS197" s="8"/>
    </row>
    <row r="198" spans="1:123" customFormat="1" ht="15" x14ac:dyDescent="0.25">
      <c r="A198" s="14"/>
      <c r="B198" s="15"/>
      <c r="C198" s="16"/>
      <c r="D198" s="412" t="s">
        <v>162</v>
      </c>
      <c r="E198" s="412"/>
      <c r="F198" s="412"/>
      <c r="G198" s="412"/>
      <c r="H198" s="412"/>
      <c r="I198" s="412"/>
      <c r="J198" s="412"/>
      <c r="K198" s="412"/>
      <c r="L198" s="412"/>
      <c r="M198" s="412"/>
      <c r="N198" s="412"/>
      <c r="O198" s="418"/>
      <c r="DI198" s="8"/>
      <c r="DJ198" s="8"/>
      <c r="DK198" s="8"/>
      <c r="DL198" s="8"/>
      <c r="DM198" s="8"/>
      <c r="DN198" s="2" t="s">
        <v>162</v>
      </c>
      <c r="DS198" s="8"/>
    </row>
    <row r="199" spans="1:123" customFormat="1" ht="45" x14ac:dyDescent="0.25">
      <c r="A199" s="17"/>
      <c r="B199" s="18"/>
      <c r="C199" s="19" t="s">
        <v>147</v>
      </c>
      <c r="D199" s="410" t="s">
        <v>148</v>
      </c>
      <c r="E199" s="410"/>
      <c r="F199" s="410"/>
      <c r="G199" s="410"/>
      <c r="H199" s="410"/>
      <c r="I199" s="410"/>
      <c r="J199" s="410"/>
      <c r="K199" s="410"/>
      <c r="L199" s="410"/>
      <c r="M199" s="410"/>
      <c r="N199" s="410"/>
      <c r="O199" s="411"/>
      <c r="DI199" s="8"/>
      <c r="DJ199" s="8"/>
      <c r="DK199" s="8"/>
      <c r="DL199" s="8"/>
      <c r="DM199" s="8"/>
      <c r="DO199" s="2" t="s">
        <v>148</v>
      </c>
      <c r="DS199" s="8"/>
    </row>
    <row r="200" spans="1:123" customFormat="1" ht="33.75" x14ac:dyDescent="0.25">
      <c r="A200" s="17"/>
      <c r="B200" s="18"/>
      <c r="C200" s="19" t="s">
        <v>88</v>
      </c>
      <c r="D200" s="410" t="s">
        <v>89</v>
      </c>
      <c r="E200" s="410"/>
      <c r="F200" s="410"/>
      <c r="G200" s="410"/>
      <c r="H200" s="410"/>
      <c r="I200" s="410"/>
      <c r="J200" s="410"/>
      <c r="K200" s="410"/>
      <c r="L200" s="410"/>
      <c r="M200" s="410"/>
      <c r="N200" s="410"/>
      <c r="O200" s="411"/>
      <c r="DI200" s="8"/>
      <c r="DJ200" s="8"/>
      <c r="DK200" s="8"/>
      <c r="DL200" s="8"/>
      <c r="DM200" s="8"/>
      <c r="DO200" s="2" t="s">
        <v>89</v>
      </c>
      <c r="DS200" s="8"/>
    </row>
    <row r="201" spans="1:123" customFormat="1" ht="57" x14ac:dyDescent="0.25">
      <c r="A201" s="17"/>
      <c r="B201" s="18"/>
      <c r="C201" s="19" t="s">
        <v>45</v>
      </c>
      <c r="D201" s="410" t="s">
        <v>46</v>
      </c>
      <c r="E201" s="410"/>
      <c r="F201" s="410"/>
      <c r="G201" s="410"/>
      <c r="H201" s="410"/>
      <c r="I201" s="410"/>
      <c r="J201" s="410"/>
      <c r="K201" s="410"/>
      <c r="L201" s="410"/>
      <c r="M201" s="410"/>
      <c r="N201" s="410"/>
      <c r="O201" s="411"/>
      <c r="DI201" s="8"/>
      <c r="DJ201" s="8"/>
      <c r="DK201" s="8"/>
      <c r="DL201" s="8"/>
      <c r="DM201" s="8"/>
      <c r="DO201" s="2" t="s">
        <v>46</v>
      </c>
      <c r="DS201" s="8"/>
    </row>
    <row r="202" spans="1:123" customFormat="1" ht="15" x14ac:dyDescent="0.25">
      <c r="A202" s="17"/>
      <c r="B202" s="20"/>
      <c r="C202" s="19" t="s">
        <v>22</v>
      </c>
      <c r="D202" s="412" t="s">
        <v>47</v>
      </c>
      <c r="E202" s="412"/>
      <c r="F202" s="412"/>
      <c r="G202" s="21"/>
      <c r="H202" s="22"/>
      <c r="I202" s="22"/>
      <c r="J202" s="22"/>
      <c r="K202" s="40">
        <v>3726</v>
      </c>
      <c r="L202" s="46">
        <v>0.79349999999999998</v>
      </c>
      <c r="M202" s="23">
        <v>39.909999999999997</v>
      </c>
      <c r="N202" s="24">
        <v>46.99</v>
      </c>
      <c r="O202" s="25">
        <v>1875.37</v>
      </c>
      <c r="DI202" s="8"/>
      <c r="DJ202" s="8"/>
      <c r="DK202" s="8"/>
      <c r="DL202" s="8"/>
      <c r="DM202" s="8"/>
      <c r="DP202" s="2" t="s">
        <v>47</v>
      </c>
      <c r="DS202" s="8"/>
    </row>
    <row r="203" spans="1:123" customFormat="1" ht="15" x14ac:dyDescent="0.25">
      <c r="A203" s="17"/>
      <c r="B203" s="20"/>
      <c r="C203" s="19" t="s">
        <v>58</v>
      </c>
      <c r="D203" s="412" t="s">
        <v>63</v>
      </c>
      <c r="E203" s="412"/>
      <c r="F203" s="412"/>
      <c r="G203" s="21"/>
      <c r="H203" s="22"/>
      <c r="I203" s="22"/>
      <c r="J203" s="22"/>
      <c r="K203" s="40">
        <v>5767.29</v>
      </c>
      <c r="L203" s="46">
        <v>0.86250000000000004</v>
      </c>
      <c r="M203" s="23">
        <v>67.150000000000006</v>
      </c>
      <c r="N203" s="24">
        <v>14.01</v>
      </c>
      <c r="O203" s="41">
        <v>940.77</v>
      </c>
      <c r="DI203" s="8"/>
      <c r="DJ203" s="8"/>
      <c r="DK203" s="8"/>
      <c r="DL203" s="8"/>
      <c r="DM203" s="8"/>
      <c r="DP203" s="2" t="s">
        <v>63</v>
      </c>
      <c r="DS203" s="8"/>
    </row>
    <row r="204" spans="1:123" customFormat="1" ht="15" x14ac:dyDescent="0.25">
      <c r="A204" s="17"/>
      <c r="B204" s="20"/>
      <c r="C204" s="19" t="s">
        <v>64</v>
      </c>
      <c r="D204" s="412" t="s">
        <v>65</v>
      </c>
      <c r="E204" s="412"/>
      <c r="F204" s="412"/>
      <c r="G204" s="21"/>
      <c r="H204" s="22"/>
      <c r="I204" s="22"/>
      <c r="J204" s="22"/>
      <c r="K204" s="23">
        <v>687.4</v>
      </c>
      <c r="L204" s="46">
        <v>0.86250000000000004</v>
      </c>
      <c r="M204" s="23">
        <v>8</v>
      </c>
      <c r="N204" s="24">
        <v>46.99</v>
      </c>
      <c r="O204" s="41">
        <v>375.92</v>
      </c>
      <c r="DI204" s="8"/>
      <c r="DJ204" s="8"/>
      <c r="DK204" s="8"/>
      <c r="DL204" s="8"/>
      <c r="DM204" s="8"/>
      <c r="DP204" s="2" t="s">
        <v>65</v>
      </c>
      <c r="DS204" s="8"/>
    </row>
    <row r="205" spans="1:123" customFormat="1" ht="15" x14ac:dyDescent="0.25">
      <c r="A205" s="17"/>
      <c r="B205" s="20"/>
      <c r="C205" s="19" t="s">
        <v>62</v>
      </c>
      <c r="D205" s="412" t="s">
        <v>66</v>
      </c>
      <c r="E205" s="412"/>
      <c r="F205" s="412"/>
      <c r="G205" s="21"/>
      <c r="H205" s="22"/>
      <c r="I205" s="22"/>
      <c r="J205" s="22"/>
      <c r="K205" s="40">
        <v>2012.84</v>
      </c>
      <c r="L205" s="27">
        <v>0</v>
      </c>
      <c r="M205" s="23">
        <v>0</v>
      </c>
      <c r="N205" s="24">
        <v>8.75</v>
      </c>
      <c r="O205" s="30"/>
      <c r="DI205" s="8"/>
      <c r="DJ205" s="8"/>
      <c r="DK205" s="8"/>
      <c r="DL205" s="8"/>
      <c r="DM205" s="8"/>
      <c r="DP205" s="2" t="s">
        <v>66</v>
      </c>
      <c r="DS205" s="8"/>
    </row>
    <row r="206" spans="1:123" customFormat="1" ht="15" x14ac:dyDescent="0.25">
      <c r="A206" s="26"/>
      <c r="B206" s="20"/>
      <c r="C206" s="19"/>
      <c r="D206" s="412" t="s">
        <v>48</v>
      </c>
      <c r="E206" s="412"/>
      <c r="F206" s="412"/>
      <c r="G206" s="21" t="s">
        <v>49</v>
      </c>
      <c r="H206" s="27">
        <v>360</v>
      </c>
      <c r="I206" s="46">
        <v>0.79349999999999998</v>
      </c>
      <c r="J206" s="28">
        <v>3.8564099999999999</v>
      </c>
      <c r="K206" s="29"/>
      <c r="L206" s="22"/>
      <c r="M206" s="29"/>
      <c r="N206" s="22"/>
      <c r="O206" s="30"/>
      <c r="DI206" s="8"/>
      <c r="DJ206" s="8"/>
      <c r="DK206" s="8"/>
      <c r="DL206" s="8"/>
      <c r="DM206" s="8"/>
      <c r="DQ206" s="2" t="s">
        <v>48</v>
      </c>
      <c r="DS206" s="8"/>
    </row>
    <row r="207" spans="1:123" customFormat="1" ht="15" x14ac:dyDescent="0.25">
      <c r="A207" s="26"/>
      <c r="B207" s="20"/>
      <c r="C207" s="19"/>
      <c r="D207" s="412" t="s">
        <v>67</v>
      </c>
      <c r="E207" s="412"/>
      <c r="F207" s="412"/>
      <c r="G207" s="21" t="s">
        <v>49</v>
      </c>
      <c r="H207" s="24">
        <v>52.86</v>
      </c>
      <c r="I207" s="46">
        <v>0.86250000000000004</v>
      </c>
      <c r="J207" s="45">
        <v>0.61548860000000005</v>
      </c>
      <c r="K207" s="29"/>
      <c r="L207" s="22"/>
      <c r="M207" s="29"/>
      <c r="N207" s="22"/>
      <c r="O207" s="30"/>
      <c r="DI207" s="8"/>
      <c r="DJ207" s="8"/>
      <c r="DK207" s="8"/>
      <c r="DL207" s="8"/>
      <c r="DM207" s="8"/>
      <c r="DQ207" s="2" t="s">
        <v>67</v>
      </c>
      <c r="DS207" s="8"/>
    </row>
    <row r="208" spans="1:123" customFormat="1" ht="15" x14ac:dyDescent="0.25">
      <c r="A208" s="31"/>
      <c r="B208" s="21"/>
      <c r="C208" s="19"/>
      <c r="D208" s="413" t="s">
        <v>50</v>
      </c>
      <c r="E208" s="413"/>
      <c r="F208" s="413"/>
      <c r="G208" s="32"/>
      <c r="H208" s="33"/>
      <c r="I208" s="33"/>
      <c r="J208" s="33"/>
      <c r="K208" s="43">
        <v>11506.13</v>
      </c>
      <c r="L208" s="33"/>
      <c r="M208" s="34">
        <v>107.06</v>
      </c>
      <c r="N208" s="33"/>
      <c r="O208" s="35">
        <v>2816.14</v>
      </c>
      <c r="DI208" s="8"/>
      <c r="DJ208" s="8"/>
      <c r="DK208" s="8"/>
      <c r="DL208" s="8"/>
      <c r="DM208" s="8"/>
      <c r="DR208" s="2" t="s">
        <v>50</v>
      </c>
      <c r="DS208" s="8"/>
    </row>
    <row r="209" spans="1:123" customFormat="1" ht="15" x14ac:dyDescent="0.25">
      <c r="A209" s="26"/>
      <c r="B209" s="20"/>
      <c r="C209" s="19"/>
      <c r="D209" s="412" t="s">
        <v>51</v>
      </c>
      <c r="E209" s="412"/>
      <c r="F209" s="412"/>
      <c r="G209" s="21"/>
      <c r="H209" s="22"/>
      <c r="I209" s="22"/>
      <c r="J209" s="22"/>
      <c r="K209" s="29"/>
      <c r="L209" s="22"/>
      <c r="M209" s="23">
        <v>47.91</v>
      </c>
      <c r="N209" s="22"/>
      <c r="O209" s="25">
        <v>2251.29</v>
      </c>
      <c r="DI209" s="8"/>
      <c r="DJ209" s="8"/>
      <c r="DK209" s="8"/>
      <c r="DL209" s="8"/>
      <c r="DM209" s="8"/>
      <c r="DQ209" s="2" t="s">
        <v>51</v>
      </c>
      <c r="DS209" s="8"/>
    </row>
    <row r="210" spans="1:123" customFormat="1" ht="45" x14ac:dyDescent="0.25">
      <c r="A210" s="26"/>
      <c r="B210" s="20"/>
      <c r="C210" s="19" t="s">
        <v>149</v>
      </c>
      <c r="D210" s="412" t="s">
        <v>150</v>
      </c>
      <c r="E210" s="412"/>
      <c r="F210" s="412"/>
      <c r="G210" s="21" t="s">
        <v>54</v>
      </c>
      <c r="H210" s="27">
        <v>117</v>
      </c>
      <c r="I210" s="22"/>
      <c r="J210" s="27">
        <v>117</v>
      </c>
      <c r="K210" s="29"/>
      <c r="L210" s="22"/>
      <c r="M210" s="23">
        <v>56.05</v>
      </c>
      <c r="N210" s="22"/>
      <c r="O210" s="25">
        <v>2634.01</v>
      </c>
      <c r="DI210" s="8"/>
      <c r="DJ210" s="8"/>
      <c r="DK210" s="8"/>
      <c r="DL210" s="8"/>
      <c r="DM210" s="8"/>
      <c r="DQ210" s="2" t="s">
        <v>150</v>
      </c>
      <c r="DS210" s="8"/>
    </row>
    <row r="211" spans="1:123" customFormat="1" ht="90" x14ac:dyDescent="0.25">
      <c r="A211" s="26"/>
      <c r="B211" s="20"/>
      <c r="C211" s="19" t="s">
        <v>151</v>
      </c>
      <c r="D211" s="412" t="s">
        <v>152</v>
      </c>
      <c r="E211" s="412"/>
      <c r="F211" s="412"/>
      <c r="G211" s="21" t="s">
        <v>54</v>
      </c>
      <c r="H211" s="27">
        <v>74</v>
      </c>
      <c r="I211" s="24">
        <v>0.85</v>
      </c>
      <c r="J211" s="44">
        <v>62.9</v>
      </c>
      <c r="K211" s="29"/>
      <c r="L211" s="22"/>
      <c r="M211" s="23">
        <v>30.14</v>
      </c>
      <c r="N211" s="22"/>
      <c r="O211" s="25">
        <v>1416.06</v>
      </c>
      <c r="DI211" s="8"/>
      <c r="DJ211" s="8"/>
      <c r="DK211" s="8"/>
      <c r="DL211" s="8"/>
      <c r="DM211" s="8"/>
      <c r="DQ211" s="2" t="s">
        <v>152</v>
      </c>
      <c r="DS211" s="8"/>
    </row>
    <row r="212" spans="1:123" customFormat="1" ht="15" x14ac:dyDescent="0.25">
      <c r="A212" s="17"/>
      <c r="B212" s="15"/>
      <c r="C212" s="16"/>
      <c r="D212" s="419" t="s">
        <v>57</v>
      </c>
      <c r="E212" s="419"/>
      <c r="F212" s="419"/>
      <c r="G212" s="10"/>
      <c r="H212" s="36"/>
      <c r="I212" s="36"/>
      <c r="J212" s="36"/>
      <c r="K212" s="37"/>
      <c r="L212" s="36"/>
      <c r="M212" s="48">
        <v>193.25</v>
      </c>
      <c r="N212" s="33"/>
      <c r="O212" s="39">
        <v>6866.21</v>
      </c>
      <c r="DI212" s="8"/>
      <c r="DJ212" s="8"/>
      <c r="DK212" s="8"/>
      <c r="DL212" s="8"/>
      <c r="DM212" s="8"/>
      <c r="DS212" s="8" t="s">
        <v>57</v>
      </c>
    </row>
    <row r="213" spans="1:123" customFormat="1" ht="57" x14ac:dyDescent="0.25">
      <c r="A213" s="9" t="s">
        <v>163</v>
      </c>
      <c r="B213" s="10" t="s">
        <v>163</v>
      </c>
      <c r="C213" s="11" t="s">
        <v>164</v>
      </c>
      <c r="D213" s="417" t="s">
        <v>165</v>
      </c>
      <c r="E213" s="417"/>
      <c r="F213" s="417"/>
      <c r="G213" s="10" t="s">
        <v>144</v>
      </c>
      <c r="H213" s="10">
        <v>6.5199999999999998E-3</v>
      </c>
      <c r="I213" s="10" t="s">
        <v>22</v>
      </c>
      <c r="J213" s="10" t="s">
        <v>166</v>
      </c>
      <c r="K213" s="12"/>
      <c r="L213" s="10"/>
      <c r="M213" s="12"/>
      <c r="N213" s="10"/>
      <c r="O213" s="13"/>
      <c r="DI213" s="8"/>
      <c r="DJ213" s="8"/>
      <c r="DK213" s="8" t="s">
        <v>165</v>
      </c>
      <c r="DL213" s="8" t="s">
        <v>5</v>
      </c>
      <c r="DM213" s="8" t="s">
        <v>5</v>
      </c>
      <c r="DS213" s="8"/>
    </row>
    <row r="214" spans="1:123" customFormat="1" ht="15" x14ac:dyDescent="0.25">
      <c r="A214" s="14"/>
      <c r="B214" s="15"/>
      <c r="C214" s="16"/>
      <c r="D214" s="412" t="s">
        <v>167</v>
      </c>
      <c r="E214" s="412"/>
      <c r="F214" s="412"/>
      <c r="G214" s="412"/>
      <c r="H214" s="412"/>
      <c r="I214" s="412"/>
      <c r="J214" s="412"/>
      <c r="K214" s="412"/>
      <c r="L214" s="412"/>
      <c r="M214" s="412"/>
      <c r="N214" s="412"/>
      <c r="O214" s="418"/>
      <c r="DI214" s="8"/>
      <c r="DJ214" s="8"/>
      <c r="DK214" s="8"/>
      <c r="DL214" s="8"/>
      <c r="DM214" s="8"/>
      <c r="DN214" s="2" t="s">
        <v>167</v>
      </c>
      <c r="DS214" s="8"/>
    </row>
    <row r="215" spans="1:123" customFormat="1" ht="45" x14ac:dyDescent="0.25">
      <c r="A215" s="17"/>
      <c r="B215" s="18"/>
      <c r="C215" s="19" t="s">
        <v>147</v>
      </c>
      <c r="D215" s="410" t="s">
        <v>148</v>
      </c>
      <c r="E215" s="410"/>
      <c r="F215" s="410"/>
      <c r="G215" s="410"/>
      <c r="H215" s="410"/>
      <c r="I215" s="410"/>
      <c r="J215" s="410"/>
      <c r="K215" s="410"/>
      <c r="L215" s="410"/>
      <c r="M215" s="410"/>
      <c r="N215" s="410"/>
      <c r="O215" s="411"/>
      <c r="DI215" s="8"/>
      <c r="DJ215" s="8"/>
      <c r="DK215" s="8"/>
      <c r="DL215" s="8"/>
      <c r="DM215" s="8"/>
      <c r="DO215" s="2" t="s">
        <v>148</v>
      </c>
      <c r="DS215" s="8"/>
    </row>
    <row r="216" spans="1:123" customFormat="1" ht="33.75" x14ac:dyDescent="0.25">
      <c r="A216" s="17"/>
      <c r="B216" s="18"/>
      <c r="C216" s="19" t="s">
        <v>88</v>
      </c>
      <c r="D216" s="410" t="s">
        <v>89</v>
      </c>
      <c r="E216" s="410"/>
      <c r="F216" s="410"/>
      <c r="G216" s="410"/>
      <c r="H216" s="410"/>
      <c r="I216" s="410"/>
      <c r="J216" s="410"/>
      <c r="K216" s="410"/>
      <c r="L216" s="410"/>
      <c r="M216" s="410"/>
      <c r="N216" s="410"/>
      <c r="O216" s="411"/>
      <c r="DI216" s="8"/>
      <c r="DJ216" s="8"/>
      <c r="DK216" s="8"/>
      <c r="DL216" s="8"/>
      <c r="DM216" s="8"/>
      <c r="DO216" s="2" t="s">
        <v>89</v>
      </c>
      <c r="DS216" s="8"/>
    </row>
    <row r="217" spans="1:123" customFormat="1" ht="57" x14ac:dyDescent="0.25">
      <c r="A217" s="17"/>
      <c r="B217" s="18"/>
      <c r="C217" s="19" t="s">
        <v>45</v>
      </c>
      <c r="D217" s="410" t="s">
        <v>46</v>
      </c>
      <c r="E217" s="410"/>
      <c r="F217" s="410"/>
      <c r="G217" s="410"/>
      <c r="H217" s="410"/>
      <c r="I217" s="410"/>
      <c r="J217" s="410"/>
      <c r="K217" s="410"/>
      <c r="L217" s="410"/>
      <c r="M217" s="410"/>
      <c r="N217" s="410"/>
      <c r="O217" s="411"/>
      <c r="DI217" s="8"/>
      <c r="DJ217" s="8"/>
      <c r="DK217" s="8"/>
      <c r="DL217" s="8"/>
      <c r="DM217" s="8"/>
      <c r="DO217" s="2" t="s">
        <v>46</v>
      </c>
      <c r="DS217" s="8"/>
    </row>
    <row r="218" spans="1:123" customFormat="1" ht="15" x14ac:dyDescent="0.25">
      <c r="A218" s="17"/>
      <c r="B218" s="20"/>
      <c r="C218" s="19" t="s">
        <v>22</v>
      </c>
      <c r="D218" s="412" t="s">
        <v>47</v>
      </c>
      <c r="E218" s="412"/>
      <c r="F218" s="412"/>
      <c r="G218" s="21"/>
      <c r="H218" s="22"/>
      <c r="I218" s="22"/>
      <c r="J218" s="22"/>
      <c r="K218" s="40">
        <v>3891.6</v>
      </c>
      <c r="L218" s="46">
        <v>0.79349999999999998</v>
      </c>
      <c r="M218" s="23">
        <v>20.13</v>
      </c>
      <c r="N218" s="24">
        <v>46.99</v>
      </c>
      <c r="O218" s="41">
        <v>945.91</v>
      </c>
      <c r="DI218" s="8"/>
      <c r="DJ218" s="8"/>
      <c r="DK218" s="8"/>
      <c r="DL218" s="8"/>
      <c r="DM218" s="8"/>
      <c r="DP218" s="2" t="s">
        <v>47</v>
      </c>
      <c r="DS218" s="8"/>
    </row>
    <row r="219" spans="1:123" customFormat="1" ht="15" x14ac:dyDescent="0.25">
      <c r="A219" s="17"/>
      <c r="B219" s="20"/>
      <c r="C219" s="19" t="s">
        <v>58</v>
      </c>
      <c r="D219" s="412" t="s">
        <v>63</v>
      </c>
      <c r="E219" s="412"/>
      <c r="F219" s="412"/>
      <c r="G219" s="21"/>
      <c r="H219" s="22"/>
      <c r="I219" s="22"/>
      <c r="J219" s="22"/>
      <c r="K219" s="40">
        <v>12813.74</v>
      </c>
      <c r="L219" s="46">
        <v>0.86250000000000004</v>
      </c>
      <c r="M219" s="23">
        <v>72.06</v>
      </c>
      <c r="N219" s="24">
        <v>14.01</v>
      </c>
      <c r="O219" s="25">
        <v>1009.56</v>
      </c>
      <c r="DI219" s="8"/>
      <c r="DJ219" s="8"/>
      <c r="DK219" s="8"/>
      <c r="DL219" s="8"/>
      <c r="DM219" s="8"/>
      <c r="DP219" s="2" t="s">
        <v>63</v>
      </c>
      <c r="DS219" s="8"/>
    </row>
    <row r="220" spans="1:123" customFormat="1" ht="15" x14ac:dyDescent="0.25">
      <c r="A220" s="17"/>
      <c r="B220" s="20"/>
      <c r="C220" s="19" t="s">
        <v>64</v>
      </c>
      <c r="D220" s="412" t="s">
        <v>65</v>
      </c>
      <c r="E220" s="412"/>
      <c r="F220" s="412"/>
      <c r="G220" s="21"/>
      <c r="H220" s="22"/>
      <c r="I220" s="22"/>
      <c r="J220" s="22"/>
      <c r="K220" s="40">
        <v>1431.7</v>
      </c>
      <c r="L220" s="46">
        <v>0.86250000000000004</v>
      </c>
      <c r="M220" s="23">
        <v>8.0500000000000007</v>
      </c>
      <c r="N220" s="24">
        <v>46.99</v>
      </c>
      <c r="O220" s="41">
        <v>378.27</v>
      </c>
      <c r="DI220" s="8"/>
      <c r="DJ220" s="8"/>
      <c r="DK220" s="8"/>
      <c r="DL220" s="8"/>
      <c r="DM220" s="8"/>
      <c r="DP220" s="2" t="s">
        <v>65</v>
      </c>
      <c r="DS220" s="8"/>
    </row>
    <row r="221" spans="1:123" customFormat="1" ht="15" x14ac:dyDescent="0.25">
      <c r="A221" s="17"/>
      <c r="B221" s="20"/>
      <c r="C221" s="19" t="s">
        <v>62</v>
      </c>
      <c r="D221" s="412" t="s">
        <v>66</v>
      </c>
      <c r="E221" s="412"/>
      <c r="F221" s="412"/>
      <c r="G221" s="21"/>
      <c r="H221" s="22"/>
      <c r="I221" s="22"/>
      <c r="J221" s="22"/>
      <c r="K221" s="40">
        <v>2849.58</v>
      </c>
      <c r="L221" s="27">
        <v>0</v>
      </c>
      <c r="M221" s="23">
        <v>0</v>
      </c>
      <c r="N221" s="24">
        <v>8.75</v>
      </c>
      <c r="O221" s="30"/>
      <c r="DI221" s="8"/>
      <c r="DJ221" s="8"/>
      <c r="DK221" s="8"/>
      <c r="DL221" s="8"/>
      <c r="DM221" s="8"/>
      <c r="DP221" s="2" t="s">
        <v>66</v>
      </c>
      <c r="DS221" s="8"/>
    </row>
    <row r="222" spans="1:123" customFormat="1" ht="15" x14ac:dyDescent="0.25">
      <c r="A222" s="26"/>
      <c r="B222" s="20"/>
      <c r="C222" s="19"/>
      <c r="D222" s="412" t="s">
        <v>48</v>
      </c>
      <c r="E222" s="412"/>
      <c r="F222" s="412"/>
      <c r="G222" s="21" t="s">
        <v>49</v>
      </c>
      <c r="H222" s="27">
        <v>376</v>
      </c>
      <c r="I222" s="46">
        <v>0.79349999999999998</v>
      </c>
      <c r="J222" s="45">
        <v>1.9452811000000001</v>
      </c>
      <c r="K222" s="29"/>
      <c r="L222" s="22"/>
      <c r="M222" s="29"/>
      <c r="N222" s="22"/>
      <c r="O222" s="30"/>
      <c r="DI222" s="8"/>
      <c r="DJ222" s="8"/>
      <c r="DK222" s="8"/>
      <c r="DL222" s="8"/>
      <c r="DM222" s="8"/>
      <c r="DQ222" s="2" t="s">
        <v>48</v>
      </c>
      <c r="DS222" s="8"/>
    </row>
    <row r="223" spans="1:123" customFormat="1" ht="15" x14ac:dyDescent="0.25">
      <c r="A223" s="26"/>
      <c r="B223" s="20"/>
      <c r="C223" s="19"/>
      <c r="D223" s="412" t="s">
        <v>67</v>
      </c>
      <c r="E223" s="412"/>
      <c r="F223" s="412"/>
      <c r="G223" s="21" t="s">
        <v>49</v>
      </c>
      <c r="H223" s="24">
        <v>108.85</v>
      </c>
      <c r="I223" s="46">
        <v>0.86250000000000004</v>
      </c>
      <c r="J223" s="47">
        <v>0.61211800000000005</v>
      </c>
      <c r="K223" s="29"/>
      <c r="L223" s="22"/>
      <c r="M223" s="29"/>
      <c r="N223" s="22"/>
      <c r="O223" s="30"/>
      <c r="DI223" s="8"/>
      <c r="DJ223" s="8"/>
      <c r="DK223" s="8"/>
      <c r="DL223" s="8"/>
      <c r="DM223" s="8"/>
      <c r="DQ223" s="2" t="s">
        <v>67</v>
      </c>
      <c r="DS223" s="8"/>
    </row>
    <row r="224" spans="1:123" customFormat="1" ht="15" x14ac:dyDescent="0.25">
      <c r="A224" s="31"/>
      <c r="B224" s="21"/>
      <c r="C224" s="19"/>
      <c r="D224" s="413" t="s">
        <v>50</v>
      </c>
      <c r="E224" s="413"/>
      <c r="F224" s="413"/>
      <c r="G224" s="32"/>
      <c r="H224" s="33"/>
      <c r="I224" s="33"/>
      <c r="J224" s="33"/>
      <c r="K224" s="43">
        <v>19554.919999999998</v>
      </c>
      <c r="L224" s="33"/>
      <c r="M224" s="34">
        <v>92.19</v>
      </c>
      <c r="N224" s="33"/>
      <c r="O224" s="35">
        <v>1955.47</v>
      </c>
      <c r="DI224" s="8"/>
      <c r="DJ224" s="8"/>
      <c r="DK224" s="8"/>
      <c r="DL224" s="8"/>
      <c r="DM224" s="8"/>
      <c r="DR224" s="2" t="s">
        <v>50</v>
      </c>
      <c r="DS224" s="8"/>
    </row>
    <row r="225" spans="1:123" customFormat="1" ht="15" x14ac:dyDescent="0.25">
      <c r="A225" s="26"/>
      <c r="B225" s="20"/>
      <c r="C225" s="19"/>
      <c r="D225" s="412" t="s">
        <v>51</v>
      </c>
      <c r="E225" s="412"/>
      <c r="F225" s="412"/>
      <c r="G225" s="21"/>
      <c r="H225" s="22"/>
      <c r="I225" s="22"/>
      <c r="J225" s="22"/>
      <c r="K225" s="29"/>
      <c r="L225" s="22"/>
      <c r="M225" s="23">
        <v>28.18</v>
      </c>
      <c r="N225" s="22"/>
      <c r="O225" s="25">
        <v>1324.18</v>
      </c>
      <c r="DI225" s="8"/>
      <c r="DJ225" s="8"/>
      <c r="DK225" s="8"/>
      <c r="DL225" s="8"/>
      <c r="DM225" s="8"/>
      <c r="DQ225" s="2" t="s">
        <v>51</v>
      </c>
      <c r="DS225" s="8"/>
    </row>
    <row r="226" spans="1:123" customFormat="1" ht="45" x14ac:dyDescent="0.25">
      <c r="A226" s="26"/>
      <c r="B226" s="20"/>
      <c r="C226" s="19" t="s">
        <v>149</v>
      </c>
      <c r="D226" s="412" t="s">
        <v>150</v>
      </c>
      <c r="E226" s="412"/>
      <c r="F226" s="412"/>
      <c r="G226" s="21" t="s">
        <v>54</v>
      </c>
      <c r="H226" s="27">
        <v>117</v>
      </c>
      <c r="I226" s="22"/>
      <c r="J226" s="27">
        <v>117</v>
      </c>
      <c r="K226" s="29"/>
      <c r="L226" s="22"/>
      <c r="M226" s="23">
        <v>32.97</v>
      </c>
      <c r="N226" s="22"/>
      <c r="O226" s="25">
        <v>1549.29</v>
      </c>
      <c r="DI226" s="8"/>
      <c r="DJ226" s="8"/>
      <c r="DK226" s="8"/>
      <c r="DL226" s="8"/>
      <c r="DM226" s="8"/>
      <c r="DQ226" s="2" t="s">
        <v>150</v>
      </c>
      <c r="DS226" s="8"/>
    </row>
    <row r="227" spans="1:123" customFormat="1" ht="90" x14ac:dyDescent="0.25">
      <c r="A227" s="26"/>
      <c r="B227" s="20"/>
      <c r="C227" s="19" t="s">
        <v>151</v>
      </c>
      <c r="D227" s="412" t="s">
        <v>152</v>
      </c>
      <c r="E227" s="412"/>
      <c r="F227" s="412"/>
      <c r="G227" s="21" t="s">
        <v>54</v>
      </c>
      <c r="H227" s="27">
        <v>74</v>
      </c>
      <c r="I227" s="24">
        <v>0.85</v>
      </c>
      <c r="J227" s="44">
        <v>62.9</v>
      </c>
      <c r="K227" s="29"/>
      <c r="L227" s="22"/>
      <c r="M227" s="23">
        <v>17.73</v>
      </c>
      <c r="N227" s="22"/>
      <c r="O227" s="41">
        <v>832.91</v>
      </c>
      <c r="DI227" s="8"/>
      <c r="DJ227" s="8"/>
      <c r="DK227" s="8"/>
      <c r="DL227" s="8"/>
      <c r="DM227" s="8"/>
      <c r="DQ227" s="2" t="s">
        <v>152</v>
      </c>
      <c r="DS227" s="8"/>
    </row>
    <row r="228" spans="1:123" customFormat="1" ht="15" x14ac:dyDescent="0.25">
      <c r="A228" s="17"/>
      <c r="B228" s="15"/>
      <c r="C228" s="16"/>
      <c r="D228" s="419" t="s">
        <v>57</v>
      </c>
      <c r="E228" s="419"/>
      <c r="F228" s="419"/>
      <c r="G228" s="10"/>
      <c r="H228" s="36"/>
      <c r="I228" s="36"/>
      <c r="J228" s="36"/>
      <c r="K228" s="37"/>
      <c r="L228" s="36"/>
      <c r="M228" s="48">
        <v>142.88999999999999</v>
      </c>
      <c r="N228" s="33"/>
      <c r="O228" s="39">
        <v>4337.67</v>
      </c>
      <c r="DI228" s="8"/>
      <c r="DJ228" s="8"/>
      <c r="DK228" s="8"/>
      <c r="DL228" s="8"/>
      <c r="DM228" s="8"/>
      <c r="DS228" s="8" t="s">
        <v>57</v>
      </c>
    </row>
    <row r="229" spans="1:123" customFormat="1" ht="45.75" x14ac:dyDescent="0.25">
      <c r="A229" s="9" t="s">
        <v>168</v>
      </c>
      <c r="B229" s="10" t="s">
        <v>169</v>
      </c>
      <c r="C229" s="11" t="s">
        <v>170</v>
      </c>
      <c r="D229" s="417" t="s">
        <v>171</v>
      </c>
      <c r="E229" s="417"/>
      <c r="F229" s="417"/>
      <c r="G229" s="10" t="s">
        <v>172</v>
      </c>
      <c r="H229" s="10">
        <v>140.49</v>
      </c>
      <c r="I229" s="10" t="s">
        <v>22</v>
      </c>
      <c r="J229" s="10" t="s">
        <v>173</v>
      </c>
      <c r="K229" s="12" t="s">
        <v>174</v>
      </c>
      <c r="L229" s="10"/>
      <c r="M229" s="12" t="s">
        <v>175</v>
      </c>
      <c r="N229" s="10" t="s">
        <v>176</v>
      </c>
      <c r="O229" s="13" t="s">
        <v>177</v>
      </c>
      <c r="DI229" s="8"/>
      <c r="DJ229" s="8"/>
      <c r="DK229" s="8" t="s">
        <v>171</v>
      </c>
      <c r="DL229" s="8" t="s">
        <v>5</v>
      </c>
      <c r="DM229" s="8" t="s">
        <v>5</v>
      </c>
      <c r="DS229" s="8"/>
    </row>
    <row r="230" spans="1:123" customFormat="1" ht="15" x14ac:dyDescent="0.25">
      <c r="A230" s="17"/>
      <c r="B230" s="15"/>
      <c r="C230" s="16"/>
      <c r="D230" s="419" t="s">
        <v>57</v>
      </c>
      <c r="E230" s="419"/>
      <c r="F230" s="419"/>
      <c r="G230" s="10"/>
      <c r="H230" s="36"/>
      <c r="I230" s="36"/>
      <c r="J230" s="36"/>
      <c r="K230" s="37"/>
      <c r="L230" s="36"/>
      <c r="M230" s="48">
        <v>460.81</v>
      </c>
      <c r="N230" s="33"/>
      <c r="O230" s="39">
        <v>6455.95</v>
      </c>
      <c r="DI230" s="8"/>
      <c r="DJ230" s="8"/>
      <c r="DK230" s="8"/>
      <c r="DL230" s="8"/>
      <c r="DM230" s="8"/>
      <c r="DS230" s="8" t="s">
        <v>57</v>
      </c>
    </row>
    <row r="231" spans="1:123" customFormat="1" ht="34.5" x14ac:dyDescent="0.25">
      <c r="A231" s="9" t="s">
        <v>178</v>
      </c>
      <c r="B231" s="10" t="s">
        <v>179</v>
      </c>
      <c r="C231" s="11" t="s">
        <v>180</v>
      </c>
      <c r="D231" s="417" t="s">
        <v>181</v>
      </c>
      <c r="E231" s="417"/>
      <c r="F231" s="417"/>
      <c r="G231" s="10" t="s">
        <v>172</v>
      </c>
      <c r="H231" s="10">
        <v>85.61</v>
      </c>
      <c r="I231" s="10" t="s">
        <v>22</v>
      </c>
      <c r="J231" s="10" t="s">
        <v>182</v>
      </c>
      <c r="K231" s="12" t="s">
        <v>183</v>
      </c>
      <c r="L231" s="10"/>
      <c r="M231" s="12" t="s">
        <v>184</v>
      </c>
      <c r="N231" s="10" t="s">
        <v>176</v>
      </c>
      <c r="O231" s="13" t="s">
        <v>185</v>
      </c>
      <c r="DI231" s="8"/>
      <c r="DJ231" s="8"/>
      <c r="DK231" s="8" t="s">
        <v>181</v>
      </c>
      <c r="DL231" s="8" t="s">
        <v>5</v>
      </c>
      <c r="DM231" s="8" t="s">
        <v>5</v>
      </c>
      <c r="DS231" s="8"/>
    </row>
    <row r="232" spans="1:123" customFormat="1" ht="15" x14ac:dyDescent="0.25">
      <c r="A232" s="17"/>
      <c r="B232" s="15"/>
      <c r="C232" s="16"/>
      <c r="D232" s="419" t="s">
        <v>57</v>
      </c>
      <c r="E232" s="419"/>
      <c r="F232" s="419"/>
      <c r="G232" s="10"/>
      <c r="H232" s="36"/>
      <c r="I232" s="36"/>
      <c r="J232" s="36"/>
      <c r="K232" s="37"/>
      <c r="L232" s="36"/>
      <c r="M232" s="48">
        <v>718.27</v>
      </c>
      <c r="N232" s="33"/>
      <c r="O232" s="39">
        <v>10062.959999999999</v>
      </c>
      <c r="DI232" s="8"/>
      <c r="DJ232" s="8"/>
      <c r="DK232" s="8"/>
      <c r="DL232" s="8"/>
      <c r="DM232" s="8"/>
      <c r="DS232" s="8" t="s">
        <v>57</v>
      </c>
    </row>
    <row r="233" spans="1:123" customFormat="1" ht="34.5" x14ac:dyDescent="0.25">
      <c r="A233" s="9" t="s">
        <v>169</v>
      </c>
      <c r="B233" s="10" t="s">
        <v>186</v>
      </c>
      <c r="C233" s="11" t="s">
        <v>187</v>
      </c>
      <c r="D233" s="417" t="s">
        <v>188</v>
      </c>
      <c r="E233" s="417"/>
      <c r="F233" s="417"/>
      <c r="G233" s="10" t="s">
        <v>172</v>
      </c>
      <c r="H233" s="10">
        <v>1.1100000000000001</v>
      </c>
      <c r="I233" s="10" t="s">
        <v>22</v>
      </c>
      <c r="J233" s="10" t="s">
        <v>189</v>
      </c>
      <c r="K233" s="12" t="s">
        <v>190</v>
      </c>
      <c r="L233" s="10"/>
      <c r="M233" s="12" t="s">
        <v>191</v>
      </c>
      <c r="N233" s="10" t="s">
        <v>176</v>
      </c>
      <c r="O233" s="13" t="s">
        <v>192</v>
      </c>
      <c r="DI233" s="8"/>
      <c r="DJ233" s="8"/>
      <c r="DK233" s="8" t="s">
        <v>188</v>
      </c>
      <c r="DL233" s="8" t="s">
        <v>5</v>
      </c>
      <c r="DM233" s="8" t="s">
        <v>5</v>
      </c>
      <c r="DS233" s="8"/>
    </row>
    <row r="234" spans="1:123" customFormat="1" ht="15" x14ac:dyDescent="0.25">
      <c r="A234" s="17"/>
      <c r="B234" s="15"/>
      <c r="C234" s="16"/>
      <c r="D234" s="419" t="s">
        <v>57</v>
      </c>
      <c r="E234" s="419"/>
      <c r="F234" s="419"/>
      <c r="G234" s="10"/>
      <c r="H234" s="36"/>
      <c r="I234" s="36"/>
      <c r="J234" s="36"/>
      <c r="K234" s="37"/>
      <c r="L234" s="36"/>
      <c r="M234" s="48">
        <v>47.71</v>
      </c>
      <c r="N234" s="33"/>
      <c r="O234" s="50">
        <v>668.42</v>
      </c>
      <c r="DI234" s="8"/>
      <c r="DJ234" s="8"/>
      <c r="DK234" s="8"/>
      <c r="DL234" s="8"/>
      <c r="DM234" s="8"/>
      <c r="DS234" s="8" t="s">
        <v>57</v>
      </c>
    </row>
    <row r="235" spans="1:123" customFormat="1" ht="45.75" x14ac:dyDescent="0.25">
      <c r="A235" s="9" t="s">
        <v>179</v>
      </c>
      <c r="B235" s="10" t="s">
        <v>193</v>
      </c>
      <c r="C235" s="11" t="s">
        <v>194</v>
      </c>
      <c r="D235" s="417" t="s">
        <v>195</v>
      </c>
      <c r="E235" s="417"/>
      <c r="F235" s="417"/>
      <c r="G235" s="10" t="s">
        <v>172</v>
      </c>
      <c r="H235" s="10">
        <v>227.21</v>
      </c>
      <c r="I235" s="10" t="s">
        <v>22</v>
      </c>
      <c r="J235" s="10" t="s">
        <v>196</v>
      </c>
      <c r="K235" s="12" t="s">
        <v>197</v>
      </c>
      <c r="L235" s="10"/>
      <c r="M235" s="12" t="s">
        <v>198</v>
      </c>
      <c r="N235" s="10" t="s">
        <v>199</v>
      </c>
      <c r="O235" s="13" t="s">
        <v>200</v>
      </c>
      <c r="DI235" s="8"/>
      <c r="DJ235" s="8"/>
      <c r="DK235" s="8" t="s">
        <v>195</v>
      </c>
      <c r="DL235" s="8" t="s">
        <v>5</v>
      </c>
      <c r="DM235" s="8" t="s">
        <v>5</v>
      </c>
      <c r="DS235" s="8"/>
    </row>
    <row r="236" spans="1:123" customFormat="1" ht="15" x14ac:dyDescent="0.25">
      <c r="A236" s="17"/>
      <c r="B236" s="15"/>
      <c r="C236" s="16"/>
      <c r="D236" s="419" t="s">
        <v>57</v>
      </c>
      <c r="E236" s="419"/>
      <c r="F236" s="419"/>
      <c r="G236" s="10"/>
      <c r="H236" s="36"/>
      <c r="I236" s="36"/>
      <c r="J236" s="36"/>
      <c r="K236" s="37"/>
      <c r="L236" s="36"/>
      <c r="M236" s="48">
        <v>661.18</v>
      </c>
      <c r="N236" s="33"/>
      <c r="O236" s="39">
        <v>9507.77</v>
      </c>
      <c r="DI236" s="8"/>
      <c r="DJ236" s="8"/>
      <c r="DK236" s="8"/>
      <c r="DL236" s="8"/>
      <c r="DM236" s="8"/>
      <c r="DS236" s="8" t="s">
        <v>57</v>
      </c>
    </row>
    <row r="237" spans="1:123" customFormat="1" ht="15" x14ac:dyDescent="0.25">
      <c r="A237" s="414" t="s">
        <v>201</v>
      </c>
      <c r="B237" s="415"/>
      <c r="C237" s="415"/>
      <c r="D237" s="415"/>
      <c r="E237" s="415"/>
      <c r="F237" s="415"/>
      <c r="G237" s="415"/>
      <c r="H237" s="415"/>
      <c r="I237" s="415"/>
      <c r="J237" s="415"/>
      <c r="K237" s="415"/>
      <c r="L237" s="415"/>
      <c r="M237" s="415"/>
      <c r="N237" s="415"/>
      <c r="O237" s="416"/>
      <c r="DI237" s="8"/>
      <c r="DJ237" s="8" t="s">
        <v>201</v>
      </c>
      <c r="DK237" s="8"/>
      <c r="DL237" s="8"/>
      <c r="DM237" s="8"/>
      <c r="DS237" s="8"/>
    </row>
    <row r="238" spans="1:123" customFormat="1" ht="45.75" x14ac:dyDescent="0.25">
      <c r="A238" s="9" t="s">
        <v>186</v>
      </c>
      <c r="B238" s="10" t="s">
        <v>202</v>
      </c>
      <c r="C238" s="11" t="s">
        <v>203</v>
      </c>
      <c r="D238" s="417" t="s">
        <v>204</v>
      </c>
      <c r="E238" s="417"/>
      <c r="F238" s="417"/>
      <c r="G238" s="10" t="s">
        <v>205</v>
      </c>
      <c r="H238" s="10">
        <v>8.6300000000000002E-2</v>
      </c>
      <c r="I238" s="10" t="s">
        <v>22</v>
      </c>
      <c r="J238" s="10" t="s">
        <v>206</v>
      </c>
      <c r="K238" s="12"/>
      <c r="L238" s="10"/>
      <c r="M238" s="12"/>
      <c r="N238" s="10"/>
      <c r="O238" s="13"/>
      <c r="DI238" s="8"/>
      <c r="DJ238" s="8"/>
      <c r="DK238" s="8" t="s">
        <v>204</v>
      </c>
      <c r="DL238" s="8" t="s">
        <v>5</v>
      </c>
      <c r="DM238" s="8" t="s">
        <v>5</v>
      </c>
      <c r="DS238" s="8"/>
    </row>
    <row r="239" spans="1:123" customFormat="1" ht="15" x14ac:dyDescent="0.25">
      <c r="A239" s="14"/>
      <c r="B239" s="15"/>
      <c r="C239" s="16"/>
      <c r="D239" s="412" t="s">
        <v>207</v>
      </c>
      <c r="E239" s="412"/>
      <c r="F239" s="412"/>
      <c r="G239" s="412"/>
      <c r="H239" s="412"/>
      <c r="I239" s="412"/>
      <c r="J239" s="412"/>
      <c r="K239" s="412"/>
      <c r="L239" s="412"/>
      <c r="M239" s="412"/>
      <c r="N239" s="412"/>
      <c r="O239" s="418"/>
      <c r="DI239" s="8"/>
      <c r="DJ239" s="8"/>
      <c r="DK239" s="8"/>
      <c r="DL239" s="8"/>
      <c r="DM239" s="8"/>
      <c r="DN239" s="2" t="s">
        <v>207</v>
      </c>
      <c r="DS239" s="8"/>
    </row>
    <row r="240" spans="1:123" customFormat="1" ht="33.75" x14ac:dyDescent="0.25">
      <c r="A240" s="17"/>
      <c r="B240" s="18"/>
      <c r="C240" s="19" t="s">
        <v>88</v>
      </c>
      <c r="D240" s="410" t="s">
        <v>89</v>
      </c>
      <c r="E240" s="410"/>
      <c r="F240" s="410"/>
      <c r="G240" s="410"/>
      <c r="H240" s="410"/>
      <c r="I240" s="410"/>
      <c r="J240" s="410"/>
      <c r="K240" s="410"/>
      <c r="L240" s="410"/>
      <c r="M240" s="410"/>
      <c r="N240" s="410"/>
      <c r="O240" s="411"/>
      <c r="DI240" s="8"/>
      <c r="DJ240" s="8"/>
      <c r="DK240" s="8"/>
      <c r="DL240" s="8"/>
      <c r="DM240" s="8"/>
      <c r="DO240" s="2" t="s">
        <v>89</v>
      </c>
      <c r="DS240" s="8"/>
    </row>
    <row r="241" spans="1:123" customFormat="1" ht="57" x14ac:dyDescent="0.25">
      <c r="A241" s="17"/>
      <c r="B241" s="18"/>
      <c r="C241" s="19" t="s">
        <v>45</v>
      </c>
      <c r="D241" s="410" t="s">
        <v>46</v>
      </c>
      <c r="E241" s="410"/>
      <c r="F241" s="410"/>
      <c r="G241" s="410"/>
      <c r="H241" s="410"/>
      <c r="I241" s="410"/>
      <c r="J241" s="410"/>
      <c r="K241" s="410"/>
      <c r="L241" s="410"/>
      <c r="M241" s="410"/>
      <c r="N241" s="410"/>
      <c r="O241" s="411"/>
      <c r="DI241" s="8"/>
      <c r="DJ241" s="8"/>
      <c r="DK241" s="8"/>
      <c r="DL241" s="8"/>
      <c r="DM241" s="8"/>
      <c r="DO241" s="2" t="s">
        <v>46</v>
      </c>
      <c r="DS241" s="8"/>
    </row>
    <row r="242" spans="1:123" customFormat="1" ht="15" x14ac:dyDescent="0.25">
      <c r="A242" s="17"/>
      <c r="B242" s="20"/>
      <c r="C242" s="19" t="s">
        <v>58</v>
      </c>
      <c r="D242" s="412" t="s">
        <v>63</v>
      </c>
      <c r="E242" s="412"/>
      <c r="F242" s="412"/>
      <c r="G242" s="21"/>
      <c r="H242" s="22"/>
      <c r="I242" s="22"/>
      <c r="J242" s="22"/>
      <c r="K242" s="40">
        <v>2347.36</v>
      </c>
      <c r="L242" s="46">
        <v>1.4375</v>
      </c>
      <c r="M242" s="23">
        <v>291.2</v>
      </c>
      <c r="N242" s="24">
        <v>14.01</v>
      </c>
      <c r="O242" s="25">
        <v>4079.71</v>
      </c>
      <c r="DI242" s="8"/>
      <c r="DJ242" s="8"/>
      <c r="DK242" s="8"/>
      <c r="DL242" s="8"/>
      <c r="DM242" s="8"/>
      <c r="DP242" s="2" t="s">
        <v>63</v>
      </c>
      <c r="DS242" s="8"/>
    </row>
    <row r="243" spans="1:123" customFormat="1" ht="15" x14ac:dyDescent="0.25">
      <c r="A243" s="17"/>
      <c r="B243" s="20"/>
      <c r="C243" s="19" t="s">
        <v>64</v>
      </c>
      <c r="D243" s="412" t="s">
        <v>65</v>
      </c>
      <c r="E243" s="412"/>
      <c r="F243" s="412"/>
      <c r="G243" s="21"/>
      <c r="H243" s="22"/>
      <c r="I243" s="22"/>
      <c r="J243" s="22"/>
      <c r="K243" s="23">
        <v>396.43</v>
      </c>
      <c r="L243" s="46">
        <v>1.4375</v>
      </c>
      <c r="M243" s="23">
        <v>49.18</v>
      </c>
      <c r="N243" s="24">
        <v>46.99</v>
      </c>
      <c r="O243" s="25">
        <v>2310.9699999999998</v>
      </c>
      <c r="DI243" s="8"/>
      <c r="DJ243" s="8"/>
      <c r="DK243" s="8"/>
      <c r="DL243" s="8"/>
      <c r="DM243" s="8"/>
      <c r="DP243" s="2" t="s">
        <v>65</v>
      </c>
      <c r="DS243" s="8"/>
    </row>
    <row r="244" spans="1:123" customFormat="1" ht="15" x14ac:dyDescent="0.25">
      <c r="A244" s="26"/>
      <c r="B244" s="20"/>
      <c r="C244" s="19"/>
      <c r="D244" s="412" t="s">
        <v>67</v>
      </c>
      <c r="E244" s="412"/>
      <c r="F244" s="412"/>
      <c r="G244" s="21" t="s">
        <v>49</v>
      </c>
      <c r="H244" s="24">
        <v>29.08</v>
      </c>
      <c r="I244" s="46">
        <v>1.4375</v>
      </c>
      <c r="J244" s="45">
        <v>3.6075558000000001</v>
      </c>
      <c r="K244" s="29"/>
      <c r="L244" s="22"/>
      <c r="M244" s="29"/>
      <c r="N244" s="22"/>
      <c r="O244" s="30"/>
      <c r="DI244" s="8"/>
      <c r="DJ244" s="8"/>
      <c r="DK244" s="8"/>
      <c r="DL244" s="8"/>
      <c r="DM244" s="8"/>
      <c r="DQ244" s="2" t="s">
        <v>67</v>
      </c>
      <c r="DS244" s="8"/>
    </row>
    <row r="245" spans="1:123" customFormat="1" ht="15" x14ac:dyDescent="0.25">
      <c r="A245" s="31"/>
      <c r="B245" s="21"/>
      <c r="C245" s="19"/>
      <c r="D245" s="413" t="s">
        <v>50</v>
      </c>
      <c r="E245" s="413"/>
      <c r="F245" s="413"/>
      <c r="G245" s="32"/>
      <c r="H245" s="33"/>
      <c r="I245" s="33"/>
      <c r="J245" s="33"/>
      <c r="K245" s="43">
        <v>2347.36</v>
      </c>
      <c r="L245" s="33"/>
      <c r="M245" s="34">
        <v>291.2</v>
      </c>
      <c r="N245" s="33"/>
      <c r="O245" s="35">
        <v>4079.71</v>
      </c>
      <c r="DI245" s="8"/>
      <c r="DJ245" s="8"/>
      <c r="DK245" s="8"/>
      <c r="DL245" s="8"/>
      <c r="DM245" s="8"/>
      <c r="DR245" s="2" t="s">
        <v>50</v>
      </c>
      <c r="DS245" s="8"/>
    </row>
    <row r="246" spans="1:123" customFormat="1" ht="15" x14ac:dyDescent="0.25">
      <c r="A246" s="26"/>
      <c r="B246" s="20"/>
      <c r="C246" s="19"/>
      <c r="D246" s="412" t="s">
        <v>51</v>
      </c>
      <c r="E246" s="412"/>
      <c r="F246" s="412"/>
      <c r="G246" s="21"/>
      <c r="H246" s="22"/>
      <c r="I246" s="22"/>
      <c r="J246" s="22"/>
      <c r="K246" s="29"/>
      <c r="L246" s="22"/>
      <c r="M246" s="23">
        <v>49.18</v>
      </c>
      <c r="N246" s="22"/>
      <c r="O246" s="25">
        <v>2310.9699999999998</v>
      </c>
      <c r="DI246" s="8"/>
      <c r="DJ246" s="8"/>
      <c r="DK246" s="8"/>
      <c r="DL246" s="8"/>
      <c r="DM246" s="8"/>
      <c r="DQ246" s="2" t="s">
        <v>51</v>
      </c>
      <c r="DS246" s="8"/>
    </row>
    <row r="247" spans="1:123" customFormat="1" ht="45" x14ac:dyDescent="0.25">
      <c r="A247" s="26"/>
      <c r="B247" s="20"/>
      <c r="C247" s="19" t="s">
        <v>208</v>
      </c>
      <c r="D247" s="412" t="s">
        <v>209</v>
      </c>
      <c r="E247" s="412"/>
      <c r="F247" s="412"/>
      <c r="G247" s="21" t="s">
        <v>54</v>
      </c>
      <c r="H247" s="27">
        <v>92</v>
      </c>
      <c r="I247" s="22"/>
      <c r="J247" s="27">
        <v>92</v>
      </c>
      <c r="K247" s="29"/>
      <c r="L247" s="22"/>
      <c r="M247" s="23">
        <v>45.25</v>
      </c>
      <c r="N247" s="22"/>
      <c r="O247" s="25">
        <v>2126.09</v>
      </c>
      <c r="DI247" s="8"/>
      <c r="DJ247" s="8"/>
      <c r="DK247" s="8"/>
      <c r="DL247" s="8"/>
      <c r="DM247" s="8"/>
      <c r="DQ247" s="2" t="s">
        <v>209</v>
      </c>
      <c r="DS247" s="8"/>
    </row>
    <row r="248" spans="1:123" customFormat="1" ht="90" x14ac:dyDescent="0.25">
      <c r="A248" s="26"/>
      <c r="B248" s="20"/>
      <c r="C248" s="19" t="s">
        <v>210</v>
      </c>
      <c r="D248" s="412" t="s">
        <v>211</v>
      </c>
      <c r="E248" s="412"/>
      <c r="F248" s="412"/>
      <c r="G248" s="21" t="s">
        <v>54</v>
      </c>
      <c r="H248" s="27">
        <v>46</v>
      </c>
      <c r="I248" s="24">
        <v>0.85</v>
      </c>
      <c r="J248" s="44">
        <v>39.1</v>
      </c>
      <c r="K248" s="29"/>
      <c r="L248" s="22"/>
      <c r="M248" s="23">
        <v>19.23</v>
      </c>
      <c r="N248" s="22"/>
      <c r="O248" s="41">
        <v>903.59</v>
      </c>
      <c r="DI248" s="8"/>
      <c r="DJ248" s="8"/>
      <c r="DK248" s="8"/>
      <c r="DL248" s="8"/>
      <c r="DM248" s="8"/>
      <c r="DQ248" s="2" t="s">
        <v>211</v>
      </c>
      <c r="DS248" s="8"/>
    </row>
    <row r="249" spans="1:123" customFormat="1" ht="15" x14ac:dyDescent="0.25">
      <c r="A249" s="17"/>
      <c r="B249" s="15"/>
      <c r="C249" s="16"/>
      <c r="D249" s="419" t="s">
        <v>57</v>
      </c>
      <c r="E249" s="419"/>
      <c r="F249" s="419"/>
      <c r="G249" s="10"/>
      <c r="H249" s="36"/>
      <c r="I249" s="36"/>
      <c r="J249" s="36"/>
      <c r="K249" s="37"/>
      <c r="L249" s="36"/>
      <c r="M249" s="48">
        <v>355.68</v>
      </c>
      <c r="N249" s="33"/>
      <c r="O249" s="39">
        <v>7109.39</v>
      </c>
      <c r="DI249" s="8"/>
      <c r="DJ249" s="8"/>
      <c r="DK249" s="8"/>
      <c r="DL249" s="8"/>
      <c r="DM249" s="8"/>
      <c r="DS249" s="8" t="s">
        <v>57</v>
      </c>
    </row>
    <row r="250" spans="1:123" customFormat="1" ht="34.5" x14ac:dyDescent="0.25">
      <c r="A250" s="9" t="s">
        <v>193</v>
      </c>
      <c r="B250" s="10" t="s">
        <v>212</v>
      </c>
      <c r="C250" s="11" t="s">
        <v>213</v>
      </c>
      <c r="D250" s="417" t="s">
        <v>214</v>
      </c>
      <c r="E250" s="417"/>
      <c r="F250" s="417"/>
      <c r="G250" s="10" t="s">
        <v>205</v>
      </c>
      <c r="H250" s="10">
        <v>8.6300000000000002E-2</v>
      </c>
      <c r="I250" s="10" t="s">
        <v>22</v>
      </c>
      <c r="J250" s="10" t="s">
        <v>206</v>
      </c>
      <c r="K250" s="12"/>
      <c r="L250" s="10"/>
      <c r="M250" s="12"/>
      <c r="N250" s="10"/>
      <c r="O250" s="13"/>
      <c r="DI250" s="8"/>
      <c r="DJ250" s="8"/>
      <c r="DK250" s="8" t="s">
        <v>214</v>
      </c>
      <c r="DL250" s="8" t="s">
        <v>5</v>
      </c>
      <c r="DM250" s="8" t="s">
        <v>5</v>
      </c>
      <c r="DS250" s="8"/>
    </row>
    <row r="251" spans="1:123" customFormat="1" ht="15" x14ac:dyDescent="0.25">
      <c r="A251" s="14"/>
      <c r="B251" s="15"/>
      <c r="C251" s="16"/>
      <c r="D251" s="412" t="s">
        <v>207</v>
      </c>
      <c r="E251" s="412"/>
      <c r="F251" s="412"/>
      <c r="G251" s="412"/>
      <c r="H251" s="412"/>
      <c r="I251" s="412"/>
      <c r="J251" s="412"/>
      <c r="K251" s="412"/>
      <c r="L251" s="412"/>
      <c r="M251" s="412"/>
      <c r="N251" s="412"/>
      <c r="O251" s="418"/>
      <c r="DI251" s="8"/>
      <c r="DJ251" s="8"/>
      <c r="DK251" s="8"/>
      <c r="DL251" s="8"/>
      <c r="DM251" s="8"/>
      <c r="DN251" s="2" t="s">
        <v>207</v>
      </c>
      <c r="DS251" s="8"/>
    </row>
    <row r="252" spans="1:123" customFormat="1" ht="15" x14ac:dyDescent="0.25">
      <c r="A252" s="17"/>
      <c r="B252" s="18"/>
      <c r="C252" s="19" t="s">
        <v>215</v>
      </c>
      <c r="D252" s="410" t="s">
        <v>216</v>
      </c>
      <c r="E252" s="410"/>
      <c r="F252" s="410"/>
      <c r="G252" s="410"/>
      <c r="H252" s="410"/>
      <c r="I252" s="410"/>
      <c r="J252" s="410"/>
      <c r="K252" s="410"/>
      <c r="L252" s="410"/>
      <c r="M252" s="410"/>
      <c r="N252" s="410"/>
      <c r="O252" s="411"/>
      <c r="DI252" s="8"/>
      <c r="DJ252" s="8"/>
      <c r="DK252" s="8"/>
      <c r="DL252" s="8"/>
      <c r="DM252" s="8"/>
      <c r="DO252" s="2" t="s">
        <v>216</v>
      </c>
      <c r="DS252" s="8"/>
    </row>
    <row r="253" spans="1:123" customFormat="1" ht="33.75" x14ac:dyDescent="0.25">
      <c r="A253" s="17"/>
      <c r="B253" s="18"/>
      <c r="C253" s="19" t="s">
        <v>88</v>
      </c>
      <c r="D253" s="410" t="s">
        <v>89</v>
      </c>
      <c r="E253" s="410"/>
      <c r="F253" s="410"/>
      <c r="G253" s="410"/>
      <c r="H253" s="410"/>
      <c r="I253" s="410"/>
      <c r="J253" s="410"/>
      <c r="K253" s="410"/>
      <c r="L253" s="410"/>
      <c r="M253" s="410"/>
      <c r="N253" s="410"/>
      <c r="O253" s="411"/>
      <c r="DI253" s="8"/>
      <c r="DJ253" s="8"/>
      <c r="DK253" s="8"/>
      <c r="DL253" s="8"/>
      <c r="DM253" s="8"/>
      <c r="DO253" s="2" t="s">
        <v>89</v>
      </c>
      <c r="DS253" s="8"/>
    </row>
    <row r="254" spans="1:123" customFormat="1" ht="57" x14ac:dyDescent="0.25">
      <c r="A254" s="17"/>
      <c r="B254" s="18"/>
      <c r="C254" s="19" t="s">
        <v>45</v>
      </c>
      <c r="D254" s="410" t="s">
        <v>46</v>
      </c>
      <c r="E254" s="410"/>
      <c r="F254" s="410"/>
      <c r="G254" s="410"/>
      <c r="H254" s="410"/>
      <c r="I254" s="410"/>
      <c r="J254" s="410"/>
      <c r="K254" s="410"/>
      <c r="L254" s="410"/>
      <c r="M254" s="410"/>
      <c r="N254" s="410"/>
      <c r="O254" s="411"/>
      <c r="DI254" s="8"/>
      <c r="DJ254" s="8"/>
      <c r="DK254" s="8"/>
      <c r="DL254" s="8"/>
      <c r="DM254" s="8"/>
      <c r="DO254" s="2" t="s">
        <v>46</v>
      </c>
      <c r="DS254" s="8"/>
    </row>
    <row r="255" spans="1:123" customFormat="1" ht="15" x14ac:dyDescent="0.25">
      <c r="A255" s="17"/>
      <c r="B255" s="20"/>
      <c r="C255" s="19" t="s">
        <v>58</v>
      </c>
      <c r="D255" s="412" t="s">
        <v>63</v>
      </c>
      <c r="E255" s="412"/>
      <c r="F255" s="412"/>
      <c r="G255" s="21"/>
      <c r="H255" s="22"/>
      <c r="I255" s="22"/>
      <c r="J255" s="22"/>
      <c r="K255" s="23">
        <v>386.42</v>
      </c>
      <c r="L255" s="46">
        <v>4.3125</v>
      </c>
      <c r="M255" s="23">
        <v>143.81</v>
      </c>
      <c r="N255" s="24">
        <v>14.01</v>
      </c>
      <c r="O255" s="25">
        <v>2014.78</v>
      </c>
      <c r="DI255" s="8"/>
      <c r="DJ255" s="8"/>
      <c r="DK255" s="8"/>
      <c r="DL255" s="8"/>
      <c r="DM255" s="8"/>
      <c r="DP255" s="2" t="s">
        <v>63</v>
      </c>
      <c r="DS255" s="8"/>
    </row>
    <row r="256" spans="1:123" customFormat="1" ht="15" x14ac:dyDescent="0.25">
      <c r="A256" s="17"/>
      <c r="B256" s="20"/>
      <c r="C256" s="19" t="s">
        <v>64</v>
      </c>
      <c r="D256" s="412" t="s">
        <v>65</v>
      </c>
      <c r="E256" s="412"/>
      <c r="F256" s="412"/>
      <c r="G256" s="21"/>
      <c r="H256" s="22"/>
      <c r="I256" s="22"/>
      <c r="J256" s="22"/>
      <c r="K256" s="23">
        <v>61.63</v>
      </c>
      <c r="L256" s="46">
        <v>4.3125</v>
      </c>
      <c r="M256" s="23">
        <v>22.94</v>
      </c>
      <c r="N256" s="24">
        <v>46.99</v>
      </c>
      <c r="O256" s="25">
        <v>1077.95</v>
      </c>
      <c r="DI256" s="8"/>
      <c r="DJ256" s="8"/>
      <c r="DK256" s="8"/>
      <c r="DL256" s="8"/>
      <c r="DM256" s="8"/>
      <c r="DP256" s="2" t="s">
        <v>65</v>
      </c>
      <c r="DS256" s="8"/>
    </row>
    <row r="257" spans="1:123" customFormat="1" ht="15" x14ac:dyDescent="0.25">
      <c r="A257" s="26"/>
      <c r="B257" s="20"/>
      <c r="C257" s="19"/>
      <c r="D257" s="412" t="s">
        <v>67</v>
      </c>
      <c r="E257" s="412"/>
      <c r="F257" s="412"/>
      <c r="G257" s="21" t="s">
        <v>49</v>
      </c>
      <c r="H257" s="24">
        <v>4.28</v>
      </c>
      <c r="I257" s="46">
        <v>4.3125</v>
      </c>
      <c r="J257" s="45">
        <v>1.5928823000000001</v>
      </c>
      <c r="K257" s="29"/>
      <c r="L257" s="22"/>
      <c r="M257" s="29"/>
      <c r="N257" s="22"/>
      <c r="O257" s="30"/>
      <c r="DI257" s="8"/>
      <c r="DJ257" s="8"/>
      <c r="DK257" s="8"/>
      <c r="DL257" s="8"/>
      <c r="DM257" s="8"/>
      <c r="DQ257" s="2" t="s">
        <v>67</v>
      </c>
      <c r="DS257" s="8"/>
    </row>
    <row r="258" spans="1:123" customFormat="1" ht="15" x14ac:dyDescent="0.25">
      <c r="A258" s="31"/>
      <c r="B258" s="21"/>
      <c r="C258" s="19"/>
      <c r="D258" s="413" t="s">
        <v>50</v>
      </c>
      <c r="E258" s="413"/>
      <c r="F258" s="413"/>
      <c r="G258" s="32"/>
      <c r="H258" s="33"/>
      <c r="I258" s="33"/>
      <c r="J258" s="33"/>
      <c r="K258" s="34">
        <v>386.42</v>
      </c>
      <c r="L258" s="33"/>
      <c r="M258" s="34">
        <v>143.81</v>
      </c>
      <c r="N258" s="33"/>
      <c r="O258" s="35">
        <v>2014.78</v>
      </c>
      <c r="DI258" s="8"/>
      <c r="DJ258" s="8"/>
      <c r="DK258" s="8"/>
      <c r="DL258" s="8"/>
      <c r="DM258" s="8"/>
      <c r="DR258" s="2" t="s">
        <v>50</v>
      </c>
      <c r="DS258" s="8"/>
    </row>
    <row r="259" spans="1:123" customFormat="1" ht="15" x14ac:dyDescent="0.25">
      <c r="A259" s="26"/>
      <c r="B259" s="20"/>
      <c r="C259" s="19"/>
      <c r="D259" s="412" t="s">
        <v>51</v>
      </c>
      <c r="E259" s="412"/>
      <c r="F259" s="412"/>
      <c r="G259" s="21"/>
      <c r="H259" s="22"/>
      <c r="I259" s="22"/>
      <c r="J259" s="22"/>
      <c r="K259" s="29"/>
      <c r="L259" s="22"/>
      <c r="M259" s="23">
        <v>22.94</v>
      </c>
      <c r="N259" s="22"/>
      <c r="O259" s="25">
        <v>1077.95</v>
      </c>
      <c r="DI259" s="8"/>
      <c r="DJ259" s="8"/>
      <c r="DK259" s="8"/>
      <c r="DL259" s="8"/>
      <c r="DM259" s="8"/>
      <c r="DQ259" s="2" t="s">
        <v>51</v>
      </c>
      <c r="DS259" s="8"/>
    </row>
    <row r="260" spans="1:123" customFormat="1" ht="45" x14ac:dyDescent="0.25">
      <c r="A260" s="26"/>
      <c r="B260" s="20"/>
      <c r="C260" s="19" t="s">
        <v>208</v>
      </c>
      <c r="D260" s="412" t="s">
        <v>209</v>
      </c>
      <c r="E260" s="412"/>
      <c r="F260" s="412"/>
      <c r="G260" s="21" t="s">
        <v>54</v>
      </c>
      <c r="H260" s="27">
        <v>92</v>
      </c>
      <c r="I260" s="22"/>
      <c r="J260" s="27">
        <v>92</v>
      </c>
      <c r="K260" s="29"/>
      <c r="L260" s="22"/>
      <c r="M260" s="23">
        <v>21.1</v>
      </c>
      <c r="N260" s="22"/>
      <c r="O260" s="41">
        <v>991.71</v>
      </c>
      <c r="DI260" s="8"/>
      <c r="DJ260" s="8"/>
      <c r="DK260" s="8"/>
      <c r="DL260" s="8"/>
      <c r="DM260" s="8"/>
      <c r="DQ260" s="2" t="s">
        <v>209</v>
      </c>
      <c r="DS260" s="8"/>
    </row>
    <row r="261" spans="1:123" customFormat="1" ht="90" x14ac:dyDescent="0.25">
      <c r="A261" s="26"/>
      <c r="B261" s="20"/>
      <c r="C261" s="19" t="s">
        <v>210</v>
      </c>
      <c r="D261" s="412" t="s">
        <v>211</v>
      </c>
      <c r="E261" s="412"/>
      <c r="F261" s="412"/>
      <c r="G261" s="21" t="s">
        <v>54</v>
      </c>
      <c r="H261" s="27">
        <v>46</v>
      </c>
      <c r="I261" s="24">
        <v>0.85</v>
      </c>
      <c r="J261" s="44">
        <v>39.1</v>
      </c>
      <c r="K261" s="29"/>
      <c r="L261" s="22"/>
      <c r="M261" s="23">
        <v>8.9700000000000006</v>
      </c>
      <c r="N261" s="22"/>
      <c r="O261" s="41">
        <v>421.48</v>
      </c>
      <c r="DI261" s="8"/>
      <c r="DJ261" s="8"/>
      <c r="DK261" s="8"/>
      <c r="DL261" s="8"/>
      <c r="DM261" s="8"/>
      <c r="DQ261" s="2" t="s">
        <v>211</v>
      </c>
      <c r="DS261" s="8"/>
    </row>
    <row r="262" spans="1:123" customFormat="1" ht="15" x14ac:dyDescent="0.25">
      <c r="A262" s="17"/>
      <c r="B262" s="15"/>
      <c r="C262" s="16"/>
      <c r="D262" s="419" t="s">
        <v>57</v>
      </c>
      <c r="E262" s="419"/>
      <c r="F262" s="419"/>
      <c r="G262" s="10"/>
      <c r="H262" s="36"/>
      <c r="I262" s="36"/>
      <c r="J262" s="36"/>
      <c r="K262" s="37"/>
      <c r="L262" s="36"/>
      <c r="M262" s="48">
        <v>173.88</v>
      </c>
      <c r="N262" s="33"/>
      <c r="O262" s="39">
        <v>3427.97</v>
      </c>
      <c r="DI262" s="8"/>
      <c r="DJ262" s="8"/>
      <c r="DK262" s="8"/>
      <c r="DL262" s="8"/>
      <c r="DM262" s="8"/>
      <c r="DS262" s="8" t="s">
        <v>57</v>
      </c>
    </row>
    <row r="263" spans="1:123" customFormat="1" ht="34.5" x14ac:dyDescent="0.25">
      <c r="A263" s="9" t="s">
        <v>202</v>
      </c>
      <c r="B263" s="10" t="s">
        <v>217</v>
      </c>
      <c r="C263" s="11" t="s">
        <v>218</v>
      </c>
      <c r="D263" s="417" t="s">
        <v>219</v>
      </c>
      <c r="E263" s="417"/>
      <c r="F263" s="417"/>
      <c r="G263" s="10" t="s">
        <v>220</v>
      </c>
      <c r="H263" s="10">
        <v>0.80869999999999997</v>
      </c>
      <c r="I263" s="10" t="s">
        <v>22</v>
      </c>
      <c r="J263" s="10" t="s">
        <v>221</v>
      </c>
      <c r="K263" s="12"/>
      <c r="L263" s="10"/>
      <c r="M263" s="12"/>
      <c r="N263" s="10"/>
      <c r="O263" s="13"/>
      <c r="DI263" s="8"/>
      <c r="DJ263" s="8"/>
      <c r="DK263" s="8" t="s">
        <v>219</v>
      </c>
      <c r="DL263" s="8" t="s">
        <v>5</v>
      </c>
      <c r="DM263" s="8" t="s">
        <v>5</v>
      </c>
      <c r="DS263" s="8"/>
    </row>
    <row r="264" spans="1:123" customFormat="1" ht="15" x14ac:dyDescent="0.25">
      <c r="A264" s="14"/>
      <c r="B264" s="15"/>
      <c r="C264" s="16"/>
      <c r="D264" s="412" t="s">
        <v>222</v>
      </c>
      <c r="E264" s="412"/>
      <c r="F264" s="412"/>
      <c r="G264" s="412"/>
      <c r="H264" s="412"/>
      <c r="I264" s="412"/>
      <c r="J264" s="412"/>
      <c r="K264" s="412"/>
      <c r="L264" s="412"/>
      <c r="M264" s="412"/>
      <c r="N264" s="412"/>
      <c r="O264" s="418"/>
      <c r="DI264" s="8"/>
      <c r="DJ264" s="8"/>
      <c r="DK264" s="8"/>
      <c r="DL264" s="8"/>
      <c r="DM264" s="8"/>
      <c r="DN264" s="2" t="s">
        <v>222</v>
      </c>
      <c r="DS264" s="8"/>
    </row>
    <row r="265" spans="1:123" customFormat="1" ht="33.75" x14ac:dyDescent="0.25">
      <c r="A265" s="17"/>
      <c r="B265" s="18"/>
      <c r="C265" s="19" t="s">
        <v>88</v>
      </c>
      <c r="D265" s="410" t="s">
        <v>89</v>
      </c>
      <c r="E265" s="410"/>
      <c r="F265" s="410"/>
      <c r="G265" s="410"/>
      <c r="H265" s="410"/>
      <c r="I265" s="410"/>
      <c r="J265" s="410"/>
      <c r="K265" s="410"/>
      <c r="L265" s="410"/>
      <c r="M265" s="410"/>
      <c r="N265" s="410"/>
      <c r="O265" s="411"/>
      <c r="DI265" s="8"/>
      <c r="DJ265" s="8"/>
      <c r="DK265" s="8"/>
      <c r="DL265" s="8"/>
      <c r="DM265" s="8"/>
      <c r="DO265" s="2" t="s">
        <v>89</v>
      </c>
      <c r="DS265" s="8"/>
    </row>
    <row r="266" spans="1:123" customFormat="1" ht="57" x14ac:dyDescent="0.25">
      <c r="A266" s="17"/>
      <c r="B266" s="18"/>
      <c r="C266" s="19" t="s">
        <v>45</v>
      </c>
      <c r="D266" s="410" t="s">
        <v>46</v>
      </c>
      <c r="E266" s="410"/>
      <c r="F266" s="410"/>
      <c r="G266" s="410"/>
      <c r="H266" s="410"/>
      <c r="I266" s="410"/>
      <c r="J266" s="410"/>
      <c r="K266" s="410"/>
      <c r="L266" s="410"/>
      <c r="M266" s="410"/>
      <c r="N266" s="410"/>
      <c r="O266" s="411"/>
      <c r="DI266" s="8"/>
      <c r="DJ266" s="8"/>
      <c r="DK266" s="8"/>
      <c r="DL266" s="8"/>
      <c r="DM266" s="8"/>
      <c r="DO266" s="2" t="s">
        <v>46</v>
      </c>
      <c r="DS266" s="8"/>
    </row>
    <row r="267" spans="1:123" customFormat="1" ht="15" x14ac:dyDescent="0.25">
      <c r="A267" s="17"/>
      <c r="B267" s="20"/>
      <c r="C267" s="19" t="s">
        <v>22</v>
      </c>
      <c r="D267" s="412" t="s">
        <v>47</v>
      </c>
      <c r="E267" s="412"/>
      <c r="F267" s="412"/>
      <c r="G267" s="21"/>
      <c r="H267" s="22"/>
      <c r="I267" s="22"/>
      <c r="J267" s="22"/>
      <c r="K267" s="23">
        <v>219.94</v>
      </c>
      <c r="L267" s="46">
        <v>1.3225</v>
      </c>
      <c r="M267" s="23">
        <v>235.23</v>
      </c>
      <c r="N267" s="24">
        <v>46.99</v>
      </c>
      <c r="O267" s="25">
        <v>11053.46</v>
      </c>
      <c r="DI267" s="8"/>
      <c r="DJ267" s="8"/>
      <c r="DK267" s="8"/>
      <c r="DL267" s="8"/>
      <c r="DM267" s="8"/>
      <c r="DP267" s="2" t="s">
        <v>47</v>
      </c>
      <c r="DS267" s="8"/>
    </row>
    <row r="268" spans="1:123" customFormat="1" ht="15" x14ac:dyDescent="0.25">
      <c r="A268" s="17"/>
      <c r="B268" s="20"/>
      <c r="C268" s="19" t="s">
        <v>58</v>
      </c>
      <c r="D268" s="412" t="s">
        <v>63</v>
      </c>
      <c r="E268" s="412"/>
      <c r="F268" s="412"/>
      <c r="G268" s="21"/>
      <c r="H268" s="22"/>
      <c r="I268" s="22"/>
      <c r="J268" s="22"/>
      <c r="K268" s="23">
        <v>557.59</v>
      </c>
      <c r="L268" s="46">
        <v>1.4375</v>
      </c>
      <c r="M268" s="23">
        <v>648.20000000000005</v>
      </c>
      <c r="N268" s="24">
        <v>14.01</v>
      </c>
      <c r="O268" s="25">
        <v>9081.2800000000007</v>
      </c>
      <c r="DI268" s="8"/>
      <c r="DJ268" s="8"/>
      <c r="DK268" s="8"/>
      <c r="DL268" s="8"/>
      <c r="DM268" s="8"/>
      <c r="DP268" s="2" t="s">
        <v>63</v>
      </c>
      <c r="DS268" s="8"/>
    </row>
    <row r="269" spans="1:123" customFormat="1" ht="15" x14ac:dyDescent="0.25">
      <c r="A269" s="17"/>
      <c r="B269" s="20"/>
      <c r="C269" s="19" t="s">
        <v>64</v>
      </c>
      <c r="D269" s="412" t="s">
        <v>65</v>
      </c>
      <c r="E269" s="412"/>
      <c r="F269" s="412"/>
      <c r="G269" s="21"/>
      <c r="H269" s="22"/>
      <c r="I269" s="22"/>
      <c r="J269" s="22"/>
      <c r="K269" s="23">
        <v>51.27</v>
      </c>
      <c r="L269" s="46">
        <v>1.4375</v>
      </c>
      <c r="M269" s="23">
        <v>59.6</v>
      </c>
      <c r="N269" s="24">
        <v>46.99</v>
      </c>
      <c r="O269" s="25">
        <v>2800.6</v>
      </c>
      <c r="DI269" s="8"/>
      <c r="DJ269" s="8"/>
      <c r="DK269" s="8"/>
      <c r="DL269" s="8"/>
      <c r="DM269" s="8"/>
      <c r="DP269" s="2" t="s">
        <v>65</v>
      </c>
      <c r="DS269" s="8"/>
    </row>
    <row r="270" spans="1:123" customFormat="1" ht="15" x14ac:dyDescent="0.25">
      <c r="A270" s="17"/>
      <c r="B270" s="20"/>
      <c r="C270" s="19" t="s">
        <v>62</v>
      </c>
      <c r="D270" s="412" t="s">
        <v>66</v>
      </c>
      <c r="E270" s="412"/>
      <c r="F270" s="412"/>
      <c r="G270" s="21"/>
      <c r="H270" s="22"/>
      <c r="I270" s="22"/>
      <c r="J270" s="22"/>
      <c r="K270" s="23">
        <v>0.78</v>
      </c>
      <c r="L270" s="22"/>
      <c r="M270" s="23">
        <v>0.63</v>
      </c>
      <c r="N270" s="24">
        <v>8.75</v>
      </c>
      <c r="O270" s="41">
        <v>5.51</v>
      </c>
      <c r="DI270" s="8"/>
      <c r="DJ270" s="8"/>
      <c r="DK270" s="8"/>
      <c r="DL270" s="8"/>
      <c r="DM270" s="8"/>
      <c r="DP270" s="2" t="s">
        <v>66</v>
      </c>
      <c r="DS270" s="8"/>
    </row>
    <row r="271" spans="1:123" customFormat="1" ht="15" x14ac:dyDescent="0.25">
      <c r="A271" s="26"/>
      <c r="B271" s="20"/>
      <c r="C271" s="19"/>
      <c r="D271" s="412" t="s">
        <v>48</v>
      </c>
      <c r="E271" s="412"/>
      <c r="F271" s="412"/>
      <c r="G271" s="21" t="s">
        <v>49</v>
      </c>
      <c r="H271" s="44">
        <v>27.7</v>
      </c>
      <c r="I271" s="46">
        <v>1.3225</v>
      </c>
      <c r="J271" s="45">
        <v>29.625309300000001</v>
      </c>
      <c r="K271" s="29"/>
      <c r="L271" s="22"/>
      <c r="M271" s="29"/>
      <c r="N271" s="22"/>
      <c r="O271" s="30"/>
      <c r="DI271" s="8"/>
      <c r="DJ271" s="8"/>
      <c r="DK271" s="8"/>
      <c r="DL271" s="8"/>
      <c r="DM271" s="8"/>
      <c r="DQ271" s="2" t="s">
        <v>48</v>
      </c>
      <c r="DS271" s="8"/>
    </row>
    <row r="272" spans="1:123" customFormat="1" ht="15" x14ac:dyDescent="0.25">
      <c r="A272" s="26"/>
      <c r="B272" s="20"/>
      <c r="C272" s="19"/>
      <c r="D272" s="412" t="s">
        <v>67</v>
      </c>
      <c r="E272" s="412"/>
      <c r="F272" s="412"/>
      <c r="G272" s="21" t="s">
        <v>49</v>
      </c>
      <c r="H272" s="24">
        <v>3.84</v>
      </c>
      <c r="I272" s="46">
        <v>1.4375</v>
      </c>
      <c r="J272" s="47">
        <v>4.4640240000000002</v>
      </c>
      <c r="K272" s="29"/>
      <c r="L272" s="22"/>
      <c r="M272" s="29"/>
      <c r="N272" s="22"/>
      <c r="O272" s="30"/>
      <c r="DI272" s="8"/>
      <c r="DJ272" s="8"/>
      <c r="DK272" s="8"/>
      <c r="DL272" s="8"/>
      <c r="DM272" s="8"/>
      <c r="DQ272" s="2" t="s">
        <v>67</v>
      </c>
      <c r="DS272" s="8"/>
    </row>
    <row r="273" spans="1:123" customFormat="1" ht="15" x14ac:dyDescent="0.25">
      <c r="A273" s="31"/>
      <c r="B273" s="21"/>
      <c r="C273" s="19"/>
      <c r="D273" s="413" t="s">
        <v>50</v>
      </c>
      <c r="E273" s="413"/>
      <c r="F273" s="413"/>
      <c r="G273" s="32"/>
      <c r="H273" s="33"/>
      <c r="I273" s="33"/>
      <c r="J273" s="33"/>
      <c r="K273" s="34">
        <v>778.31</v>
      </c>
      <c r="L273" s="33"/>
      <c r="M273" s="34">
        <v>884.06</v>
      </c>
      <c r="N273" s="33"/>
      <c r="O273" s="35">
        <v>20140.25</v>
      </c>
      <c r="DI273" s="8"/>
      <c r="DJ273" s="8"/>
      <c r="DK273" s="8"/>
      <c r="DL273" s="8"/>
      <c r="DM273" s="8"/>
      <c r="DR273" s="2" t="s">
        <v>50</v>
      </c>
      <c r="DS273" s="8"/>
    </row>
    <row r="274" spans="1:123" customFormat="1" ht="15" x14ac:dyDescent="0.25">
      <c r="A274" s="26"/>
      <c r="B274" s="20"/>
      <c r="C274" s="19"/>
      <c r="D274" s="412" t="s">
        <v>51</v>
      </c>
      <c r="E274" s="412"/>
      <c r="F274" s="412"/>
      <c r="G274" s="21"/>
      <c r="H274" s="22"/>
      <c r="I274" s="22"/>
      <c r="J274" s="22"/>
      <c r="K274" s="29"/>
      <c r="L274" s="22"/>
      <c r="M274" s="23">
        <v>294.83</v>
      </c>
      <c r="N274" s="22"/>
      <c r="O274" s="25">
        <v>13854.06</v>
      </c>
      <c r="DI274" s="8"/>
      <c r="DJ274" s="8"/>
      <c r="DK274" s="8"/>
      <c r="DL274" s="8"/>
      <c r="DM274" s="8"/>
      <c r="DQ274" s="2" t="s">
        <v>51</v>
      </c>
      <c r="DS274" s="8"/>
    </row>
    <row r="275" spans="1:123" customFormat="1" ht="78.75" x14ac:dyDescent="0.25">
      <c r="A275" s="26"/>
      <c r="B275" s="20"/>
      <c r="C275" s="19" t="s">
        <v>223</v>
      </c>
      <c r="D275" s="412" t="s">
        <v>224</v>
      </c>
      <c r="E275" s="412"/>
      <c r="F275" s="412"/>
      <c r="G275" s="21" t="s">
        <v>54</v>
      </c>
      <c r="H275" s="27">
        <v>147</v>
      </c>
      <c r="I275" s="22"/>
      <c r="J275" s="27">
        <v>147</v>
      </c>
      <c r="K275" s="29"/>
      <c r="L275" s="22"/>
      <c r="M275" s="23">
        <v>433.4</v>
      </c>
      <c r="N275" s="22"/>
      <c r="O275" s="25">
        <v>20365.47</v>
      </c>
      <c r="DI275" s="8"/>
      <c r="DJ275" s="8"/>
      <c r="DK275" s="8"/>
      <c r="DL275" s="8"/>
      <c r="DM275" s="8"/>
      <c r="DQ275" s="2" t="s">
        <v>224</v>
      </c>
      <c r="DS275" s="8"/>
    </row>
    <row r="276" spans="1:123" customFormat="1" ht="123.75" x14ac:dyDescent="0.25">
      <c r="A276" s="26"/>
      <c r="B276" s="20"/>
      <c r="C276" s="19" t="s">
        <v>225</v>
      </c>
      <c r="D276" s="412" t="s">
        <v>226</v>
      </c>
      <c r="E276" s="412"/>
      <c r="F276" s="412"/>
      <c r="G276" s="21" t="s">
        <v>54</v>
      </c>
      <c r="H276" s="27">
        <v>134</v>
      </c>
      <c r="I276" s="24">
        <v>0.85</v>
      </c>
      <c r="J276" s="44">
        <v>113.9</v>
      </c>
      <c r="K276" s="29"/>
      <c r="L276" s="22"/>
      <c r="M276" s="23">
        <v>335.81</v>
      </c>
      <c r="N276" s="22"/>
      <c r="O276" s="25">
        <v>15779.77</v>
      </c>
      <c r="DI276" s="8"/>
      <c r="DJ276" s="8"/>
      <c r="DK276" s="8"/>
      <c r="DL276" s="8"/>
      <c r="DM276" s="8"/>
      <c r="DQ276" s="2" t="s">
        <v>226</v>
      </c>
      <c r="DS276" s="8"/>
    </row>
    <row r="277" spans="1:123" customFormat="1" ht="15" x14ac:dyDescent="0.25">
      <c r="A277" s="17"/>
      <c r="B277" s="15"/>
      <c r="C277" s="16"/>
      <c r="D277" s="419" t="s">
        <v>57</v>
      </c>
      <c r="E277" s="419"/>
      <c r="F277" s="419"/>
      <c r="G277" s="10"/>
      <c r="H277" s="36"/>
      <c r="I277" s="36"/>
      <c r="J277" s="36"/>
      <c r="K277" s="37"/>
      <c r="L277" s="36"/>
      <c r="M277" s="38">
        <v>1653.27</v>
      </c>
      <c r="N277" s="33"/>
      <c r="O277" s="39">
        <v>56285.49</v>
      </c>
      <c r="DI277" s="8"/>
      <c r="DJ277" s="8"/>
      <c r="DK277" s="8"/>
      <c r="DL277" s="8"/>
      <c r="DM277" s="8"/>
      <c r="DS277" s="8" t="s">
        <v>57</v>
      </c>
    </row>
    <row r="278" spans="1:123" customFormat="1" ht="33.75" x14ac:dyDescent="0.25">
      <c r="A278" s="9" t="s">
        <v>212</v>
      </c>
      <c r="B278" s="10" t="s">
        <v>227</v>
      </c>
      <c r="C278" s="11" t="s">
        <v>228</v>
      </c>
      <c r="D278" s="417" t="s">
        <v>229</v>
      </c>
      <c r="E278" s="417"/>
      <c r="F278" s="417"/>
      <c r="G278" s="10" t="s">
        <v>230</v>
      </c>
      <c r="H278" s="10">
        <v>889.57</v>
      </c>
      <c r="I278" s="10" t="s">
        <v>22</v>
      </c>
      <c r="J278" s="10" t="s">
        <v>231</v>
      </c>
      <c r="K278" s="12" t="s">
        <v>232</v>
      </c>
      <c r="L278" s="10"/>
      <c r="M278" s="12" t="s">
        <v>233</v>
      </c>
      <c r="N278" s="10" t="s">
        <v>124</v>
      </c>
      <c r="O278" s="13" t="s">
        <v>234</v>
      </c>
      <c r="DI278" s="8"/>
      <c r="DJ278" s="8"/>
      <c r="DK278" s="8" t="s">
        <v>229</v>
      </c>
      <c r="DL278" s="8" t="s">
        <v>5</v>
      </c>
      <c r="DM278" s="8" t="s">
        <v>5</v>
      </c>
      <c r="DS278" s="8"/>
    </row>
    <row r="279" spans="1:123" customFormat="1" ht="15" x14ac:dyDescent="0.25">
      <c r="A279" s="14"/>
      <c r="B279" s="15"/>
      <c r="C279" s="16"/>
      <c r="D279" s="412" t="s">
        <v>235</v>
      </c>
      <c r="E279" s="412"/>
      <c r="F279" s="412"/>
      <c r="G279" s="412"/>
      <c r="H279" s="412"/>
      <c r="I279" s="412"/>
      <c r="J279" s="412"/>
      <c r="K279" s="412"/>
      <c r="L279" s="412"/>
      <c r="M279" s="412"/>
      <c r="N279" s="412"/>
      <c r="O279" s="418"/>
      <c r="DI279" s="8"/>
      <c r="DJ279" s="8"/>
      <c r="DK279" s="8"/>
      <c r="DL279" s="8"/>
      <c r="DM279" s="8"/>
      <c r="DN279" s="2" t="s">
        <v>235</v>
      </c>
      <c r="DS279" s="8"/>
    </row>
    <row r="280" spans="1:123" customFormat="1" ht="15" x14ac:dyDescent="0.25">
      <c r="A280" s="17"/>
      <c r="B280" s="15"/>
      <c r="C280" s="16"/>
      <c r="D280" s="419" t="s">
        <v>57</v>
      </c>
      <c r="E280" s="419"/>
      <c r="F280" s="419"/>
      <c r="G280" s="10"/>
      <c r="H280" s="36"/>
      <c r="I280" s="36"/>
      <c r="J280" s="36"/>
      <c r="K280" s="37"/>
      <c r="L280" s="36"/>
      <c r="M280" s="38">
        <v>9927.6</v>
      </c>
      <c r="N280" s="33"/>
      <c r="O280" s="39">
        <v>86866.5</v>
      </c>
      <c r="DI280" s="8"/>
      <c r="DJ280" s="8"/>
      <c r="DK280" s="8"/>
      <c r="DL280" s="8"/>
      <c r="DM280" s="8"/>
      <c r="DS280" s="8" t="s">
        <v>57</v>
      </c>
    </row>
    <row r="281" spans="1:123" customFormat="1" ht="34.5" x14ac:dyDescent="0.25">
      <c r="A281" s="9" t="s">
        <v>217</v>
      </c>
      <c r="B281" s="10" t="s">
        <v>236</v>
      </c>
      <c r="C281" s="11" t="s">
        <v>237</v>
      </c>
      <c r="D281" s="417" t="s">
        <v>238</v>
      </c>
      <c r="E281" s="417"/>
      <c r="F281" s="417"/>
      <c r="G281" s="10" t="s">
        <v>42</v>
      </c>
      <c r="H281" s="10">
        <v>1.7262999999999999</v>
      </c>
      <c r="I281" s="10" t="s">
        <v>22</v>
      </c>
      <c r="J281" s="10" t="s">
        <v>239</v>
      </c>
      <c r="K281" s="12"/>
      <c r="L281" s="10"/>
      <c r="M281" s="12"/>
      <c r="N281" s="10"/>
      <c r="O281" s="13"/>
      <c r="DI281" s="8"/>
      <c r="DJ281" s="8"/>
      <c r="DK281" s="8" t="s">
        <v>238</v>
      </c>
      <c r="DL281" s="8" t="s">
        <v>5</v>
      </c>
      <c r="DM281" s="8" t="s">
        <v>5</v>
      </c>
      <c r="DS281" s="8"/>
    </row>
    <row r="282" spans="1:123" customFormat="1" ht="15" x14ac:dyDescent="0.25">
      <c r="A282" s="14"/>
      <c r="B282" s="15"/>
      <c r="C282" s="16"/>
      <c r="D282" s="412" t="s">
        <v>240</v>
      </c>
      <c r="E282" s="412"/>
      <c r="F282" s="412"/>
      <c r="G282" s="412"/>
      <c r="H282" s="412"/>
      <c r="I282" s="412"/>
      <c r="J282" s="412"/>
      <c r="K282" s="412"/>
      <c r="L282" s="412"/>
      <c r="M282" s="412"/>
      <c r="N282" s="412"/>
      <c r="O282" s="418"/>
      <c r="DI282" s="8"/>
      <c r="DJ282" s="8"/>
      <c r="DK282" s="8"/>
      <c r="DL282" s="8"/>
      <c r="DM282" s="8"/>
      <c r="DN282" s="2" t="s">
        <v>240</v>
      </c>
      <c r="DS282" s="8"/>
    </row>
    <row r="283" spans="1:123" customFormat="1" ht="33.75" x14ac:dyDescent="0.25">
      <c r="A283" s="17"/>
      <c r="B283" s="18"/>
      <c r="C283" s="19" t="s">
        <v>88</v>
      </c>
      <c r="D283" s="410" t="s">
        <v>89</v>
      </c>
      <c r="E283" s="410"/>
      <c r="F283" s="410"/>
      <c r="G283" s="410"/>
      <c r="H283" s="410"/>
      <c r="I283" s="410"/>
      <c r="J283" s="410"/>
      <c r="K283" s="410"/>
      <c r="L283" s="410"/>
      <c r="M283" s="410"/>
      <c r="N283" s="410"/>
      <c r="O283" s="411"/>
      <c r="DI283" s="8"/>
      <c r="DJ283" s="8"/>
      <c r="DK283" s="8"/>
      <c r="DL283" s="8"/>
      <c r="DM283" s="8"/>
      <c r="DO283" s="2" t="s">
        <v>89</v>
      </c>
      <c r="DS283" s="8"/>
    </row>
    <row r="284" spans="1:123" customFormat="1" ht="57" x14ac:dyDescent="0.25">
      <c r="A284" s="17"/>
      <c r="B284" s="18"/>
      <c r="C284" s="19" t="s">
        <v>45</v>
      </c>
      <c r="D284" s="410" t="s">
        <v>46</v>
      </c>
      <c r="E284" s="410"/>
      <c r="F284" s="410"/>
      <c r="G284" s="410"/>
      <c r="H284" s="410"/>
      <c r="I284" s="410"/>
      <c r="J284" s="410"/>
      <c r="K284" s="410"/>
      <c r="L284" s="410"/>
      <c r="M284" s="410"/>
      <c r="N284" s="410"/>
      <c r="O284" s="411"/>
      <c r="DI284" s="8"/>
      <c r="DJ284" s="8"/>
      <c r="DK284" s="8"/>
      <c r="DL284" s="8"/>
      <c r="DM284" s="8"/>
      <c r="DO284" s="2" t="s">
        <v>46</v>
      </c>
      <c r="DS284" s="8"/>
    </row>
    <row r="285" spans="1:123" customFormat="1" ht="15" x14ac:dyDescent="0.25">
      <c r="A285" s="17"/>
      <c r="B285" s="20"/>
      <c r="C285" s="19" t="s">
        <v>22</v>
      </c>
      <c r="D285" s="412" t="s">
        <v>47</v>
      </c>
      <c r="E285" s="412"/>
      <c r="F285" s="412"/>
      <c r="G285" s="21"/>
      <c r="H285" s="22"/>
      <c r="I285" s="22"/>
      <c r="J285" s="22"/>
      <c r="K285" s="23">
        <v>115.49</v>
      </c>
      <c r="L285" s="46">
        <v>1.3225</v>
      </c>
      <c r="M285" s="23">
        <v>263.67</v>
      </c>
      <c r="N285" s="24">
        <v>46.99</v>
      </c>
      <c r="O285" s="25">
        <v>12389.85</v>
      </c>
      <c r="DI285" s="8"/>
      <c r="DJ285" s="8"/>
      <c r="DK285" s="8"/>
      <c r="DL285" s="8"/>
      <c r="DM285" s="8"/>
      <c r="DP285" s="2" t="s">
        <v>47</v>
      </c>
      <c r="DS285" s="8"/>
    </row>
    <row r="286" spans="1:123" customFormat="1" ht="15" x14ac:dyDescent="0.25">
      <c r="A286" s="17"/>
      <c r="B286" s="20"/>
      <c r="C286" s="19" t="s">
        <v>58</v>
      </c>
      <c r="D286" s="412" t="s">
        <v>63</v>
      </c>
      <c r="E286" s="412"/>
      <c r="F286" s="412"/>
      <c r="G286" s="21"/>
      <c r="H286" s="22"/>
      <c r="I286" s="22"/>
      <c r="J286" s="22"/>
      <c r="K286" s="40">
        <v>3262.79</v>
      </c>
      <c r="L286" s="46">
        <v>1.4375</v>
      </c>
      <c r="M286" s="40">
        <v>8096.8</v>
      </c>
      <c r="N286" s="24">
        <v>14.01</v>
      </c>
      <c r="O286" s="25">
        <v>113436.17</v>
      </c>
      <c r="DI286" s="8"/>
      <c r="DJ286" s="8"/>
      <c r="DK286" s="8"/>
      <c r="DL286" s="8"/>
      <c r="DM286" s="8"/>
      <c r="DP286" s="2" t="s">
        <v>63</v>
      </c>
      <c r="DS286" s="8"/>
    </row>
    <row r="287" spans="1:123" customFormat="1" ht="15" x14ac:dyDescent="0.25">
      <c r="A287" s="17"/>
      <c r="B287" s="20"/>
      <c r="C287" s="19" t="s">
        <v>64</v>
      </c>
      <c r="D287" s="412" t="s">
        <v>65</v>
      </c>
      <c r="E287" s="412"/>
      <c r="F287" s="412"/>
      <c r="G287" s="21"/>
      <c r="H287" s="22"/>
      <c r="I287" s="22"/>
      <c r="J287" s="22"/>
      <c r="K287" s="23">
        <v>171.22</v>
      </c>
      <c r="L287" s="46">
        <v>1.4375</v>
      </c>
      <c r="M287" s="23">
        <v>424.89</v>
      </c>
      <c r="N287" s="24">
        <v>46.99</v>
      </c>
      <c r="O287" s="25">
        <v>19965.580000000002</v>
      </c>
      <c r="DI287" s="8"/>
      <c r="DJ287" s="8"/>
      <c r="DK287" s="8"/>
      <c r="DL287" s="8"/>
      <c r="DM287" s="8"/>
      <c r="DP287" s="2" t="s">
        <v>65</v>
      </c>
      <c r="DS287" s="8"/>
    </row>
    <row r="288" spans="1:123" customFormat="1" ht="15" x14ac:dyDescent="0.25">
      <c r="A288" s="17"/>
      <c r="B288" s="20"/>
      <c r="C288" s="19" t="s">
        <v>62</v>
      </c>
      <c r="D288" s="412" t="s">
        <v>66</v>
      </c>
      <c r="E288" s="412"/>
      <c r="F288" s="412"/>
      <c r="G288" s="21"/>
      <c r="H288" s="22"/>
      <c r="I288" s="22"/>
      <c r="J288" s="22"/>
      <c r="K288" s="23">
        <v>12.2</v>
      </c>
      <c r="L288" s="22"/>
      <c r="M288" s="23">
        <v>21.06</v>
      </c>
      <c r="N288" s="24">
        <v>8.75</v>
      </c>
      <c r="O288" s="41">
        <v>184.28</v>
      </c>
      <c r="DI288" s="8"/>
      <c r="DJ288" s="8"/>
      <c r="DK288" s="8"/>
      <c r="DL288" s="8"/>
      <c r="DM288" s="8"/>
      <c r="DP288" s="2" t="s">
        <v>66</v>
      </c>
      <c r="DS288" s="8"/>
    </row>
    <row r="289" spans="1:124" customFormat="1" ht="15" x14ac:dyDescent="0.25">
      <c r="A289" s="26"/>
      <c r="B289" s="20"/>
      <c r="C289" s="19"/>
      <c r="D289" s="412" t="s">
        <v>48</v>
      </c>
      <c r="E289" s="412"/>
      <c r="F289" s="412"/>
      <c r="G289" s="21" t="s">
        <v>49</v>
      </c>
      <c r="H289" s="44">
        <v>14.4</v>
      </c>
      <c r="I289" s="46">
        <v>1.3225</v>
      </c>
      <c r="J289" s="45">
        <v>32.875657199999999</v>
      </c>
      <c r="K289" s="29"/>
      <c r="L289" s="22"/>
      <c r="M289" s="29"/>
      <c r="N289" s="22"/>
      <c r="O289" s="30"/>
      <c r="DI289" s="8"/>
      <c r="DJ289" s="8"/>
      <c r="DK289" s="8"/>
      <c r="DL289" s="8"/>
      <c r="DM289" s="8"/>
      <c r="DQ289" s="2" t="s">
        <v>48</v>
      </c>
      <c r="DS289" s="8"/>
    </row>
    <row r="290" spans="1:124" customFormat="1" ht="15" x14ac:dyDescent="0.25">
      <c r="A290" s="26"/>
      <c r="B290" s="20"/>
      <c r="C290" s="19"/>
      <c r="D290" s="412" t="s">
        <v>67</v>
      </c>
      <c r="E290" s="412"/>
      <c r="F290" s="412"/>
      <c r="G290" s="21" t="s">
        <v>49</v>
      </c>
      <c r="H290" s="24">
        <v>13.88</v>
      </c>
      <c r="I290" s="46">
        <v>1.4375</v>
      </c>
      <c r="J290" s="45">
        <v>34.444000799999998</v>
      </c>
      <c r="K290" s="29"/>
      <c r="L290" s="22"/>
      <c r="M290" s="29"/>
      <c r="N290" s="22"/>
      <c r="O290" s="30"/>
      <c r="DI290" s="8"/>
      <c r="DJ290" s="8"/>
      <c r="DK290" s="8"/>
      <c r="DL290" s="8"/>
      <c r="DM290" s="8"/>
      <c r="DQ290" s="2" t="s">
        <v>67</v>
      </c>
      <c r="DS290" s="8"/>
    </row>
    <row r="291" spans="1:124" customFormat="1" ht="15" x14ac:dyDescent="0.25">
      <c r="A291" s="31"/>
      <c r="B291" s="21"/>
      <c r="C291" s="19"/>
      <c r="D291" s="413" t="s">
        <v>50</v>
      </c>
      <c r="E291" s="413"/>
      <c r="F291" s="413"/>
      <c r="G291" s="32"/>
      <c r="H291" s="33"/>
      <c r="I291" s="33"/>
      <c r="J291" s="33"/>
      <c r="K291" s="43">
        <v>3390.48</v>
      </c>
      <c r="L291" s="33"/>
      <c r="M291" s="43">
        <v>8381.5300000000007</v>
      </c>
      <c r="N291" s="33"/>
      <c r="O291" s="35">
        <v>126010.3</v>
      </c>
      <c r="DI291" s="8"/>
      <c r="DJ291" s="8"/>
      <c r="DK291" s="8"/>
      <c r="DL291" s="8"/>
      <c r="DM291" s="8"/>
      <c r="DR291" s="2" t="s">
        <v>50</v>
      </c>
      <c r="DS291" s="8"/>
    </row>
    <row r="292" spans="1:124" customFormat="1" ht="15" x14ac:dyDescent="0.25">
      <c r="A292" s="26"/>
      <c r="B292" s="20"/>
      <c r="C292" s="19"/>
      <c r="D292" s="412" t="s">
        <v>51</v>
      </c>
      <c r="E292" s="412"/>
      <c r="F292" s="412"/>
      <c r="G292" s="21"/>
      <c r="H292" s="22"/>
      <c r="I292" s="22"/>
      <c r="J292" s="22"/>
      <c r="K292" s="29"/>
      <c r="L292" s="22"/>
      <c r="M292" s="23">
        <v>688.56</v>
      </c>
      <c r="N292" s="22"/>
      <c r="O292" s="25">
        <v>32355.43</v>
      </c>
      <c r="DI292" s="8"/>
      <c r="DJ292" s="8"/>
      <c r="DK292" s="8"/>
      <c r="DL292" s="8"/>
      <c r="DM292" s="8"/>
      <c r="DQ292" s="2" t="s">
        <v>51</v>
      </c>
      <c r="DS292" s="8"/>
    </row>
    <row r="293" spans="1:124" customFormat="1" ht="78.75" x14ac:dyDescent="0.25">
      <c r="A293" s="26"/>
      <c r="B293" s="20"/>
      <c r="C293" s="19" t="s">
        <v>223</v>
      </c>
      <c r="D293" s="412" t="s">
        <v>224</v>
      </c>
      <c r="E293" s="412"/>
      <c r="F293" s="412"/>
      <c r="G293" s="21" t="s">
        <v>54</v>
      </c>
      <c r="H293" s="27">
        <v>147</v>
      </c>
      <c r="I293" s="22"/>
      <c r="J293" s="27">
        <v>147</v>
      </c>
      <c r="K293" s="29"/>
      <c r="L293" s="22"/>
      <c r="M293" s="40">
        <v>1012.18</v>
      </c>
      <c r="N293" s="22"/>
      <c r="O293" s="25">
        <v>47562.48</v>
      </c>
      <c r="DI293" s="8"/>
      <c r="DJ293" s="8"/>
      <c r="DK293" s="8"/>
      <c r="DL293" s="8"/>
      <c r="DM293" s="8"/>
      <c r="DQ293" s="2" t="s">
        <v>224</v>
      </c>
      <c r="DS293" s="8"/>
    </row>
    <row r="294" spans="1:124" customFormat="1" ht="123.75" x14ac:dyDescent="0.25">
      <c r="A294" s="26"/>
      <c r="B294" s="20"/>
      <c r="C294" s="19" t="s">
        <v>225</v>
      </c>
      <c r="D294" s="412" t="s">
        <v>226</v>
      </c>
      <c r="E294" s="412"/>
      <c r="F294" s="412"/>
      <c r="G294" s="21" t="s">
        <v>54</v>
      </c>
      <c r="H294" s="27">
        <v>134</v>
      </c>
      <c r="I294" s="24">
        <v>0.85</v>
      </c>
      <c r="J294" s="44">
        <v>113.9</v>
      </c>
      <c r="K294" s="29"/>
      <c r="L294" s="22"/>
      <c r="M294" s="23">
        <v>784.27</v>
      </c>
      <c r="N294" s="22"/>
      <c r="O294" s="25">
        <v>36852.83</v>
      </c>
      <c r="DI294" s="8"/>
      <c r="DJ294" s="8"/>
      <c r="DK294" s="8"/>
      <c r="DL294" s="8"/>
      <c r="DM294" s="8"/>
      <c r="DQ294" s="2" t="s">
        <v>226</v>
      </c>
      <c r="DS294" s="8"/>
    </row>
    <row r="295" spans="1:124" customFormat="1" ht="15" x14ac:dyDescent="0.25">
      <c r="A295" s="17"/>
      <c r="B295" s="15"/>
      <c r="C295" s="16"/>
      <c r="D295" s="419" t="s">
        <v>57</v>
      </c>
      <c r="E295" s="419"/>
      <c r="F295" s="419"/>
      <c r="G295" s="10"/>
      <c r="H295" s="36"/>
      <c r="I295" s="36"/>
      <c r="J295" s="36"/>
      <c r="K295" s="37"/>
      <c r="L295" s="36"/>
      <c r="M295" s="38">
        <v>10177.98</v>
      </c>
      <c r="N295" s="33"/>
      <c r="O295" s="39">
        <v>210425.61</v>
      </c>
      <c r="DI295" s="8"/>
      <c r="DJ295" s="8"/>
      <c r="DK295" s="8"/>
      <c r="DL295" s="8"/>
      <c r="DM295" s="8"/>
      <c r="DS295" s="8" t="s">
        <v>57</v>
      </c>
    </row>
    <row r="296" spans="1:124" customFormat="1" ht="45" x14ac:dyDescent="0.25">
      <c r="A296" s="9" t="s">
        <v>227</v>
      </c>
      <c r="B296" s="10" t="s">
        <v>241</v>
      </c>
      <c r="C296" s="11" t="s">
        <v>242</v>
      </c>
      <c r="D296" s="417" t="s">
        <v>243</v>
      </c>
      <c r="E296" s="417"/>
      <c r="F296" s="417"/>
      <c r="G296" s="10" t="s">
        <v>61</v>
      </c>
      <c r="H296" s="10">
        <v>189.89</v>
      </c>
      <c r="I296" s="10" t="s">
        <v>22</v>
      </c>
      <c r="J296" s="10" t="s">
        <v>244</v>
      </c>
      <c r="K296" s="12" t="s">
        <v>245</v>
      </c>
      <c r="L296" s="10" t="s">
        <v>246</v>
      </c>
      <c r="M296" s="12" t="s">
        <v>247</v>
      </c>
      <c r="N296" s="10" t="s">
        <v>124</v>
      </c>
      <c r="O296" s="13" t="s">
        <v>248</v>
      </c>
      <c r="DI296" s="8"/>
      <c r="DJ296" s="8"/>
      <c r="DK296" s="8" t="s">
        <v>243</v>
      </c>
      <c r="DL296" s="8" t="s">
        <v>5</v>
      </c>
      <c r="DM296" s="8" t="s">
        <v>5</v>
      </c>
      <c r="DS296" s="8"/>
    </row>
    <row r="297" spans="1:124" customFormat="1" ht="15" x14ac:dyDescent="0.25">
      <c r="A297" s="14"/>
      <c r="B297" s="15"/>
      <c r="C297" s="16"/>
      <c r="D297" s="412" t="s">
        <v>249</v>
      </c>
      <c r="E297" s="412"/>
      <c r="F297" s="412"/>
      <c r="G297" s="412"/>
      <c r="H297" s="412"/>
      <c r="I297" s="412"/>
      <c r="J297" s="412"/>
      <c r="K297" s="412"/>
      <c r="L297" s="412"/>
      <c r="M297" s="412"/>
      <c r="N297" s="412"/>
      <c r="O297" s="418"/>
      <c r="DI297" s="8"/>
      <c r="DJ297" s="8"/>
      <c r="DK297" s="8"/>
      <c r="DL297" s="8"/>
      <c r="DM297" s="8"/>
      <c r="DN297" s="2" t="s">
        <v>249</v>
      </c>
      <c r="DS297" s="8"/>
    </row>
    <row r="298" spans="1:124" customFormat="1" ht="15" x14ac:dyDescent="0.25">
      <c r="A298" s="14"/>
      <c r="B298" s="15"/>
      <c r="C298" s="16"/>
      <c r="D298" s="412" t="s">
        <v>250</v>
      </c>
      <c r="E298" s="412"/>
      <c r="F298" s="412"/>
      <c r="G298" s="412"/>
      <c r="H298" s="412"/>
      <c r="I298" s="412"/>
      <c r="J298" s="412"/>
      <c r="K298" s="412"/>
      <c r="L298" s="412"/>
      <c r="M298" s="412"/>
      <c r="N298" s="412"/>
      <c r="O298" s="418"/>
      <c r="DI298" s="8"/>
      <c r="DJ298" s="8"/>
      <c r="DK298" s="8"/>
      <c r="DL298" s="8"/>
      <c r="DM298" s="8"/>
      <c r="DS298" s="8"/>
      <c r="DT298" s="2" t="s">
        <v>250</v>
      </c>
    </row>
    <row r="299" spans="1:124" customFormat="1" ht="15" x14ac:dyDescent="0.25">
      <c r="A299" s="17"/>
      <c r="B299" s="18"/>
      <c r="C299" s="19"/>
      <c r="D299" s="410" t="s">
        <v>251</v>
      </c>
      <c r="E299" s="410"/>
      <c r="F299" s="410"/>
      <c r="G299" s="410"/>
      <c r="H299" s="410"/>
      <c r="I299" s="410"/>
      <c r="J299" s="410"/>
      <c r="K299" s="410"/>
      <c r="L299" s="410"/>
      <c r="M299" s="410"/>
      <c r="N299" s="410"/>
      <c r="O299" s="411"/>
      <c r="DI299" s="8"/>
      <c r="DJ299" s="8"/>
      <c r="DK299" s="8"/>
      <c r="DL299" s="8"/>
      <c r="DM299" s="8"/>
      <c r="DO299" s="2" t="s">
        <v>251</v>
      </c>
      <c r="DS299" s="8"/>
    </row>
    <row r="300" spans="1:124" customFormat="1" ht="15" x14ac:dyDescent="0.25">
      <c r="A300" s="17"/>
      <c r="B300" s="18"/>
      <c r="C300" s="19"/>
      <c r="D300" s="410" t="s">
        <v>252</v>
      </c>
      <c r="E300" s="410"/>
      <c r="F300" s="410"/>
      <c r="G300" s="410"/>
      <c r="H300" s="410"/>
      <c r="I300" s="410"/>
      <c r="J300" s="410"/>
      <c r="K300" s="410"/>
      <c r="L300" s="410"/>
      <c r="M300" s="410"/>
      <c r="N300" s="410"/>
      <c r="O300" s="411"/>
      <c r="DI300" s="8"/>
      <c r="DJ300" s="8"/>
      <c r="DK300" s="8"/>
      <c r="DL300" s="8"/>
      <c r="DM300" s="8"/>
      <c r="DO300" s="2" t="s">
        <v>252</v>
      </c>
      <c r="DS300" s="8"/>
    </row>
    <row r="301" spans="1:124" customFormat="1" ht="15" x14ac:dyDescent="0.25">
      <c r="A301" s="17"/>
      <c r="B301" s="15"/>
      <c r="C301" s="16"/>
      <c r="D301" s="419" t="s">
        <v>57</v>
      </c>
      <c r="E301" s="419"/>
      <c r="F301" s="419"/>
      <c r="G301" s="10"/>
      <c r="H301" s="36"/>
      <c r="I301" s="36"/>
      <c r="J301" s="36"/>
      <c r="K301" s="37"/>
      <c r="L301" s="36"/>
      <c r="M301" s="38">
        <v>21960.75</v>
      </c>
      <c r="N301" s="33"/>
      <c r="O301" s="39">
        <v>192156.56</v>
      </c>
      <c r="DI301" s="8"/>
      <c r="DJ301" s="8"/>
      <c r="DK301" s="8"/>
      <c r="DL301" s="8"/>
      <c r="DM301" s="8"/>
      <c r="DS301" s="8" t="s">
        <v>57</v>
      </c>
    </row>
    <row r="302" spans="1:124" customFormat="1" ht="34.5" x14ac:dyDescent="0.25">
      <c r="A302" s="9" t="s">
        <v>236</v>
      </c>
      <c r="B302" s="10" t="s">
        <v>253</v>
      </c>
      <c r="C302" s="11" t="s">
        <v>254</v>
      </c>
      <c r="D302" s="417" t="s">
        <v>255</v>
      </c>
      <c r="E302" s="417"/>
      <c r="F302" s="417"/>
      <c r="G302" s="10" t="s">
        <v>42</v>
      </c>
      <c r="H302" s="10">
        <v>3.0209999999999999</v>
      </c>
      <c r="I302" s="10" t="s">
        <v>22</v>
      </c>
      <c r="J302" s="10" t="s">
        <v>256</v>
      </c>
      <c r="K302" s="12"/>
      <c r="L302" s="10"/>
      <c r="M302" s="12"/>
      <c r="N302" s="10"/>
      <c r="O302" s="13"/>
      <c r="DI302" s="8"/>
      <c r="DJ302" s="8"/>
      <c r="DK302" s="8" t="s">
        <v>255</v>
      </c>
      <c r="DL302" s="8" t="s">
        <v>5</v>
      </c>
      <c r="DM302" s="8" t="s">
        <v>5</v>
      </c>
      <c r="DS302" s="8"/>
    </row>
    <row r="303" spans="1:124" customFormat="1" ht="15" x14ac:dyDescent="0.25">
      <c r="A303" s="14"/>
      <c r="B303" s="15"/>
      <c r="C303" s="16"/>
      <c r="D303" s="412" t="s">
        <v>257</v>
      </c>
      <c r="E303" s="412"/>
      <c r="F303" s="412"/>
      <c r="G303" s="412"/>
      <c r="H303" s="412"/>
      <c r="I303" s="412"/>
      <c r="J303" s="412"/>
      <c r="K303" s="412"/>
      <c r="L303" s="412"/>
      <c r="M303" s="412"/>
      <c r="N303" s="412"/>
      <c r="O303" s="418"/>
      <c r="DI303" s="8"/>
      <c r="DJ303" s="8"/>
      <c r="DK303" s="8"/>
      <c r="DL303" s="8"/>
      <c r="DM303" s="8"/>
      <c r="DN303" s="2" t="s">
        <v>257</v>
      </c>
      <c r="DS303" s="8"/>
    </row>
    <row r="304" spans="1:124" customFormat="1" ht="57" x14ac:dyDescent="0.25">
      <c r="A304" s="17"/>
      <c r="B304" s="18"/>
      <c r="C304" s="19" t="s">
        <v>45</v>
      </c>
      <c r="D304" s="410" t="s">
        <v>46</v>
      </c>
      <c r="E304" s="410"/>
      <c r="F304" s="410"/>
      <c r="G304" s="410"/>
      <c r="H304" s="410"/>
      <c r="I304" s="410"/>
      <c r="J304" s="410"/>
      <c r="K304" s="410"/>
      <c r="L304" s="410"/>
      <c r="M304" s="410"/>
      <c r="N304" s="410"/>
      <c r="O304" s="411"/>
      <c r="DI304" s="8"/>
      <c r="DJ304" s="8"/>
      <c r="DK304" s="8"/>
      <c r="DL304" s="8"/>
      <c r="DM304" s="8"/>
      <c r="DO304" s="2" t="s">
        <v>46</v>
      </c>
      <c r="DS304" s="8"/>
    </row>
    <row r="305" spans="1:124" customFormat="1" ht="15" x14ac:dyDescent="0.25">
      <c r="A305" s="17"/>
      <c r="B305" s="20"/>
      <c r="C305" s="19" t="s">
        <v>22</v>
      </c>
      <c r="D305" s="412" t="s">
        <v>47</v>
      </c>
      <c r="E305" s="412"/>
      <c r="F305" s="412"/>
      <c r="G305" s="21"/>
      <c r="H305" s="22"/>
      <c r="I305" s="22"/>
      <c r="J305" s="22"/>
      <c r="K305" s="23">
        <v>173.23</v>
      </c>
      <c r="L305" s="24">
        <v>1.1499999999999999</v>
      </c>
      <c r="M305" s="23">
        <v>601.83000000000004</v>
      </c>
      <c r="N305" s="24">
        <v>46.99</v>
      </c>
      <c r="O305" s="25">
        <v>28279.99</v>
      </c>
      <c r="DI305" s="8"/>
      <c r="DJ305" s="8"/>
      <c r="DK305" s="8"/>
      <c r="DL305" s="8"/>
      <c r="DM305" s="8"/>
      <c r="DP305" s="2" t="s">
        <v>47</v>
      </c>
      <c r="DS305" s="8"/>
    </row>
    <row r="306" spans="1:124" customFormat="1" ht="15" x14ac:dyDescent="0.25">
      <c r="A306" s="17"/>
      <c r="B306" s="20"/>
      <c r="C306" s="19" t="s">
        <v>58</v>
      </c>
      <c r="D306" s="412" t="s">
        <v>63</v>
      </c>
      <c r="E306" s="412"/>
      <c r="F306" s="412"/>
      <c r="G306" s="21"/>
      <c r="H306" s="22"/>
      <c r="I306" s="22"/>
      <c r="J306" s="22"/>
      <c r="K306" s="40">
        <v>5268.76</v>
      </c>
      <c r="L306" s="24">
        <v>1.1499999999999999</v>
      </c>
      <c r="M306" s="40">
        <v>18304.46</v>
      </c>
      <c r="N306" s="24">
        <v>14.01</v>
      </c>
      <c r="O306" s="25">
        <v>256445.48</v>
      </c>
      <c r="DI306" s="8"/>
      <c r="DJ306" s="8"/>
      <c r="DK306" s="8"/>
      <c r="DL306" s="8"/>
      <c r="DM306" s="8"/>
      <c r="DP306" s="2" t="s">
        <v>63</v>
      </c>
      <c r="DS306" s="8"/>
    </row>
    <row r="307" spans="1:124" customFormat="1" ht="15" x14ac:dyDescent="0.25">
      <c r="A307" s="17"/>
      <c r="B307" s="20"/>
      <c r="C307" s="19" t="s">
        <v>64</v>
      </c>
      <c r="D307" s="412" t="s">
        <v>65</v>
      </c>
      <c r="E307" s="412"/>
      <c r="F307" s="412"/>
      <c r="G307" s="21"/>
      <c r="H307" s="22"/>
      <c r="I307" s="22"/>
      <c r="J307" s="22"/>
      <c r="K307" s="23">
        <v>267.67</v>
      </c>
      <c r="L307" s="24">
        <v>1.1499999999999999</v>
      </c>
      <c r="M307" s="23">
        <v>929.93</v>
      </c>
      <c r="N307" s="24">
        <v>46.99</v>
      </c>
      <c r="O307" s="25">
        <v>43697.41</v>
      </c>
      <c r="DI307" s="8"/>
      <c r="DJ307" s="8"/>
      <c r="DK307" s="8"/>
      <c r="DL307" s="8"/>
      <c r="DM307" s="8"/>
      <c r="DP307" s="2" t="s">
        <v>65</v>
      </c>
      <c r="DS307" s="8"/>
    </row>
    <row r="308" spans="1:124" customFormat="1" ht="15" x14ac:dyDescent="0.25">
      <c r="A308" s="17"/>
      <c r="B308" s="20"/>
      <c r="C308" s="19" t="s">
        <v>62</v>
      </c>
      <c r="D308" s="412" t="s">
        <v>66</v>
      </c>
      <c r="E308" s="412"/>
      <c r="F308" s="412"/>
      <c r="G308" s="21"/>
      <c r="H308" s="22"/>
      <c r="I308" s="22"/>
      <c r="J308" s="22"/>
      <c r="K308" s="23">
        <v>17.079999999999998</v>
      </c>
      <c r="L308" s="22"/>
      <c r="M308" s="23">
        <v>51.6</v>
      </c>
      <c r="N308" s="24">
        <v>8.75</v>
      </c>
      <c r="O308" s="41">
        <v>451.5</v>
      </c>
      <c r="DI308" s="8"/>
      <c r="DJ308" s="8"/>
      <c r="DK308" s="8"/>
      <c r="DL308" s="8"/>
      <c r="DM308" s="8"/>
      <c r="DP308" s="2" t="s">
        <v>66</v>
      </c>
      <c r="DS308" s="8"/>
    </row>
    <row r="309" spans="1:124" customFormat="1" ht="15" x14ac:dyDescent="0.25">
      <c r="A309" s="26"/>
      <c r="B309" s="20"/>
      <c r="C309" s="19"/>
      <c r="D309" s="412" t="s">
        <v>48</v>
      </c>
      <c r="E309" s="412"/>
      <c r="F309" s="412"/>
      <c r="G309" s="21" t="s">
        <v>49</v>
      </c>
      <c r="H309" s="44">
        <v>21.6</v>
      </c>
      <c r="I309" s="24">
        <v>1.1499999999999999</v>
      </c>
      <c r="J309" s="28">
        <v>75.041640000000001</v>
      </c>
      <c r="K309" s="29"/>
      <c r="L309" s="22"/>
      <c r="M309" s="29"/>
      <c r="N309" s="22"/>
      <c r="O309" s="30"/>
      <c r="DI309" s="8"/>
      <c r="DJ309" s="8"/>
      <c r="DK309" s="8"/>
      <c r="DL309" s="8"/>
      <c r="DM309" s="8"/>
      <c r="DQ309" s="2" t="s">
        <v>48</v>
      </c>
      <c r="DS309" s="8"/>
    </row>
    <row r="310" spans="1:124" customFormat="1" ht="15" x14ac:dyDescent="0.25">
      <c r="A310" s="26"/>
      <c r="B310" s="20"/>
      <c r="C310" s="19"/>
      <c r="D310" s="412" t="s">
        <v>67</v>
      </c>
      <c r="E310" s="412"/>
      <c r="F310" s="412"/>
      <c r="G310" s="21" t="s">
        <v>49</v>
      </c>
      <c r="H310" s="44">
        <v>20.6</v>
      </c>
      <c r="I310" s="24">
        <v>1.1499999999999999</v>
      </c>
      <c r="J310" s="28">
        <v>71.567490000000006</v>
      </c>
      <c r="K310" s="29"/>
      <c r="L310" s="22"/>
      <c r="M310" s="29"/>
      <c r="N310" s="22"/>
      <c r="O310" s="30"/>
      <c r="DI310" s="8"/>
      <c r="DJ310" s="8"/>
      <c r="DK310" s="8"/>
      <c r="DL310" s="8"/>
      <c r="DM310" s="8"/>
      <c r="DQ310" s="2" t="s">
        <v>67</v>
      </c>
      <c r="DS310" s="8"/>
    </row>
    <row r="311" spans="1:124" customFormat="1" ht="15" x14ac:dyDescent="0.25">
      <c r="A311" s="31"/>
      <c r="B311" s="21"/>
      <c r="C311" s="19"/>
      <c r="D311" s="413" t="s">
        <v>50</v>
      </c>
      <c r="E311" s="413"/>
      <c r="F311" s="413"/>
      <c r="G311" s="32"/>
      <c r="H311" s="33"/>
      <c r="I311" s="33"/>
      <c r="J311" s="33"/>
      <c r="K311" s="43">
        <v>5459.07</v>
      </c>
      <c r="L311" s="33"/>
      <c r="M311" s="43">
        <v>18957.89</v>
      </c>
      <c r="N311" s="33"/>
      <c r="O311" s="35">
        <v>285176.96999999997</v>
      </c>
      <c r="DI311" s="8"/>
      <c r="DJ311" s="8"/>
      <c r="DK311" s="8"/>
      <c r="DL311" s="8"/>
      <c r="DM311" s="8"/>
      <c r="DR311" s="2" t="s">
        <v>50</v>
      </c>
      <c r="DS311" s="8"/>
    </row>
    <row r="312" spans="1:124" customFormat="1" ht="15" x14ac:dyDescent="0.25">
      <c r="A312" s="26"/>
      <c r="B312" s="20"/>
      <c r="C312" s="19"/>
      <c r="D312" s="412" t="s">
        <v>51</v>
      </c>
      <c r="E312" s="412"/>
      <c r="F312" s="412"/>
      <c r="G312" s="21"/>
      <c r="H312" s="22"/>
      <c r="I312" s="22"/>
      <c r="J312" s="22"/>
      <c r="K312" s="29"/>
      <c r="L312" s="22"/>
      <c r="M312" s="40">
        <v>1531.76</v>
      </c>
      <c r="N312" s="22"/>
      <c r="O312" s="25">
        <v>71977.399999999994</v>
      </c>
      <c r="DI312" s="8"/>
      <c r="DJ312" s="8"/>
      <c r="DK312" s="8"/>
      <c r="DL312" s="8"/>
      <c r="DM312" s="8"/>
      <c r="DQ312" s="2" t="s">
        <v>51</v>
      </c>
      <c r="DS312" s="8"/>
    </row>
    <row r="313" spans="1:124" customFormat="1" ht="78.75" x14ac:dyDescent="0.25">
      <c r="A313" s="26"/>
      <c r="B313" s="20"/>
      <c r="C313" s="19" t="s">
        <v>223</v>
      </c>
      <c r="D313" s="412" t="s">
        <v>224</v>
      </c>
      <c r="E313" s="412"/>
      <c r="F313" s="412"/>
      <c r="G313" s="21" t="s">
        <v>54</v>
      </c>
      <c r="H313" s="27">
        <v>147</v>
      </c>
      <c r="I313" s="22"/>
      <c r="J313" s="27">
        <v>147</v>
      </c>
      <c r="K313" s="29"/>
      <c r="L313" s="22"/>
      <c r="M313" s="40">
        <v>2251.69</v>
      </c>
      <c r="N313" s="22"/>
      <c r="O313" s="25">
        <v>105806.78</v>
      </c>
      <c r="DI313" s="8"/>
      <c r="DJ313" s="8"/>
      <c r="DK313" s="8"/>
      <c r="DL313" s="8"/>
      <c r="DM313" s="8"/>
      <c r="DQ313" s="2" t="s">
        <v>224</v>
      </c>
      <c r="DS313" s="8"/>
    </row>
    <row r="314" spans="1:124" customFormat="1" ht="123.75" x14ac:dyDescent="0.25">
      <c r="A314" s="26"/>
      <c r="B314" s="20"/>
      <c r="C314" s="19" t="s">
        <v>225</v>
      </c>
      <c r="D314" s="412" t="s">
        <v>226</v>
      </c>
      <c r="E314" s="412"/>
      <c r="F314" s="412"/>
      <c r="G314" s="21" t="s">
        <v>54</v>
      </c>
      <c r="H314" s="27">
        <v>134</v>
      </c>
      <c r="I314" s="24">
        <v>0.85</v>
      </c>
      <c r="J314" s="44">
        <v>113.9</v>
      </c>
      <c r="K314" s="29"/>
      <c r="L314" s="22"/>
      <c r="M314" s="40">
        <v>1744.67</v>
      </c>
      <c r="N314" s="22"/>
      <c r="O314" s="25">
        <v>81982.259999999995</v>
      </c>
      <c r="DI314" s="8"/>
      <c r="DJ314" s="8"/>
      <c r="DK314" s="8"/>
      <c r="DL314" s="8"/>
      <c r="DM314" s="8"/>
      <c r="DQ314" s="2" t="s">
        <v>226</v>
      </c>
      <c r="DS314" s="8"/>
    </row>
    <row r="315" spans="1:124" customFormat="1" ht="15" x14ac:dyDescent="0.25">
      <c r="A315" s="17"/>
      <c r="B315" s="15"/>
      <c r="C315" s="16"/>
      <c r="D315" s="419" t="s">
        <v>57</v>
      </c>
      <c r="E315" s="419"/>
      <c r="F315" s="419"/>
      <c r="G315" s="10"/>
      <c r="H315" s="36"/>
      <c r="I315" s="36"/>
      <c r="J315" s="36"/>
      <c r="K315" s="37"/>
      <c r="L315" s="36"/>
      <c r="M315" s="38">
        <v>22954.25</v>
      </c>
      <c r="N315" s="33"/>
      <c r="O315" s="39">
        <v>472966.01</v>
      </c>
      <c r="DI315" s="8"/>
      <c r="DJ315" s="8"/>
      <c r="DK315" s="8"/>
      <c r="DL315" s="8"/>
      <c r="DM315" s="8"/>
      <c r="DS315" s="8" t="s">
        <v>57</v>
      </c>
    </row>
    <row r="316" spans="1:124" customFormat="1" ht="45" x14ac:dyDescent="0.25">
      <c r="A316" s="9" t="s">
        <v>241</v>
      </c>
      <c r="B316" s="10" t="s">
        <v>258</v>
      </c>
      <c r="C316" s="11" t="s">
        <v>259</v>
      </c>
      <c r="D316" s="417" t="s">
        <v>260</v>
      </c>
      <c r="E316" s="417"/>
      <c r="F316" s="417"/>
      <c r="G316" s="10" t="s">
        <v>61</v>
      </c>
      <c r="H316" s="10">
        <v>380.65</v>
      </c>
      <c r="I316" s="10" t="s">
        <v>22</v>
      </c>
      <c r="J316" s="10" t="s">
        <v>261</v>
      </c>
      <c r="K316" s="12" t="s">
        <v>262</v>
      </c>
      <c r="L316" s="10" t="s">
        <v>246</v>
      </c>
      <c r="M316" s="12" t="s">
        <v>263</v>
      </c>
      <c r="N316" s="10" t="s">
        <v>124</v>
      </c>
      <c r="O316" s="13" t="s">
        <v>264</v>
      </c>
      <c r="DI316" s="8"/>
      <c r="DJ316" s="8"/>
      <c r="DK316" s="8" t="s">
        <v>260</v>
      </c>
      <c r="DL316" s="8" t="s">
        <v>5</v>
      </c>
      <c r="DM316" s="8" t="s">
        <v>5</v>
      </c>
      <c r="DS316" s="8"/>
    </row>
    <row r="317" spans="1:124" customFormat="1" ht="15" x14ac:dyDescent="0.25">
      <c r="A317" s="14"/>
      <c r="B317" s="15"/>
      <c r="C317" s="16"/>
      <c r="D317" s="412" t="s">
        <v>265</v>
      </c>
      <c r="E317" s="412"/>
      <c r="F317" s="412"/>
      <c r="G317" s="412"/>
      <c r="H317" s="412"/>
      <c r="I317" s="412"/>
      <c r="J317" s="412"/>
      <c r="K317" s="412"/>
      <c r="L317" s="412"/>
      <c r="M317" s="412"/>
      <c r="N317" s="412"/>
      <c r="O317" s="418"/>
      <c r="DI317" s="8"/>
      <c r="DJ317" s="8"/>
      <c r="DK317" s="8"/>
      <c r="DL317" s="8"/>
      <c r="DM317" s="8"/>
      <c r="DN317" s="2" t="s">
        <v>265</v>
      </c>
      <c r="DS317" s="8"/>
    </row>
    <row r="318" spans="1:124" customFormat="1" ht="15" x14ac:dyDescent="0.25">
      <c r="A318" s="14"/>
      <c r="B318" s="15"/>
      <c r="C318" s="16"/>
      <c r="D318" s="412" t="s">
        <v>266</v>
      </c>
      <c r="E318" s="412"/>
      <c r="F318" s="412"/>
      <c r="G318" s="412"/>
      <c r="H318" s="412"/>
      <c r="I318" s="412"/>
      <c r="J318" s="412"/>
      <c r="K318" s="412"/>
      <c r="L318" s="412"/>
      <c r="M318" s="412"/>
      <c r="N318" s="412"/>
      <c r="O318" s="418"/>
      <c r="DI318" s="8"/>
      <c r="DJ318" s="8"/>
      <c r="DK318" s="8"/>
      <c r="DL318" s="8"/>
      <c r="DM318" s="8"/>
      <c r="DS318" s="8"/>
      <c r="DT318" s="2" t="s">
        <v>266</v>
      </c>
    </row>
    <row r="319" spans="1:124" customFormat="1" ht="15" x14ac:dyDescent="0.25">
      <c r="A319" s="17"/>
      <c r="B319" s="18"/>
      <c r="C319" s="19"/>
      <c r="D319" s="410" t="s">
        <v>251</v>
      </c>
      <c r="E319" s="410"/>
      <c r="F319" s="410"/>
      <c r="G319" s="410"/>
      <c r="H319" s="410"/>
      <c r="I319" s="410"/>
      <c r="J319" s="410"/>
      <c r="K319" s="410"/>
      <c r="L319" s="410"/>
      <c r="M319" s="410"/>
      <c r="N319" s="410"/>
      <c r="O319" s="411"/>
      <c r="DI319" s="8"/>
      <c r="DJ319" s="8"/>
      <c r="DK319" s="8"/>
      <c r="DL319" s="8"/>
      <c r="DM319" s="8"/>
      <c r="DO319" s="2" t="s">
        <v>251</v>
      </c>
      <c r="DS319" s="8"/>
    </row>
    <row r="320" spans="1:124" customFormat="1" ht="15" x14ac:dyDescent="0.25">
      <c r="A320" s="17"/>
      <c r="B320" s="18"/>
      <c r="C320" s="19"/>
      <c r="D320" s="410" t="s">
        <v>252</v>
      </c>
      <c r="E320" s="410"/>
      <c r="F320" s="410"/>
      <c r="G320" s="410"/>
      <c r="H320" s="410"/>
      <c r="I320" s="410"/>
      <c r="J320" s="410"/>
      <c r="K320" s="410"/>
      <c r="L320" s="410"/>
      <c r="M320" s="410"/>
      <c r="N320" s="410"/>
      <c r="O320" s="411"/>
      <c r="DI320" s="8"/>
      <c r="DJ320" s="8"/>
      <c r="DK320" s="8"/>
      <c r="DL320" s="8"/>
      <c r="DM320" s="8"/>
      <c r="DO320" s="2" t="s">
        <v>252</v>
      </c>
      <c r="DS320" s="8"/>
    </row>
    <row r="321" spans="1:123" customFormat="1" ht="15" x14ac:dyDescent="0.25">
      <c r="A321" s="17"/>
      <c r="B321" s="15"/>
      <c r="C321" s="16"/>
      <c r="D321" s="419" t="s">
        <v>57</v>
      </c>
      <c r="E321" s="419"/>
      <c r="F321" s="419"/>
      <c r="G321" s="10"/>
      <c r="H321" s="36"/>
      <c r="I321" s="36"/>
      <c r="J321" s="36"/>
      <c r="K321" s="37"/>
      <c r="L321" s="36"/>
      <c r="M321" s="38">
        <v>207834.36</v>
      </c>
      <c r="N321" s="33"/>
      <c r="O321" s="39">
        <v>1818550.65</v>
      </c>
      <c r="DI321" s="8"/>
      <c r="DJ321" s="8"/>
      <c r="DK321" s="8"/>
      <c r="DL321" s="8"/>
      <c r="DM321" s="8"/>
      <c r="DS321" s="8" t="s">
        <v>57</v>
      </c>
    </row>
    <row r="322" spans="1:123" customFormat="1" ht="57" x14ac:dyDescent="0.25">
      <c r="A322" s="9" t="s">
        <v>253</v>
      </c>
      <c r="B322" s="10" t="s">
        <v>267</v>
      </c>
      <c r="C322" s="11" t="s">
        <v>268</v>
      </c>
      <c r="D322" s="417" t="s">
        <v>269</v>
      </c>
      <c r="E322" s="417"/>
      <c r="F322" s="417"/>
      <c r="G322" s="10" t="s">
        <v>74</v>
      </c>
      <c r="H322" s="10">
        <v>0.187</v>
      </c>
      <c r="I322" s="10" t="s">
        <v>22</v>
      </c>
      <c r="J322" s="10" t="s">
        <v>270</v>
      </c>
      <c r="K322" s="12"/>
      <c r="L322" s="10"/>
      <c r="M322" s="12"/>
      <c r="N322" s="10"/>
      <c r="O322" s="13"/>
      <c r="DI322" s="8"/>
      <c r="DJ322" s="8"/>
      <c r="DK322" s="8" t="s">
        <v>269</v>
      </c>
      <c r="DL322" s="8" t="s">
        <v>5</v>
      </c>
      <c r="DM322" s="8" t="s">
        <v>5</v>
      </c>
      <c r="DS322" s="8"/>
    </row>
    <row r="323" spans="1:123" customFormat="1" ht="15" x14ac:dyDescent="0.25">
      <c r="A323" s="14"/>
      <c r="B323" s="15"/>
      <c r="C323" s="16"/>
      <c r="D323" s="412" t="s">
        <v>271</v>
      </c>
      <c r="E323" s="412"/>
      <c r="F323" s="412"/>
      <c r="G323" s="412"/>
      <c r="H323" s="412"/>
      <c r="I323" s="412"/>
      <c r="J323" s="412"/>
      <c r="K323" s="412"/>
      <c r="L323" s="412"/>
      <c r="M323" s="412"/>
      <c r="N323" s="412"/>
      <c r="O323" s="418"/>
      <c r="DI323" s="8"/>
      <c r="DJ323" s="8"/>
      <c r="DK323" s="8"/>
      <c r="DL323" s="8"/>
      <c r="DM323" s="8"/>
      <c r="DN323" s="2" t="s">
        <v>271</v>
      </c>
      <c r="DS323" s="8"/>
    </row>
    <row r="324" spans="1:123" customFormat="1" ht="33.75" x14ac:dyDescent="0.25">
      <c r="A324" s="17"/>
      <c r="B324" s="18"/>
      <c r="C324" s="19" t="s">
        <v>77</v>
      </c>
      <c r="D324" s="410" t="s">
        <v>78</v>
      </c>
      <c r="E324" s="410"/>
      <c r="F324" s="410"/>
      <c r="G324" s="410"/>
      <c r="H324" s="410"/>
      <c r="I324" s="410"/>
      <c r="J324" s="410"/>
      <c r="K324" s="410"/>
      <c r="L324" s="410"/>
      <c r="M324" s="410"/>
      <c r="N324" s="410"/>
      <c r="O324" s="411"/>
      <c r="DI324" s="8"/>
      <c r="DJ324" s="8"/>
      <c r="DK324" s="8"/>
      <c r="DL324" s="8"/>
      <c r="DM324" s="8"/>
      <c r="DO324" s="2" t="s">
        <v>78</v>
      </c>
      <c r="DS324" s="8"/>
    </row>
    <row r="325" spans="1:123" customFormat="1" ht="33.75" x14ac:dyDescent="0.25">
      <c r="A325" s="17"/>
      <c r="B325" s="18"/>
      <c r="C325" s="19" t="s">
        <v>79</v>
      </c>
      <c r="D325" s="410" t="s">
        <v>80</v>
      </c>
      <c r="E325" s="410"/>
      <c r="F325" s="410"/>
      <c r="G325" s="410"/>
      <c r="H325" s="410"/>
      <c r="I325" s="410"/>
      <c r="J325" s="410"/>
      <c r="K325" s="410"/>
      <c r="L325" s="410"/>
      <c r="M325" s="410"/>
      <c r="N325" s="410"/>
      <c r="O325" s="411"/>
      <c r="DI325" s="8"/>
      <c r="DJ325" s="8"/>
      <c r="DK325" s="8"/>
      <c r="DL325" s="8"/>
      <c r="DM325" s="8"/>
      <c r="DO325" s="2" t="s">
        <v>80</v>
      </c>
      <c r="DS325" s="8"/>
    </row>
    <row r="326" spans="1:123" customFormat="1" ht="33.75" x14ac:dyDescent="0.25">
      <c r="A326" s="17"/>
      <c r="B326" s="18"/>
      <c r="C326" s="19" t="s">
        <v>88</v>
      </c>
      <c r="D326" s="410" t="s">
        <v>89</v>
      </c>
      <c r="E326" s="410"/>
      <c r="F326" s="410"/>
      <c r="G326" s="410"/>
      <c r="H326" s="410"/>
      <c r="I326" s="410"/>
      <c r="J326" s="410"/>
      <c r="K326" s="410"/>
      <c r="L326" s="410"/>
      <c r="M326" s="410"/>
      <c r="N326" s="410"/>
      <c r="O326" s="411"/>
      <c r="DI326" s="8"/>
      <c r="DJ326" s="8"/>
      <c r="DK326" s="8"/>
      <c r="DL326" s="8"/>
      <c r="DM326" s="8"/>
      <c r="DO326" s="2" t="s">
        <v>89</v>
      </c>
      <c r="DS326" s="8"/>
    </row>
    <row r="327" spans="1:123" customFormat="1" ht="57" x14ac:dyDescent="0.25">
      <c r="A327" s="17"/>
      <c r="B327" s="18"/>
      <c r="C327" s="19" t="s">
        <v>45</v>
      </c>
      <c r="D327" s="410" t="s">
        <v>46</v>
      </c>
      <c r="E327" s="410"/>
      <c r="F327" s="410"/>
      <c r="G327" s="410"/>
      <c r="H327" s="410"/>
      <c r="I327" s="410"/>
      <c r="J327" s="410"/>
      <c r="K327" s="410"/>
      <c r="L327" s="410"/>
      <c r="M327" s="410"/>
      <c r="N327" s="410"/>
      <c r="O327" s="411"/>
      <c r="DI327" s="8"/>
      <c r="DJ327" s="8"/>
      <c r="DK327" s="8"/>
      <c r="DL327" s="8"/>
      <c r="DM327" s="8"/>
      <c r="DO327" s="2" t="s">
        <v>46</v>
      </c>
      <c r="DS327" s="8"/>
    </row>
    <row r="328" spans="1:123" customFormat="1" ht="15" x14ac:dyDescent="0.25">
      <c r="A328" s="17"/>
      <c r="B328" s="20"/>
      <c r="C328" s="19" t="s">
        <v>22</v>
      </c>
      <c r="D328" s="412" t="s">
        <v>47</v>
      </c>
      <c r="E328" s="412"/>
      <c r="F328" s="412"/>
      <c r="G328" s="21"/>
      <c r="H328" s="22"/>
      <c r="I328" s="22"/>
      <c r="J328" s="22"/>
      <c r="K328" s="40">
        <v>9218</v>
      </c>
      <c r="L328" s="28">
        <v>1.66635</v>
      </c>
      <c r="M328" s="40">
        <v>2872.4</v>
      </c>
      <c r="N328" s="24">
        <v>46.99</v>
      </c>
      <c r="O328" s="25">
        <v>134974.07999999999</v>
      </c>
      <c r="DI328" s="8"/>
      <c r="DJ328" s="8"/>
      <c r="DK328" s="8"/>
      <c r="DL328" s="8"/>
      <c r="DM328" s="8"/>
      <c r="DP328" s="2" t="s">
        <v>47</v>
      </c>
      <c r="DS328" s="8"/>
    </row>
    <row r="329" spans="1:123" customFormat="1" ht="15" x14ac:dyDescent="0.25">
      <c r="A329" s="17"/>
      <c r="B329" s="20"/>
      <c r="C329" s="19" t="s">
        <v>58</v>
      </c>
      <c r="D329" s="412" t="s">
        <v>63</v>
      </c>
      <c r="E329" s="412"/>
      <c r="F329" s="412"/>
      <c r="G329" s="21"/>
      <c r="H329" s="22"/>
      <c r="I329" s="22"/>
      <c r="J329" s="22"/>
      <c r="K329" s="40">
        <v>40105.1</v>
      </c>
      <c r="L329" s="28">
        <v>1.81125</v>
      </c>
      <c r="M329" s="40">
        <v>13583.75</v>
      </c>
      <c r="N329" s="24">
        <v>14.01</v>
      </c>
      <c r="O329" s="25">
        <v>190308.34</v>
      </c>
      <c r="DI329" s="8"/>
      <c r="DJ329" s="8"/>
      <c r="DK329" s="8"/>
      <c r="DL329" s="8"/>
      <c r="DM329" s="8"/>
      <c r="DP329" s="2" t="s">
        <v>63</v>
      </c>
      <c r="DS329" s="8"/>
    </row>
    <row r="330" spans="1:123" customFormat="1" ht="15" x14ac:dyDescent="0.25">
      <c r="A330" s="17"/>
      <c r="B330" s="20"/>
      <c r="C330" s="19" t="s">
        <v>64</v>
      </c>
      <c r="D330" s="412" t="s">
        <v>65</v>
      </c>
      <c r="E330" s="412"/>
      <c r="F330" s="412"/>
      <c r="G330" s="21"/>
      <c r="H330" s="22"/>
      <c r="I330" s="22"/>
      <c r="J330" s="22"/>
      <c r="K330" s="40">
        <v>2629.93</v>
      </c>
      <c r="L330" s="28">
        <v>1.81125</v>
      </c>
      <c r="M330" s="23">
        <v>890.77</v>
      </c>
      <c r="N330" s="24">
        <v>46.99</v>
      </c>
      <c r="O330" s="25">
        <v>41857.279999999999</v>
      </c>
      <c r="DI330" s="8"/>
      <c r="DJ330" s="8"/>
      <c r="DK330" s="8"/>
      <c r="DL330" s="8"/>
      <c r="DM330" s="8"/>
      <c r="DP330" s="2" t="s">
        <v>65</v>
      </c>
      <c r="DS330" s="8"/>
    </row>
    <row r="331" spans="1:123" customFormat="1" ht="15" x14ac:dyDescent="0.25">
      <c r="A331" s="17"/>
      <c r="B331" s="20"/>
      <c r="C331" s="19" t="s">
        <v>62</v>
      </c>
      <c r="D331" s="412" t="s">
        <v>66</v>
      </c>
      <c r="E331" s="412"/>
      <c r="F331" s="412"/>
      <c r="G331" s="21"/>
      <c r="H331" s="22"/>
      <c r="I331" s="22"/>
      <c r="J331" s="22"/>
      <c r="K331" s="40">
        <v>1477980.73</v>
      </c>
      <c r="L331" s="22"/>
      <c r="M331" s="40">
        <v>276382.40000000002</v>
      </c>
      <c r="N331" s="24">
        <v>8.75</v>
      </c>
      <c r="O331" s="25">
        <v>2418346</v>
      </c>
      <c r="DI331" s="8"/>
      <c r="DJ331" s="8"/>
      <c r="DK331" s="8"/>
      <c r="DL331" s="8"/>
      <c r="DM331" s="8"/>
      <c r="DP331" s="2" t="s">
        <v>66</v>
      </c>
      <c r="DS331" s="8"/>
    </row>
    <row r="332" spans="1:123" customFormat="1" ht="15" x14ac:dyDescent="0.25">
      <c r="A332" s="26"/>
      <c r="B332" s="20"/>
      <c r="C332" s="19"/>
      <c r="D332" s="412" t="s">
        <v>48</v>
      </c>
      <c r="E332" s="412"/>
      <c r="F332" s="412"/>
      <c r="G332" s="21" t="s">
        <v>49</v>
      </c>
      <c r="H332" s="27">
        <v>1100</v>
      </c>
      <c r="I332" s="28">
        <v>1.66635</v>
      </c>
      <c r="J332" s="47">
        <v>342.76819499999999</v>
      </c>
      <c r="K332" s="29"/>
      <c r="L332" s="22"/>
      <c r="M332" s="29"/>
      <c r="N332" s="22"/>
      <c r="O332" s="30"/>
      <c r="DI332" s="8"/>
      <c r="DJ332" s="8"/>
      <c r="DK332" s="8"/>
      <c r="DL332" s="8"/>
      <c r="DM332" s="8"/>
      <c r="DQ332" s="2" t="s">
        <v>48</v>
      </c>
      <c r="DS332" s="8"/>
    </row>
    <row r="333" spans="1:123" customFormat="1" ht="15" x14ac:dyDescent="0.25">
      <c r="A333" s="26"/>
      <c r="B333" s="20"/>
      <c r="C333" s="19"/>
      <c r="D333" s="412" t="s">
        <v>67</v>
      </c>
      <c r="E333" s="412"/>
      <c r="F333" s="412"/>
      <c r="G333" s="21" t="s">
        <v>49</v>
      </c>
      <c r="H333" s="24">
        <v>213.68</v>
      </c>
      <c r="I333" s="28">
        <v>1.81125</v>
      </c>
      <c r="J333" s="45">
        <v>72.374217299999998</v>
      </c>
      <c r="K333" s="29"/>
      <c r="L333" s="22"/>
      <c r="M333" s="29"/>
      <c r="N333" s="22"/>
      <c r="O333" s="30"/>
      <c r="DI333" s="8"/>
      <c r="DJ333" s="8"/>
      <c r="DK333" s="8"/>
      <c r="DL333" s="8"/>
      <c r="DM333" s="8"/>
      <c r="DQ333" s="2" t="s">
        <v>67</v>
      </c>
      <c r="DS333" s="8"/>
    </row>
    <row r="334" spans="1:123" customFormat="1" ht="15" x14ac:dyDescent="0.25">
      <c r="A334" s="31"/>
      <c r="B334" s="21"/>
      <c r="C334" s="19"/>
      <c r="D334" s="413" t="s">
        <v>50</v>
      </c>
      <c r="E334" s="413"/>
      <c r="F334" s="413"/>
      <c r="G334" s="32"/>
      <c r="H334" s="33"/>
      <c r="I334" s="33"/>
      <c r="J334" s="33"/>
      <c r="K334" s="43">
        <v>1527303.83</v>
      </c>
      <c r="L334" s="33"/>
      <c r="M334" s="43">
        <v>292838.55</v>
      </c>
      <c r="N334" s="33"/>
      <c r="O334" s="35">
        <v>2743628.42</v>
      </c>
      <c r="DI334" s="8"/>
      <c r="DJ334" s="8"/>
      <c r="DK334" s="8"/>
      <c r="DL334" s="8"/>
      <c r="DM334" s="8"/>
      <c r="DR334" s="2" t="s">
        <v>50</v>
      </c>
      <c r="DS334" s="8"/>
    </row>
    <row r="335" spans="1:123" customFormat="1" ht="15" x14ac:dyDescent="0.25">
      <c r="A335" s="26"/>
      <c r="B335" s="20"/>
      <c r="C335" s="19"/>
      <c r="D335" s="412" t="s">
        <v>51</v>
      </c>
      <c r="E335" s="412"/>
      <c r="F335" s="412"/>
      <c r="G335" s="21"/>
      <c r="H335" s="22"/>
      <c r="I335" s="22"/>
      <c r="J335" s="22"/>
      <c r="K335" s="29"/>
      <c r="L335" s="22"/>
      <c r="M335" s="40">
        <v>3763.17</v>
      </c>
      <c r="N335" s="22"/>
      <c r="O335" s="25">
        <v>176831.35999999999</v>
      </c>
      <c r="DI335" s="8"/>
      <c r="DJ335" s="8"/>
      <c r="DK335" s="8"/>
      <c r="DL335" s="8"/>
      <c r="DM335" s="8"/>
      <c r="DQ335" s="2" t="s">
        <v>51</v>
      </c>
      <c r="DS335" s="8"/>
    </row>
    <row r="336" spans="1:123" customFormat="1" ht="45" x14ac:dyDescent="0.25">
      <c r="A336" s="26"/>
      <c r="B336" s="20"/>
      <c r="C336" s="19" t="s">
        <v>81</v>
      </c>
      <c r="D336" s="412" t="s">
        <v>82</v>
      </c>
      <c r="E336" s="412"/>
      <c r="F336" s="412"/>
      <c r="G336" s="21" t="s">
        <v>54</v>
      </c>
      <c r="H336" s="27">
        <v>109</v>
      </c>
      <c r="I336" s="22"/>
      <c r="J336" s="27">
        <v>109</v>
      </c>
      <c r="K336" s="29"/>
      <c r="L336" s="22"/>
      <c r="M336" s="40">
        <v>4101.8599999999997</v>
      </c>
      <c r="N336" s="22"/>
      <c r="O336" s="25">
        <v>192746.18</v>
      </c>
      <c r="DI336" s="8"/>
      <c r="DJ336" s="8"/>
      <c r="DK336" s="8"/>
      <c r="DL336" s="8"/>
      <c r="DM336" s="8"/>
      <c r="DQ336" s="2" t="s">
        <v>82</v>
      </c>
      <c r="DS336" s="8"/>
    </row>
    <row r="337" spans="1:123" customFormat="1" ht="90" x14ac:dyDescent="0.25">
      <c r="A337" s="26"/>
      <c r="B337" s="20"/>
      <c r="C337" s="19" t="s">
        <v>83</v>
      </c>
      <c r="D337" s="412" t="s">
        <v>84</v>
      </c>
      <c r="E337" s="412"/>
      <c r="F337" s="412"/>
      <c r="G337" s="21" t="s">
        <v>54</v>
      </c>
      <c r="H337" s="27">
        <v>65</v>
      </c>
      <c r="I337" s="24">
        <v>0.85</v>
      </c>
      <c r="J337" s="24">
        <v>55.25</v>
      </c>
      <c r="K337" s="29"/>
      <c r="L337" s="22"/>
      <c r="M337" s="40">
        <v>2079.15</v>
      </c>
      <c r="N337" s="22"/>
      <c r="O337" s="25">
        <v>97699.33</v>
      </c>
      <c r="DI337" s="8"/>
      <c r="DJ337" s="8"/>
      <c r="DK337" s="8"/>
      <c r="DL337" s="8"/>
      <c r="DM337" s="8"/>
      <c r="DQ337" s="2" t="s">
        <v>84</v>
      </c>
      <c r="DS337" s="8"/>
    </row>
    <row r="338" spans="1:123" customFormat="1" ht="15" x14ac:dyDescent="0.25">
      <c r="A338" s="17"/>
      <c r="B338" s="15"/>
      <c r="C338" s="16"/>
      <c r="D338" s="419" t="s">
        <v>57</v>
      </c>
      <c r="E338" s="419"/>
      <c r="F338" s="419"/>
      <c r="G338" s="10"/>
      <c r="H338" s="36"/>
      <c r="I338" s="36"/>
      <c r="J338" s="36"/>
      <c r="K338" s="37"/>
      <c r="L338" s="36"/>
      <c r="M338" s="38">
        <v>299019.56</v>
      </c>
      <c r="N338" s="33"/>
      <c r="O338" s="39">
        <v>3034073.93</v>
      </c>
      <c r="DI338" s="8"/>
      <c r="DJ338" s="8"/>
      <c r="DK338" s="8"/>
      <c r="DL338" s="8"/>
      <c r="DM338" s="8"/>
      <c r="DS338" s="8" t="s">
        <v>57</v>
      </c>
    </row>
    <row r="339" spans="1:123" customFormat="1" ht="33.75" x14ac:dyDescent="0.25">
      <c r="A339" s="9" t="s">
        <v>258</v>
      </c>
      <c r="B339" s="10" t="s">
        <v>272</v>
      </c>
      <c r="C339" s="11" t="s">
        <v>273</v>
      </c>
      <c r="D339" s="417" t="s">
        <v>274</v>
      </c>
      <c r="E339" s="417"/>
      <c r="F339" s="417"/>
      <c r="G339" s="10" t="s">
        <v>104</v>
      </c>
      <c r="H339" s="10">
        <v>-345</v>
      </c>
      <c r="I339" s="10" t="s">
        <v>22</v>
      </c>
      <c r="J339" s="10" t="s">
        <v>275</v>
      </c>
      <c r="K339" s="12" t="s">
        <v>276</v>
      </c>
      <c r="L339" s="10"/>
      <c r="M339" s="12" t="s">
        <v>277</v>
      </c>
      <c r="N339" s="10" t="s">
        <v>124</v>
      </c>
      <c r="O339" s="13" t="s">
        <v>278</v>
      </c>
      <c r="DI339" s="8"/>
      <c r="DJ339" s="8"/>
      <c r="DK339" s="8" t="s">
        <v>274</v>
      </c>
      <c r="DL339" s="8" t="s">
        <v>5</v>
      </c>
      <c r="DM339" s="8" t="s">
        <v>5</v>
      </c>
      <c r="DS339" s="8"/>
    </row>
    <row r="340" spans="1:123" customFormat="1" ht="15" x14ac:dyDescent="0.25">
      <c r="A340" s="17"/>
      <c r="B340" s="15"/>
      <c r="C340" s="16"/>
      <c r="D340" s="419" t="s">
        <v>57</v>
      </c>
      <c r="E340" s="419"/>
      <c r="F340" s="419"/>
      <c r="G340" s="10"/>
      <c r="H340" s="36"/>
      <c r="I340" s="36"/>
      <c r="J340" s="36"/>
      <c r="K340" s="37"/>
      <c r="L340" s="36"/>
      <c r="M340" s="38">
        <v>-64894.5</v>
      </c>
      <c r="N340" s="33"/>
      <c r="O340" s="39">
        <v>-567826.88</v>
      </c>
      <c r="DI340" s="8"/>
      <c r="DJ340" s="8"/>
      <c r="DK340" s="8"/>
      <c r="DL340" s="8"/>
      <c r="DM340" s="8"/>
      <c r="DS340" s="8" t="s">
        <v>57</v>
      </c>
    </row>
    <row r="341" spans="1:123" customFormat="1" ht="22.5" x14ac:dyDescent="0.25">
      <c r="A341" s="9" t="s">
        <v>267</v>
      </c>
      <c r="B341" s="10" t="s">
        <v>279</v>
      </c>
      <c r="C341" s="11" t="s">
        <v>280</v>
      </c>
      <c r="D341" s="417" t="s">
        <v>281</v>
      </c>
      <c r="E341" s="417"/>
      <c r="F341" s="417"/>
      <c r="G341" s="10" t="s">
        <v>104</v>
      </c>
      <c r="H341" s="10">
        <v>345</v>
      </c>
      <c r="I341" s="10" t="s">
        <v>22</v>
      </c>
      <c r="J341" s="10" t="s">
        <v>282</v>
      </c>
      <c r="K341" s="12"/>
      <c r="L341" s="10" t="s">
        <v>246</v>
      </c>
      <c r="M341" s="12"/>
      <c r="N341" s="10" t="s">
        <v>124</v>
      </c>
      <c r="O341" s="13"/>
      <c r="DI341" s="8"/>
      <c r="DJ341" s="8"/>
      <c r="DK341" s="8" t="s">
        <v>281</v>
      </c>
      <c r="DL341" s="8" t="s">
        <v>5</v>
      </c>
      <c r="DM341" s="8" t="s">
        <v>5</v>
      </c>
      <c r="DS341" s="8"/>
    </row>
    <row r="342" spans="1:123" customFormat="1" ht="15" x14ac:dyDescent="0.25">
      <c r="A342" s="17"/>
      <c r="B342" s="15"/>
      <c r="C342" s="16"/>
      <c r="D342" s="419" t="s">
        <v>57</v>
      </c>
      <c r="E342" s="419"/>
      <c r="F342" s="419"/>
      <c r="G342" s="10"/>
      <c r="H342" s="36"/>
      <c r="I342" s="36"/>
      <c r="J342" s="36"/>
      <c r="K342" s="37"/>
      <c r="L342" s="36"/>
      <c r="M342" s="48">
        <v>0</v>
      </c>
      <c r="N342" s="33"/>
      <c r="O342" s="50">
        <v>0</v>
      </c>
      <c r="DI342" s="8"/>
      <c r="DJ342" s="8"/>
      <c r="DK342" s="8"/>
      <c r="DL342" s="8"/>
      <c r="DM342" s="8"/>
      <c r="DS342" s="8" t="s">
        <v>57</v>
      </c>
    </row>
    <row r="343" spans="1:123" customFormat="1" ht="34.5" x14ac:dyDescent="0.25">
      <c r="A343" s="9" t="s">
        <v>272</v>
      </c>
      <c r="B343" s="10" t="s">
        <v>283</v>
      </c>
      <c r="C343" s="11" t="s">
        <v>284</v>
      </c>
      <c r="D343" s="417" t="s">
        <v>285</v>
      </c>
      <c r="E343" s="417"/>
      <c r="F343" s="417"/>
      <c r="G343" s="10" t="s">
        <v>286</v>
      </c>
      <c r="H343" s="10">
        <v>-1.032</v>
      </c>
      <c r="I343" s="10" t="s">
        <v>22</v>
      </c>
      <c r="J343" s="10" t="s">
        <v>287</v>
      </c>
      <c r="K343" s="12" t="s">
        <v>288</v>
      </c>
      <c r="L343" s="10"/>
      <c r="M343" s="12" t="s">
        <v>289</v>
      </c>
      <c r="N343" s="10" t="s">
        <v>124</v>
      </c>
      <c r="O343" s="13" t="s">
        <v>290</v>
      </c>
      <c r="DI343" s="8"/>
      <c r="DJ343" s="8"/>
      <c r="DK343" s="8" t="s">
        <v>285</v>
      </c>
      <c r="DL343" s="8" t="s">
        <v>5</v>
      </c>
      <c r="DM343" s="8" t="s">
        <v>5</v>
      </c>
      <c r="DS343" s="8"/>
    </row>
    <row r="344" spans="1:123" customFormat="1" ht="15" x14ac:dyDescent="0.25">
      <c r="A344" s="17"/>
      <c r="B344" s="15"/>
      <c r="C344" s="16"/>
      <c r="D344" s="419" t="s">
        <v>57</v>
      </c>
      <c r="E344" s="419"/>
      <c r="F344" s="419"/>
      <c r="G344" s="10"/>
      <c r="H344" s="36"/>
      <c r="I344" s="36"/>
      <c r="J344" s="36"/>
      <c r="K344" s="37"/>
      <c r="L344" s="36"/>
      <c r="M344" s="38">
        <v>-11298.34</v>
      </c>
      <c r="N344" s="33"/>
      <c r="O344" s="39">
        <v>-98860.479999999996</v>
      </c>
      <c r="DI344" s="8"/>
      <c r="DJ344" s="8"/>
      <c r="DK344" s="8"/>
      <c r="DL344" s="8"/>
      <c r="DM344" s="8"/>
      <c r="DS344" s="8" t="s">
        <v>57</v>
      </c>
    </row>
    <row r="345" spans="1:123" customFormat="1" ht="23.25" x14ac:dyDescent="0.25">
      <c r="A345" s="9" t="s">
        <v>279</v>
      </c>
      <c r="B345" s="10" t="s">
        <v>291</v>
      </c>
      <c r="C345" s="11" t="s">
        <v>280</v>
      </c>
      <c r="D345" s="417" t="s">
        <v>292</v>
      </c>
      <c r="E345" s="417"/>
      <c r="F345" s="417"/>
      <c r="G345" s="10" t="s">
        <v>293</v>
      </c>
      <c r="H345" s="10">
        <v>1.5449999999999999</v>
      </c>
      <c r="I345" s="10" t="s">
        <v>22</v>
      </c>
      <c r="J345" s="10" t="s">
        <v>294</v>
      </c>
      <c r="K345" s="12"/>
      <c r="L345" s="10" t="s">
        <v>246</v>
      </c>
      <c r="M345" s="12"/>
      <c r="N345" s="10" t="s">
        <v>124</v>
      </c>
      <c r="O345" s="13"/>
      <c r="DI345" s="8"/>
      <c r="DJ345" s="8"/>
      <c r="DK345" s="8" t="s">
        <v>292</v>
      </c>
      <c r="DL345" s="8" t="s">
        <v>5</v>
      </c>
      <c r="DM345" s="8" t="s">
        <v>5</v>
      </c>
      <c r="DS345" s="8"/>
    </row>
    <row r="346" spans="1:123" customFormat="1" ht="15" x14ac:dyDescent="0.25">
      <c r="A346" s="17"/>
      <c r="B346" s="15"/>
      <c r="C346" s="16"/>
      <c r="D346" s="419" t="s">
        <v>57</v>
      </c>
      <c r="E346" s="419"/>
      <c r="F346" s="419"/>
      <c r="G346" s="10"/>
      <c r="H346" s="36"/>
      <c r="I346" s="36"/>
      <c r="J346" s="36"/>
      <c r="K346" s="37"/>
      <c r="L346" s="36"/>
      <c r="M346" s="48">
        <v>0</v>
      </c>
      <c r="N346" s="33"/>
      <c r="O346" s="50">
        <v>0</v>
      </c>
      <c r="DI346" s="8"/>
      <c r="DJ346" s="8"/>
      <c r="DK346" s="8"/>
      <c r="DL346" s="8"/>
      <c r="DM346" s="8"/>
      <c r="DS346" s="8" t="s">
        <v>57</v>
      </c>
    </row>
    <row r="347" spans="1:123" customFormat="1" ht="34.5" x14ac:dyDescent="0.25">
      <c r="A347" s="9" t="s">
        <v>283</v>
      </c>
      <c r="B347" s="10" t="s">
        <v>295</v>
      </c>
      <c r="C347" s="11" t="s">
        <v>296</v>
      </c>
      <c r="D347" s="417" t="s">
        <v>297</v>
      </c>
      <c r="E347" s="417"/>
      <c r="F347" s="417"/>
      <c r="G347" s="10" t="s">
        <v>286</v>
      </c>
      <c r="H347" s="10">
        <v>-0.64300000000000002</v>
      </c>
      <c r="I347" s="10" t="s">
        <v>22</v>
      </c>
      <c r="J347" s="10" t="s">
        <v>298</v>
      </c>
      <c r="K347" s="12" t="s">
        <v>299</v>
      </c>
      <c r="L347" s="10"/>
      <c r="M347" s="12" t="s">
        <v>300</v>
      </c>
      <c r="N347" s="10" t="s">
        <v>124</v>
      </c>
      <c r="O347" s="13" t="s">
        <v>301</v>
      </c>
      <c r="DI347" s="8"/>
      <c r="DJ347" s="8"/>
      <c r="DK347" s="8" t="s">
        <v>297</v>
      </c>
      <c r="DL347" s="8" t="s">
        <v>5</v>
      </c>
      <c r="DM347" s="8" t="s">
        <v>5</v>
      </c>
      <c r="DS347" s="8"/>
    </row>
    <row r="348" spans="1:123" customFormat="1" ht="15" x14ac:dyDescent="0.25">
      <c r="A348" s="17"/>
      <c r="B348" s="15"/>
      <c r="C348" s="16"/>
      <c r="D348" s="419" t="s">
        <v>57</v>
      </c>
      <c r="E348" s="419"/>
      <c r="F348" s="419"/>
      <c r="G348" s="10"/>
      <c r="H348" s="36"/>
      <c r="I348" s="36"/>
      <c r="J348" s="36"/>
      <c r="K348" s="37"/>
      <c r="L348" s="36"/>
      <c r="M348" s="38">
        <v>-7625.34</v>
      </c>
      <c r="N348" s="33"/>
      <c r="O348" s="39">
        <v>-66721.73</v>
      </c>
      <c r="DI348" s="8"/>
      <c r="DJ348" s="8"/>
      <c r="DK348" s="8"/>
      <c r="DL348" s="8"/>
      <c r="DM348" s="8"/>
      <c r="DS348" s="8" t="s">
        <v>57</v>
      </c>
    </row>
    <row r="349" spans="1:123" customFormat="1" ht="23.25" x14ac:dyDescent="0.25">
      <c r="A349" s="9" t="s">
        <v>291</v>
      </c>
      <c r="B349" s="10" t="s">
        <v>302</v>
      </c>
      <c r="C349" s="11" t="s">
        <v>280</v>
      </c>
      <c r="D349" s="417" t="s">
        <v>303</v>
      </c>
      <c r="E349" s="417"/>
      <c r="F349" s="417"/>
      <c r="G349" s="10" t="s">
        <v>293</v>
      </c>
      <c r="H349" s="10">
        <v>1.9339999999999999</v>
      </c>
      <c r="I349" s="10" t="s">
        <v>22</v>
      </c>
      <c r="J349" s="10" t="s">
        <v>304</v>
      </c>
      <c r="K349" s="12"/>
      <c r="L349" s="10" t="s">
        <v>246</v>
      </c>
      <c r="M349" s="12"/>
      <c r="N349" s="10" t="s">
        <v>124</v>
      </c>
      <c r="O349" s="13"/>
      <c r="DI349" s="8"/>
      <c r="DJ349" s="8"/>
      <c r="DK349" s="8" t="s">
        <v>303</v>
      </c>
      <c r="DL349" s="8" t="s">
        <v>5</v>
      </c>
      <c r="DM349" s="8" t="s">
        <v>5</v>
      </c>
      <c r="DS349" s="8"/>
    </row>
    <row r="350" spans="1:123" customFormat="1" ht="15" x14ac:dyDescent="0.25">
      <c r="A350" s="17"/>
      <c r="B350" s="15"/>
      <c r="C350" s="16"/>
      <c r="D350" s="419" t="s">
        <v>57</v>
      </c>
      <c r="E350" s="419"/>
      <c r="F350" s="419"/>
      <c r="G350" s="10"/>
      <c r="H350" s="36"/>
      <c r="I350" s="36"/>
      <c r="J350" s="36"/>
      <c r="K350" s="37"/>
      <c r="L350" s="36"/>
      <c r="M350" s="48">
        <v>0</v>
      </c>
      <c r="N350" s="33"/>
      <c r="O350" s="50">
        <v>0</v>
      </c>
      <c r="DI350" s="8"/>
      <c r="DJ350" s="8"/>
      <c r="DK350" s="8"/>
      <c r="DL350" s="8"/>
      <c r="DM350" s="8"/>
      <c r="DS350" s="8" t="s">
        <v>57</v>
      </c>
    </row>
    <row r="351" spans="1:123" customFormat="1" ht="34.5" x14ac:dyDescent="0.25">
      <c r="A351" s="9" t="s">
        <v>295</v>
      </c>
      <c r="B351" s="10" t="s">
        <v>305</v>
      </c>
      <c r="C351" s="11" t="s">
        <v>306</v>
      </c>
      <c r="D351" s="417" t="s">
        <v>307</v>
      </c>
      <c r="E351" s="417"/>
      <c r="F351" s="417"/>
      <c r="G351" s="10" t="s">
        <v>286</v>
      </c>
      <c r="H351" s="10">
        <v>-0.123</v>
      </c>
      <c r="I351" s="10" t="s">
        <v>22</v>
      </c>
      <c r="J351" s="10" t="s">
        <v>308</v>
      </c>
      <c r="K351" s="12" t="s">
        <v>309</v>
      </c>
      <c r="L351" s="10"/>
      <c r="M351" s="12" t="s">
        <v>310</v>
      </c>
      <c r="N351" s="10" t="s">
        <v>124</v>
      </c>
      <c r="O351" s="13" t="s">
        <v>311</v>
      </c>
      <c r="DI351" s="8"/>
      <c r="DJ351" s="8"/>
      <c r="DK351" s="8" t="s">
        <v>307</v>
      </c>
      <c r="DL351" s="8" t="s">
        <v>5</v>
      </c>
      <c r="DM351" s="8" t="s">
        <v>5</v>
      </c>
      <c r="DS351" s="8"/>
    </row>
    <row r="352" spans="1:123" customFormat="1" ht="15" x14ac:dyDescent="0.25">
      <c r="A352" s="17"/>
      <c r="B352" s="15"/>
      <c r="C352" s="16"/>
      <c r="D352" s="419" t="s">
        <v>57</v>
      </c>
      <c r="E352" s="419"/>
      <c r="F352" s="419"/>
      <c r="G352" s="10"/>
      <c r="H352" s="36"/>
      <c r="I352" s="36"/>
      <c r="J352" s="36"/>
      <c r="K352" s="37"/>
      <c r="L352" s="36"/>
      <c r="M352" s="38">
        <v>-1282.1500000000001</v>
      </c>
      <c r="N352" s="33"/>
      <c r="O352" s="39">
        <v>-11218.81</v>
      </c>
      <c r="DI352" s="8"/>
      <c r="DJ352" s="8"/>
      <c r="DK352" s="8"/>
      <c r="DL352" s="8"/>
      <c r="DM352" s="8"/>
      <c r="DS352" s="8" t="s">
        <v>57</v>
      </c>
    </row>
    <row r="353" spans="1:123" customFormat="1" ht="23.25" x14ac:dyDescent="0.25">
      <c r="A353" s="9" t="s">
        <v>302</v>
      </c>
      <c r="B353" s="10" t="s">
        <v>312</v>
      </c>
      <c r="C353" s="11" t="s">
        <v>280</v>
      </c>
      <c r="D353" s="417" t="s">
        <v>313</v>
      </c>
      <c r="E353" s="417"/>
      <c r="F353" s="417"/>
      <c r="G353" s="10" t="s">
        <v>293</v>
      </c>
      <c r="H353" s="10">
        <v>0.24399999999999999</v>
      </c>
      <c r="I353" s="10" t="s">
        <v>22</v>
      </c>
      <c r="J353" s="10" t="s">
        <v>314</v>
      </c>
      <c r="K353" s="12"/>
      <c r="L353" s="10" t="s">
        <v>246</v>
      </c>
      <c r="M353" s="12"/>
      <c r="N353" s="10" t="s">
        <v>124</v>
      </c>
      <c r="O353" s="13"/>
      <c r="DI353" s="8"/>
      <c r="DJ353" s="8"/>
      <c r="DK353" s="8" t="s">
        <v>313</v>
      </c>
      <c r="DL353" s="8" t="s">
        <v>5</v>
      </c>
      <c r="DM353" s="8" t="s">
        <v>5</v>
      </c>
      <c r="DS353" s="8"/>
    </row>
    <row r="354" spans="1:123" customFormat="1" ht="15" x14ac:dyDescent="0.25">
      <c r="A354" s="17"/>
      <c r="B354" s="15"/>
      <c r="C354" s="16"/>
      <c r="D354" s="419" t="s">
        <v>57</v>
      </c>
      <c r="E354" s="419"/>
      <c r="F354" s="419"/>
      <c r="G354" s="10"/>
      <c r="H354" s="36"/>
      <c r="I354" s="36"/>
      <c r="J354" s="36"/>
      <c r="K354" s="37"/>
      <c r="L354" s="36"/>
      <c r="M354" s="48">
        <v>0</v>
      </c>
      <c r="N354" s="33"/>
      <c r="O354" s="50">
        <v>0</v>
      </c>
      <c r="DI354" s="8"/>
      <c r="DJ354" s="8"/>
      <c r="DK354" s="8"/>
      <c r="DL354" s="8"/>
      <c r="DM354" s="8"/>
      <c r="DS354" s="8" t="s">
        <v>57</v>
      </c>
    </row>
    <row r="355" spans="1:123" customFormat="1" ht="33.75" x14ac:dyDescent="0.25">
      <c r="A355" s="9" t="s">
        <v>305</v>
      </c>
      <c r="B355" s="10" t="s">
        <v>315</v>
      </c>
      <c r="C355" s="11" t="s">
        <v>316</v>
      </c>
      <c r="D355" s="417" t="s">
        <v>317</v>
      </c>
      <c r="E355" s="417"/>
      <c r="F355" s="417"/>
      <c r="G355" s="10" t="s">
        <v>104</v>
      </c>
      <c r="H355" s="10">
        <v>-60</v>
      </c>
      <c r="I355" s="10" t="s">
        <v>22</v>
      </c>
      <c r="J355" s="10" t="s">
        <v>318</v>
      </c>
      <c r="K355" s="12" t="s">
        <v>319</v>
      </c>
      <c r="L355" s="10"/>
      <c r="M355" s="12" t="s">
        <v>320</v>
      </c>
      <c r="N355" s="10" t="s">
        <v>124</v>
      </c>
      <c r="O355" s="13" t="s">
        <v>321</v>
      </c>
      <c r="DI355" s="8"/>
      <c r="DJ355" s="8"/>
      <c r="DK355" s="8" t="s">
        <v>317</v>
      </c>
      <c r="DL355" s="8" t="s">
        <v>5</v>
      </c>
      <c r="DM355" s="8" t="s">
        <v>5</v>
      </c>
      <c r="DS355" s="8"/>
    </row>
    <row r="356" spans="1:123" customFormat="1" ht="15" x14ac:dyDescent="0.25">
      <c r="A356" s="17"/>
      <c r="B356" s="15"/>
      <c r="C356" s="16"/>
      <c r="D356" s="419" t="s">
        <v>57</v>
      </c>
      <c r="E356" s="419"/>
      <c r="F356" s="419"/>
      <c r="G356" s="10"/>
      <c r="H356" s="36"/>
      <c r="I356" s="36"/>
      <c r="J356" s="36"/>
      <c r="K356" s="37"/>
      <c r="L356" s="36"/>
      <c r="M356" s="38">
        <v>-8718</v>
      </c>
      <c r="N356" s="33"/>
      <c r="O356" s="39">
        <v>-76282.5</v>
      </c>
      <c r="DI356" s="8"/>
      <c r="DJ356" s="8"/>
      <c r="DK356" s="8"/>
      <c r="DL356" s="8"/>
      <c r="DM356" s="8"/>
      <c r="DS356" s="8" t="s">
        <v>57</v>
      </c>
    </row>
    <row r="357" spans="1:123" customFormat="1" ht="22.5" x14ac:dyDescent="0.25">
      <c r="A357" s="9" t="s">
        <v>312</v>
      </c>
      <c r="B357" s="10" t="s">
        <v>322</v>
      </c>
      <c r="C357" s="11" t="s">
        <v>280</v>
      </c>
      <c r="D357" s="417" t="s">
        <v>323</v>
      </c>
      <c r="E357" s="417"/>
      <c r="F357" s="417"/>
      <c r="G357" s="10" t="s">
        <v>293</v>
      </c>
      <c r="H357" s="10">
        <v>2.23</v>
      </c>
      <c r="I357" s="10" t="s">
        <v>22</v>
      </c>
      <c r="J357" s="10" t="s">
        <v>324</v>
      </c>
      <c r="K357" s="12"/>
      <c r="L357" s="10" t="s">
        <v>246</v>
      </c>
      <c r="M357" s="12"/>
      <c r="N357" s="10" t="s">
        <v>124</v>
      </c>
      <c r="O357" s="13"/>
      <c r="DI357" s="8"/>
      <c r="DJ357" s="8"/>
      <c r="DK357" s="8" t="s">
        <v>323</v>
      </c>
      <c r="DL357" s="8" t="s">
        <v>5</v>
      </c>
      <c r="DM357" s="8" t="s">
        <v>5</v>
      </c>
      <c r="DS357" s="8"/>
    </row>
    <row r="358" spans="1:123" customFormat="1" ht="15" x14ac:dyDescent="0.25">
      <c r="A358" s="17"/>
      <c r="B358" s="15"/>
      <c r="C358" s="16"/>
      <c r="D358" s="419" t="s">
        <v>57</v>
      </c>
      <c r="E358" s="419"/>
      <c r="F358" s="419"/>
      <c r="G358" s="10"/>
      <c r="H358" s="36"/>
      <c r="I358" s="36"/>
      <c r="J358" s="36"/>
      <c r="K358" s="37"/>
      <c r="L358" s="36"/>
      <c r="M358" s="48">
        <v>0</v>
      </c>
      <c r="N358" s="33"/>
      <c r="O358" s="50">
        <v>0</v>
      </c>
      <c r="DI358" s="8"/>
      <c r="DJ358" s="8"/>
      <c r="DK358" s="8"/>
      <c r="DL358" s="8"/>
      <c r="DM358" s="8"/>
      <c r="DS358" s="8" t="s">
        <v>57</v>
      </c>
    </row>
    <row r="359" spans="1:123" customFormat="1" ht="33.75" x14ac:dyDescent="0.25">
      <c r="A359" s="9" t="s">
        <v>315</v>
      </c>
      <c r="B359" s="10" t="s">
        <v>325</v>
      </c>
      <c r="C359" s="11" t="s">
        <v>326</v>
      </c>
      <c r="D359" s="417" t="s">
        <v>327</v>
      </c>
      <c r="E359" s="417"/>
      <c r="F359" s="417"/>
      <c r="G359" s="10" t="s">
        <v>104</v>
      </c>
      <c r="H359" s="10">
        <v>-770</v>
      </c>
      <c r="I359" s="10" t="s">
        <v>22</v>
      </c>
      <c r="J359" s="10" t="s">
        <v>328</v>
      </c>
      <c r="K359" s="12" t="s">
        <v>329</v>
      </c>
      <c r="L359" s="10"/>
      <c r="M359" s="12" t="s">
        <v>330</v>
      </c>
      <c r="N359" s="10" t="s">
        <v>124</v>
      </c>
      <c r="O359" s="13" t="s">
        <v>331</v>
      </c>
      <c r="DI359" s="8"/>
      <c r="DJ359" s="8"/>
      <c r="DK359" s="8" t="s">
        <v>327</v>
      </c>
      <c r="DL359" s="8" t="s">
        <v>5</v>
      </c>
      <c r="DM359" s="8" t="s">
        <v>5</v>
      </c>
      <c r="DS359" s="8"/>
    </row>
    <row r="360" spans="1:123" customFormat="1" ht="15" x14ac:dyDescent="0.25">
      <c r="A360" s="17"/>
      <c r="B360" s="15"/>
      <c r="C360" s="16"/>
      <c r="D360" s="419" t="s">
        <v>57</v>
      </c>
      <c r="E360" s="419"/>
      <c r="F360" s="419"/>
      <c r="G360" s="10"/>
      <c r="H360" s="36"/>
      <c r="I360" s="36"/>
      <c r="J360" s="36"/>
      <c r="K360" s="37"/>
      <c r="L360" s="36"/>
      <c r="M360" s="38">
        <v>-33579.699999999997</v>
      </c>
      <c r="N360" s="33"/>
      <c r="O360" s="39">
        <v>-293822.38</v>
      </c>
      <c r="DI360" s="8"/>
      <c r="DJ360" s="8"/>
      <c r="DK360" s="8"/>
      <c r="DL360" s="8"/>
      <c r="DM360" s="8"/>
      <c r="DS360" s="8" t="s">
        <v>57</v>
      </c>
    </row>
    <row r="361" spans="1:123" customFormat="1" ht="22.5" x14ac:dyDescent="0.25">
      <c r="A361" s="9" t="s">
        <v>322</v>
      </c>
      <c r="B361" s="10" t="s">
        <v>332</v>
      </c>
      <c r="C361" s="11" t="s">
        <v>280</v>
      </c>
      <c r="D361" s="417" t="s">
        <v>333</v>
      </c>
      <c r="E361" s="417"/>
      <c r="F361" s="417"/>
      <c r="G361" s="10" t="s">
        <v>286</v>
      </c>
      <c r="H361" s="10">
        <v>5.39</v>
      </c>
      <c r="I361" s="10" t="s">
        <v>22</v>
      </c>
      <c r="J361" s="10" t="s">
        <v>334</v>
      </c>
      <c r="K361" s="12"/>
      <c r="L361" s="10" t="s">
        <v>246</v>
      </c>
      <c r="M361" s="12"/>
      <c r="N361" s="10" t="s">
        <v>124</v>
      </c>
      <c r="O361" s="13"/>
      <c r="DI361" s="8"/>
      <c r="DJ361" s="8"/>
      <c r="DK361" s="8" t="s">
        <v>333</v>
      </c>
      <c r="DL361" s="8" t="s">
        <v>5</v>
      </c>
      <c r="DM361" s="8" t="s">
        <v>5</v>
      </c>
      <c r="DS361" s="8"/>
    </row>
    <row r="362" spans="1:123" customFormat="1" ht="15" x14ac:dyDescent="0.25">
      <c r="A362" s="17"/>
      <c r="B362" s="15"/>
      <c r="C362" s="16"/>
      <c r="D362" s="419" t="s">
        <v>57</v>
      </c>
      <c r="E362" s="419"/>
      <c r="F362" s="419"/>
      <c r="G362" s="10"/>
      <c r="H362" s="36"/>
      <c r="I362" s="36"/>
      <c r="J362" s="36"/>
      <c r="K362" s="37"/>
      <c r="L362" s="36"/>
      <c r="M362" s="48">
        <v>0</v>
      </c>
      <c r="N362" s="33"/>
      <c r="O362" s="50">
        <v>0</v>
      </c>
      <c r="DI362" s="8"/>
      <c r="DJ362" s="8"/>
      <c r="DK362" s="8"/>
      <c r="DL362" s="8"/>
      <c r="DM362" s="8"/>
      <c r="DS362" s="8" t="s">
        <v>57</v>
      </c>
    </row>
    <row r="363" spans="1:123" customFormat="1" ht="33.75" x14ac:dyDescent="0.25">
      <c r="A363" s="9" t="s">
        <v>325</v>
      </c>
      <c r="B363" s="10" t="s">
        <v>335</v>
      </c>
      <c r="C363" s="11" t="s">
        <v>336</v>
      </c>
      <c r="D363" s="417" t="s">
        <v>337</v>
      </c>
      <c r="E363" s="417"/>
      <c r="F363" s="417"/>
      <c r="G363" s="10" t="s">
        <v>338</v>
      </c>
      <c r="H363" s="10">
        <v>-374</v>
      </c>
      <c r="I363" s="10" t="s">
        <v>22</v>
      </c>
      <c r="J363" s="10" t="s">
        <v>339</v>
      </c>
      <c r="K363" s="12" t="s">
        <v>340</v>
      </c>
      <c r="L363" s="10"/>
      <c r="M363" s="12" t="s">
        <v>341</v>
      </c>
      <c r="N363" s="10" t="s">
        <v>124</v>
      </c>
      <c r="O363" s="13" t="s">
        <v>342</v>
      </c>
      <c r="DI363" s="8"/>
      <c r="DJ363" s="8"/>
      <c r="DK363" s="8" t="s">
        <v>337</v>
      </c>
      <c r="DL363" s="8" t="s">
        <v>5</v>
      </c>
      <c r="DM363" s="8" t="s">
        <v>5</v>
      </c>
      <c r="DS363" s="8"/>
    </row>
    <row r="364" spans="1:123" customFormat="1" ht="15" x14ac:dyDescent="0.25">
      <c r="A364" s="17"/>
      <c r="B364" s="15"/>
      <c r="C364" s="16"/>
      <c r="D364" s="419" t="s">
        <v>57</v>
      </c>
      <c r="E364" s="419"/>
      <c r="F364" s="419"/>
      <c r="G364" s="10"/>
      <c r="H364" s="36"/>
      <c r="I364" s="36"/>
      <c r="J364" s="36"/>
      <c r="K364" s="37"/>
      <c r="L364" s="36"/>
      <c r="M364" s="38">
        <v>-131348.79999999999</v>
      </c>
      <c r="N364" s="33"/>
      <c r="O364" s="39">
        <v>-1149302</v>
      </c>
      <c r="DI364" s="8"/>
      <c r="DJ364" s="8"/>
      <c r="DK364" s="8"/>
      <c r="DL364" s="8"/>
      <c r="DM364" s="8"/>
      <c r="DS364" s="8" t="s">
        <v>57</v>
      </c>
    </row>
    <row r="365" spans="1:123" customFormat="1" ht="22.5" x14ac:dyDescent="0.25">
      <c r="A365" s="9" t="s">
        <v>332</v>
      </c>
      <c r="B365" s="10" t="s">
        <v>343</v>
      </c>
      <c r="C365" s="11" t="s">
        <v>280</v>
      </c>
      <c r="D365" s="417" t="s">
        <v>344</v>
      </c>
      <c r="E365" s="417"/>
      <c r="F365" s="417"/>
      <c r="G365" s="10" t="s">
        <v>293</v>
      </c>
      <c r="H365" s="10">
        <v>27.12</v>
      </c>
      <c r="I365" s="10" t="s">
        <v>22</v>
      </c>
      <c r="J365" s="10" t="s">
        <v>345</v>
      </c>
      <c r="K365" s="12"/>
      <c r="L365" s="10" t="s">
        <v>246</v>
      </c>
      <c r="M365" s="12"/>
      <c r="N365" s="10" t="s">
        <v>124</v>
      </c>
      <c r="O365" s="13"/>
      <c r="DI365" s="8"/>
      <c r="DJ365" s="8"/>
      <c r="DK365" s="8" t="s">
        <v>344</v>
      </c>
      <c r="DL365" s="8" t="s">
        <v>5</v>
      </c>
      <c r="DM365" s="8" t="s">
        <v>5</v>
      </c>
      <c r="DS365" s="8"/>
    </row>
    <row r="366" spans="1:123" customFormat="1" ht="15" x14ac:dyDescent="0.25">
      <c r="A366" s="17"/>
      <c r="B366" s="15"/>
      <c r="C366" s="16"/>
      <c r="D366" s="419" t="s">
        <v>57</v>
      </c>
      <c r="E366" s="419"/>
      <c r="F366" s="419"/>
      <c r="G366" s="10"/>
      <c r="H366" s="36"/>
      <c r="I366" s="36"/>
      <c r="J366" s="36"/>
      <c r="K366" s="37"/>
      <c r="L366" s="36"/>
      <c r="M366" s="48">
        <v>0</v>
      </c>
      <c r="N366" s="33"/>
      <c r="O366" s="50">
        <v>0</v>
      </c>
      <c r="DI366" s="8"/>
      <c r="DJ366" s="8"/>
      <c r="DK366" s="8"/>
      <c r="DL366" s="8"/>
      <c r="DM366" s="8"/>
      <c r="DS366" s="8" t="s">
        <v>57</v>
      </c>
    </row>
    <row r="367" spans="1:123" customFormat="1" ht="34.5" x14ac:dyDescent="0.25">
      <c r="A367" s="9" t="s">
        <v>335</v>
      </c>
      <c r="B367" s="10" t="s">
        <v>346</v>
      </c>
      <c r="C367" s="11" t="s">
        <v>347</v>
      </c>
      <c r="D367" s="417" t="s">
        <v>348</v>
      </c>
      <c r="E367" s="417"/>
      <c r="F367" s="417"/>
      <c r="G367" s="10" t="s">
        <v>104</v>
      </c>
      <c r="H367" s="10">
        <v>-770</v>
      </c>
      <c r="I367" s="10" t="s">
        <v>22</v>
      </c>
      <c r="J367" s="10" t="s">
        <v>328</v>
      </c>
      <c r="K367" s="12" t="s">
        <v>349</v>
      </c>
      <c r="L367" s="10"/>
      <c r="M367" s="12" t="s">
        <v>350</v>
      </c>
      <c r="N367" s="10" t="s">
        <v>124</v>
      </c>
      <c r="O367" s="13" t="s">
        <v>351</v>
      </c>
      <c r="DI367" s="8"/>
      <c r="DJ367" s="8"/>
      <c r="DK367" s="8" t="s">
        <v>348</v>
      </c>
      <c r="DL367" s="8" t="s">
        <v>5</v>
      </c>
      <c r="DM367" s="8" t="s">
        <v>5</v>
      </c>
      <c r="DS367" s="8"/>
    </row>
    <row r="368" spans="1:123" customFormat="1" ht="15" x14ac:dyDescent="0.25">
      <c r="A368" s="17"/>
      <c r="B368" s="15"/>
      <c r="C368" s="16"/>
      <c r="D368" s="419" t="s">
        <v>57</v>
      </c>
      <c r="E368" s="419"/>
      <c r="F368" s="419"/>
      <c r="G368" s="10"/>
      <c r="H368" s="36"/>
      <c r="I368" s="36"/>
      <c r="J368" s="36"/>
      <c r="K368" s="37"/>
      <c r="L368" s="36"/>
      <c r="M368" s="38">
        <v>-4312</v>
      </c>
      <c r="N368" s="33"/>
      <c r="O368" s="39">
        <v>-37730</v>
      </c>
      <c r="DI368" s="8"/>
      <c r="DJ368" s="8"/>
      <c r="DK368" s="8"/>
      <c r="DL368" s="8"/>
      <c r="DM368" s="8"/>
      <c r="DS368" s="8" t="s">
        <v>57</v>
      </c>
    </row>
    <row r="369" spans="1:123" customFormat="1" ht="22.5" x14ac:dyDescent="0.25">
      <c r="A369" s="9" t="s">
        <v>343</v>
      </c>
      <c r="B369" s="10" t="s">
        <v>352</v>
      </c>
      <c r="C369" s="11" t="s">
        <v>280</v>
      </c>
      <c r="D369" s="417" t="s">
        <v>353</v>
      </c>
      <c r="E369" s="417"/>
      <c r="F369" s="417"/>
      <c r="G369" s="10" t="s">
        <v>104</v>
      </c>
      <c r="H369" s="10">
        <v>770</v>
      </c>
      <c r="I369" s="10" t="s">
        <v>22</v>
      </c>
      <c r="J369" s="10" t="s">
        <v>354</v>
      </c>
      <c r="K369" s="12"/>
      <c r="L369" s="10" t="s">
        <v>246</v>
      </c>
      <c r="M369" s="12"/>
      <c r="N369" s="10" t="s">
        <v>124</v>
      </c>
      <c r="O369" s="13"/>
      <c r="DI369" s="8"/>
      <c r="DJ369" s="8"/>
      <c r="DK369" s="8" t="s">
        <v>353</v>
      </c>
      <c r="DL369" s="8" t="s">
        <v>5</v>
      </c>
      <c r="DM369" s="8" t="s">
        <v>5</v>
      </c>
      <c r="DS369" s="8"/>
    </row>
    <row r="370" spans="1:123" customFormat="1" ht="15" x14ac:dyDescent="0.25">
      <c r="A370" s="17"/>
      <c r="B370" s="15"/>
      <c r="C370" s="16"/>
      <c r="D370" s="419" t="s">
        <v>57</v>
      </c>
      <c r="E370" s="419"/>
      <c r="F370" s="419"/>
      <c r="G370" s="10"/>
      <c r="H370" s="36"/>
      <c r="I370" s="36"/>
      <c r="J370" s="36"/>
      <c r="K370" s="37"/>
      <c r="L370" s="36"/>
      <c r="M370" s="48">
        <v>0</v>
      </c>
      <c r="N370" s="33"/>
      <c r="O370" s="50">
        <v>0</v>
      </c>
      <c r="DI370" s="8"/>
      <c r="DJ370" s="8"/>
      <c r="DK370" s="8"/>
      <c r="DL370" s="8"/>
      <c r="DM370" s="8"/>
      <c r="DS370" s="8" t="s">
        <v>57</v>
      </c>
    </row>
    <row r="371" spans="1:123" customFormat="1" ht="33.75" x14ac:dyDescent="0.25">
      <c r="A371" s="9" t="s">
        <v>346</v>
      </c>
      <c r="B371" s="10" t="s">
        <v>355</v>
      </c>
      <c r="C371" s="11" t="s">
        <v>356</v>
      </c>
      <c r="D371" s="417" t="s">
        <v>357</v>
      </c>
      <c r="E371" s="417"/>
      <c r="F371" s="417"/>
      <c r="G371" s="10" t="s">
        <v>104</v>
      </c>
      <c r="H371" s="10">
        <v>-770</v>
      </c>
      <c r="I371" s="10" t="s">
        <v>22</v>
      </c>
      <c r="J371" s="10" t="s">
        <v>328</v>
      </c>
      <c r="K371" s="12" t="s">
        <v>358</v>
      </c>
      <c r="L371" s="10"/>
      <c r="M371" s="12" t="s">
        <v>359</v>
      </c>
      <c r="N371" s="10" t="s">
        <v>124</v>
      </c>
      <c r="O371" s="13" t="s">
        <v>360</v>
      </c>
      <c r="DI371" s="8"/>
      <c r="DJ371" s="8"/>
      <c r="DK371" s="8" t="s">
        <v>357</v>
      </c>
      <c r="DL371" s="8" t="s">
        <v>5</v>
      </c>
      <c r="DM371" s="8" t="s">
        <v>5</v>
      </c>
      <c r="DS371" s="8"/>
    </row>
    <row r="372" spans="1:123" customFormat="1" ht="15" x14ac:dyDescent="0.25">
      <c r="A372" s="17"/>
      <c r="B372" s="15"/>
      <c r="C372" s="16"/>
      <c r="D372" s="419" t="s">
        <v>57</v>
      </c>
      <c r="E372" s="419"/>
      <c r="F372" s="419"/>
      <c r="G372" s="10"/>
      <c r="H372" s="36"/>
      <c r="I372" s="36"/>
      <c r="J372" s="36"/>
      <c r="K372" s="37"/>
      <c r="L372" s="36"/>
      <c r="M372" s="38">
        <v>-1925</v>
      </c>
      <c r="N372" s="33"/>
      <c r="O372" s="39">
        <v>-16843.75</v>
      </c>
      <c r="DI372" s="8"/>
      <c r="DJ372" s="8"/>
      <c r="DK372" s="8"/>
      <c r="DL372" s="8"/>
      <c r="DM372" s="8"/>
      <c r="DS372" s="8" t="s">
        <v>57</v>
      </c>
    </row>
    <row r="373" spans="1:123" customFormat="1" ht="22.5" x14ac:dyDescent="0.25">
      <c r="A373" s="9" t="s">
        <v>352</v>
      </c>
      <c r="B373" s="10" t="s">
        <v>361</v>
      </c>
      <c r="C373" s="11" t="s">
        <v>280</v>
      </c>
      <c r="D373" s="417" t="s">
        <v>362</v>
      </c>
      <c r="E373" s="417"/>
      <c r="F373" s="417"/>
      <c r="G373" s="10" t="s">
        <v>104</v>
      </c>
      <c r="H373" s="10">
        <v>770</v>
      </c>
      <c r="I373" s="10" t="s">
        <v>22</v>
      </c>
      <c r="J373" s="10" t="s">
        <v>354</v>
      </c>
      <c r="K373" s="12"/>
      <c r="L373" s="10" t="s">
        <v>246</v>
      </c>
      <c r="M373" s="12"/>
      <c r="N373" s="10" t="s">
        <v>124</v>
      </c>
      <c r="O373" s="13"/>
      <c r="DI373" s="8"/>
      <c r="DJ373" s="8"/>
      <c r="DK373" s="8" t="s">
        <v>362</v>
      </c>
      <c r="DL373" s="8" t="s">
        <v>5</v>
      </c>
      <c r="DM373" s="8" t="s">
        <v>5</v>
      </c>
      <c r="DS373" s="8"/>
    </row>
    <row r="374" spans="1:123" customFormat="1" ht="15" x14ac:dyDescent="0.25">
      <c r="A374" s="17"/>
      <c r="B374" s="15"/>
      <c r="C374" s="16"/>
      <c r="D374" s="419" t="s">
        <v>57</v>
      </c>
      <c r="E374" s="419"/>
      <c r="F374" s="419"/>
      <c r="G374" s="10"/>
      <c r="H374" s="36"/>
      <c r="I374" s="36"/>
      <c r="J374" s="36"/>
      <c r="K374" s="37"/>
      <c r="L374" s="36"/>
      <c r="M374" s="48">
        <v>0</v>
      </c>
      <c r="N374" s="33"/>
      <c r="O374" s="50">
        <v>0</v>
      </c>
      <c r="DI374" s="8"/>
      <c r="DJ374" s="8"/>
      <c r="DK374" s="8"/>
      <c r="DL374" s="8"/>
      <c r="DM374" s="8"/>
      <c r="DS374" s="8" t="s">
        <v>57</v>
      </c>
    </row>
    <row r="375" spans="1:123" customFormat="1" ht="34.5" x14ac:dyDescent="0.25">
      <c r="A375" s="9" t="s">
        <v>355</v>
      </c>
      <c r="B375" s="10" t="s">
        <v>363</v>
      </c>
      <c r="C375" s="11" t="s">
        <v>364</v>
      </c>
      <c r="D375" s="417" t="s">
        <v>365</v>
      </c>
      <c r="E375" s="417"/>
      <c r="F375" s="417"/>
      <c r="G375" s="10" t="s">
        <v>205</v>
      </c>
      <c r="H375" s="10">
        <v>8.77E-2</v>
      </c>
      <c r="I375" s="10" t="s">
        <v>22</v>
      </c>
      <c r="J375" s="10" t="s">
        <v>366</v>
      </c>
      <c r="K375" s="12"/>
      <c r="L375" s="10"/>
      <c r="M375" s="12"/>
      <c r="N375" s="10"/>
      <c r="O375" s="13"/>
      <c r="DI375" s="8"/>
      <c r="DJ375" s="8"/>
      <c r="DK375" s="8" t="s">
        <v>365</v>
      </c>
      <c r="DL375" s="8" t="s">
        <v>5</v>
      </c>
      <c r="DM375" s="8" t="s">
        <v>5</v>
      </c>
      <c r="DS375" s="8"/>
    </row>
    <row r="376" spans="1:123" customFormat="1" ht="15" x14ac:dyDescent="0.25">
      <c r="A376" s="14"/>
      <c r="B376" s="15"/>
      <c r="C376" s="16"/>
      <c r="D376" s="412" t="s">
        <v>367</v>
      </c>
      <c r="E376" s="412"/>
      <c r="F376" s="412"/>
      <c r="G376" s="412"/>
      <c r="H376" s="412"/>
      <c r="I376" s="412"/>
      <c r="J376" s="412"/>
      <c r="K376" s="412"/>
      <c r="L376" s="412"/>
      <c r="M376" s="412"/>
      <c r="N376" s="412"/>
      <c r="O376" s="418"/>
      <c r="DI376" s="8"/>
      <c r="DJ376" s="8"/>
      <c r="DK376" s="8"/>
      <c r="DL376" s="8"/>
      <c r="DM376" s="8"/>
      <c r="DN376" s="2" t="s">
        <v>367</v>
      </c>
      <c r="DS376" s="8"/>
    </row>
    <row r="377" spans="1:123" customFormat="1" ht="33.75" x14ac:dyDescent="0.25">
      <c r="A377" s="17"/>
      <c r="B377" s="18"/>
      <c r="C377" s="19" t="s">
        <v>77</v>
      </c>
      <c r="D377" s="410" t="s">
        <v>78</v>
      </c>
      <c r="E377" s="410"/>
      <c r="F377" s="410"/>
      <c r="G377" s="410"/>
      <c r="H377" s="410"/>
      <c r="I377" s="410"/>
      <c r="J377" s="410"/>
      <c r="K377" s="410"/>
      <c r="L377" s="410"/>
      <c r="M377" s="410"/>
      <c r="N377" s="410"/>
      <c r="O377" s="411"/>
      <c r="DI377" s="8"/>
      <c r="DJ377" s="8"/>
      <c r="DK377" s="8"/>
      <c r="DL377" s="8"/>
      <c r="DM377" s="8"/>
      <c r="DO377" s="2" t="s">
        <v>78</v>
      </c>
      <c r="DS377" s="8"/>
    </row>
    <row r="378" spans="1:123" customFormat="1" ht="33.75" x14ac:dyDescent="0.25">
      <c r="A378" s="17"/>
      <c r="B378" s="18"/>
      <c r="C378" s="19" t="s">
        <v>79</v>
      </c>
      <c r="D378" s="410" t="s">
        <v>80</v>
      </c>
      <c r="E378" s="410"/>
      <c r="F378" s="410"/>
      <c r="G378" s="410"/>
      <c r="H378" s="410"/>
      <c r="I378" s="410"/>
      <c r="J378" s="410"/>
      <c r="K378" s="410"/>
      <c r="L378" s="410"/>
      <c r="M378" s="410"/>
      <c r="N378" s="410"/>
      <c r="O378" s="411"/>
      <c r="DI378" s="8"/>
      <c r="DJ378" s="8"/>
      <c r="DK378" s="8"/>
      <c r="DL378" s="8"/>
      <c r="DM378" s="8"/>
      <c r="DO378" s="2" t="s">
        <v>80</v>
      </c>
      <c r="DS378" s="8"/>
    </row>
    <row r="379" spans="1:123" customFormat="1" ht="33.75" x14ac:dyDescent="0.25">
      <c r="A379" s="17"/>
      <c r="B379" s="18"/>
      <c r="C379" s="19" t="s">
        <v>88</v>
      </c>
      <c r="D379" s="410" t="s">
        <v>89</v>
      </c>
      <c r="E379" s="410"/>
      <c r="F379" s="410"/>
      <c r="G379" s="410"/>
      <c r="H379" s="410"/>
      <c r="I379" s="410"/>
      <c r="J379" s="410"/>
      <c r="K379" s="410"/>
      <c r="L379" s="410"/>
      <c r="M379" s="410"/>
      <c r="N379" s="410"/>
      <c r="O379" s="411"/>
      <c r="DI379" s="8"/>
      <c r="DJ379" s="8"/>
      <c r="DK379" s="8"/>
      <c r="DL379" s="8"/>
      <c r="DM379" s="8"/>
      <c r="DO379" s="2" t="s">
        <v>89</v>
      </c>
      <c r="DS379" s="8"/>
    </row>
    <row r="380" spans="1:123" customFormat="1" ht="57" x14ac:dyDescent="0.25">
      <c r="A380" s="17"/>
      <c r="B380" s="18"/>
      <c r="C380" s="19" t="s">
        <v>45</v>
      </c>
      <c r="D380" s="410" t="s">
        <v>46</v>
      </c>
      <c r="E380" s="410"/>
      <c r="F380" s="410"/>
      <c r="G380" s="410"/>
      <c r="H380" s="410"/>
      <c r="I380" s="410"/>
      <c r="J380" s="410"/>
      <c r="K380" s="410"/>
      <c r="L380" s="410"/>
      <c r="M380" s="410"/>
      <c r="N380" s="410"/>
      <c r="O380" s="411"/>
      <c r="DI380" s="8"/>
      <c r="DJ380" s="8"/>
      <c r="DK380" s="8"/>
      <c r="DL380" s="8"/>
      <c r="DM380" s="8"/>
      <c r="DO380" s="2" t="s">
        <v>46</v>
      </c>
      <c r="DS380" s="8"/>
    </row>
    <row r="381" spans="1:123" customFormat="1" ht="15" x14ac:dyDescent="0.25">
      <c r="A381" s="17"/>
      <c r="B381" s="20"/>
      <c r="C381" s="19" t="s">
        <v>22</v>
      </c>
      <c r="D381" s="412" t="s">
        <v>47</v>
      </c>
      <c r="E381" s="412"/>
      <c r="F381" s="412"/>
      <c r="G381" s="21"/>
      <c r="H381" s="22"/>
      <c r="I381" s="22"/>
      <c r="J381" s="22"/>
      <c r="K381" s="40">
        <v>1107.95</v>
      </c>
      <c r="L381" s="28">
        <v>1.66635</v>
      </c>
      <c r="M381" s="23">
        <v>161.91</v>
      </c>
      <c r="N381" s="24">
        <v>46.99</v>
      </c>
      <c r="O381" s="25">
        <v>7608.15</v>
      </c>
      <c r="DI381" s="8"/>
      <c r="DJ381" s="8"/>
      <c r="DK381" s="8"/>
      <c r="DL381" s="8"/>
      <c r="DM381" s="8"/>
      <c r="DP381" s="2" t="s">
        <v>47</v>
      </c>
      <c r="DS381" s="8"/>
    </row>
    <row r="382" spans="1:123" customFormat="1" ht="15" x14ac:dyDescent="0.25">
      <c r="A382" s="17"/>
      <c r="B382" s="20"/>
      <c r="C382" s="19" t="s">
        <v>58</v>
      </c>
      <c r="D382" s="412" t="s">
        <v>63</v>
      </c>
      <c r="E382" s="412"/>
      <c r="F382" s="412"/>
      <c r="G382" s="21"/>
      <c r="H382" s="22"/>
      <c r="I382" s="22"/>
      <c r="J382" s="22"/>
      <c r="K382" s="40">
        <v>12533.99</v>
      </c>
      <c r="L382" s="28">
        <v>1.81125</v>
      </c>
      <c r="M382" s="40">
        <v>1990.98</v>
      </c>
      <c r="N382" s="24">
        <v>14.01</v>
      </c>
      <c r="O382" s="25">
        <v>27893.63</v>
      </c>
      <c r="DI382" s="8"/>
      <c r="DJ382" s="8"/>
      <c r="DK382" s="8"/>
      <c r="DL382" s="8"/>
      <c r="DM382" s="8"/>
      <c r="DP382" s="2" t="s">
        <v>63</v>
      </c>
      <c r="DS382" s="8"/>
    </row>
    <row r="383" spans="1:123" customFormat="1" ht="15" x14ac:dyDescent="0.25">
      <c r="A383" s="17"/>
      <c r="B383" s="20"/>
      <c r="C383" s="19" t="s">
        <v>64</v>
      </c>
      <c r="D383" s="412" t="s">
        <v>65</v>
      </c>
      <c r="E383" s="412"/>
      <c r="F383" s="412"/>
      <c r="G383" s="21"/>
      <c r="H383" s="22"/>
      <c r="I383" s="22"/>
      <c r="J383" s="22"/>
      <c r="K383" s="23">
        <v>820.22</v>
      </c>
      <c r="L383" s="28">
        <v>1.81125</v>
      </c>
      <c r="M383" s="23">
        <v>130.29</v>
      </c>
      <c r="N383" s="24">
        <v>46.99</v>
      </c>
      <c r="O383" s="25">
        <v>6122.33</v>
      </c>
      <c r="DI383" s="8"/>
      <c r="DJ383" s="8"/>
      <c r="DK383" s="8"/>
      <c r="DL383" s="8"/>
      <c r="DM383" s="8"/>
      <c r="DP383" s="2" t="s">
        <v>65</v>
      </c>
      <c r="DS383" s="8"/>
    </row>
    <row r="384" spans="1:123" customFormat="1" ht="15" x14ac:dyDescent="0.25">
      <c r="A384" s="17"/>
      <c r="B384" s="20"/>
      <c r="C384" s="19" t="s">
        <v>62</v>
      </c>
      <c r="D384" s="412" t="s">
        <v>66</v>
      </c>
      <c r="E384" s="412"/>
      <c r="F384" s="412"/>
      <c r="G384" s="21"/>
      <c r="H384" s="22"/>
      <c r="I384" s="22"/>
      <c r="J384" s="22"/>
      <c r="K384" s="40">
        <v>230267.7</v>
      </c>
      <c r="L384" s="22"/>
      <c r="M384" s="40">
        <v>20194.48</v>
      </c>
      <c r="N384" s="24">
        <v>8.75</v>
      </c>
      <c r="O384" s="25">
        <v>176701.7</v>
      </c>
      <c r="DI384" s="8"/>
      <c r="DJ384" s="8"/>
      <c r="DK384" s="8"/>
      <c r="DL384" s="8"/>
      <c r="DM384" s="8"/>
      <c r="DP384" s="2" t="s">
        <v>66</v>
      </c>
      <c r="DS384" s="8"/>
    </row>
    <row r="385" spans="1:126" customFormat="1" ht="15" x14ac:dyDescent="0.25">
      <c r="A385" s="26"/>
      <c r="B385" s="20"/>
      <c r="C385" s="19"/>
      <c r="D385" s="412" t="s">
        <v>48</v>
      </c>
      <c r="E385" s="412"/>
      <c r="F385" s="412"/>
      <c r="G385" s="21" t="s">
        <v>49</v>
      </c>
      <c r="H385" s="24">
        <v>134.46</v>
      </c>
      <c r="I385" s="28">
        <v>1.66635</v>
      </c>
      <c r="J385" s="45">
        <v>19.649835800000002</v>
      </c>
      <c r="K385" s="29"/>
      <c r="L385" s="22"/>
      <c r="M385" s="29"/>
      <c r="N385" s="22"/>
      <c r="O385" s="30"/>
      <c r="DI385" s="8"/>
      <c r="DJ385" s="8"/>
      <c r="DK385" s="8"/>
      <c r="DL385" s="8"/>
      <c r="DM385" s="8"/>
      <c r="DQ385" s="2" t="s">
        <v>48</v>
      </c>
      <c r="DS385" s="8"/>
    </row>
    <row r="386" spans="1:126" customFormat="1" ht="15" x14ac:dyDescent="0.25">
      <c r="A386" s="26"/>
      <c r="B386" s="20"/>
      <c r="C386" s="19"/>
      <c r="D386" s="412" t="s">
        <v>67</v>
      </c>
      <c r="E386" s="412"/>
      <c r="F386" s="412"/>
      <c r="G386" s="21" t="s">
        <v>49</v>
      </c>
      <c r="H386" s="24">
        <v>54.89</v>
      </c>
      <c r="I386" s="28">
        <v>1.81125</v>
      </c>
      <c r="J386" s="45">
        <v>8.7190911999999994</v>
      </c>
      <c r="K386" s="29"/>
      <c r="L386" s="22"/>
      <c r="M386" s="29"/>
      <c r="N386" s="22"/>
      <c r="O386" s="30"/>
      <c r="DI386" s="8"/>
      <c r="DJ386" s="8"/>
      <c r="DK386" s="8"/>
      <c r="DL386" s="8"/>
      <c r="DM386" s="8"/>
      <c r="DQ386" s="2" t="s">
        <v>67</v>
      </c>
      <c r="DS386" s="8"/>
    </row>
    <row r="387" spans="1:126" customFormat="1" ht="15" x14ac:dyDescent="0.25">
      <c r="A387" s="31"/>
      <c r="B387" s="21"/>
      <c r="C387" s="19"/>
      <c r="D387" s="413" t="s">
        <v>50</v>
      </c>
      <c r="E387" s="413"/>
      <c r="F387" s="413"/>
      <c r="G387" s="32"/>
      <c r="H387" s="33"/>
      <c r="I387" s="33"/>
      <c r="J387" s="33"/>
      <c r="K387" s="43">
        <v>243909.64</v>
      </c>
      <c r="L387" s="33"/>
      <c r="M387" s="43">
        <v>22347.37</v>
      </c>
      <c r="N387" s="33"/>
      <c r="O387" s="35">
        <v>212203.48</v>
      </c>
      <c r="DI387" s="8"/>
      <c r="DJ387" s="8"/>
      <c r="DK387" s="8"/>
      <c r="DL387" s="8"/>
      <c r="DM387" s="8"/>
      <c r="DR387" s="2" t="s">
        <v>50</v>
      </c>
      <c r="DS387" s="8"/>
    </row>
    <row r="388" spans="1:126" customFormat="1" ht="15" x14ac:dyDescent="0.25">
      <c r="A388" s="26"/>
      <c r="B388" s="20"/>
      <c r="C388" s="19"/>
      <c r="D388" s="412" t="s">
        <v>51</v>
      </c>
      <c r="E388" s="412"/>
      <c r="F388" s="412"/>
      <c r="G388" s="21"/>
      <c r="H388" s="22"/>
      <c r="I388" s="22"/>
      <c r="J388" s="22"/>
      <c r="K388" s="29"/>
      <c r="L388" s="22"/>
      <c r="M388" s="23">
        <v>292.2</v>
      </c>
      <c r="N388" s="22"/>
      <c r="O388" s="25">
        <v>13730.48</v>
      </c>
      <c r="DI388" s="8"/>
      <c r="DJ388" s="8"/>
      <c r="DK388" s="8"/>
      <c r="DL388" s="8"/>
      <c r="DM388" s="8"/>
      <c r="DQ388" s="2" t="s">
        <v>51</v>
      </c>
      <c r="DS388" s="8"/>
    </row>
    <row r="389" spans="1:126" customFormat="1" ht="45" x14ac:dyDescent="0.25">
      <c r="A389" s="26"/>
      <c r="B389" s="20"/>
      <c r="C389" s="19" t="s">
        <v>81</v>
      </c>
      <c r="D389" s="412" t="s">
        <v>82</v>
      </c>
      <c r="E389" s="412"/>
      <c r="F389" s="412"/>
      <c r="G389" s="21" t="s">
        <v>54</v>
      </c>
      <c r="H389" s="27">
        <v>109</v>
      </c>
      <c r="I389" s="22"/>
      <c r="J389" s="27">
        <v>109</v>
      </c>
      <c r="K389" s="29"/>
      <c r="L389" s="22"/>
      <c r="M389" s="23">
        <v>318.5</v>
      </c>
      <c r="N389" s="22"/>
      <c r="O389" s="25">
        <v>14966.22</v>
      </c>
      <c r="DI389" s="8"/>
      <c r="DJ389" s="8"/>
      <c r="DK389" s="8"/>
      <c r="DL389" s="8"/>
      <c r="DM389" s="8"/>
      <c r="DQ389" s="2" t="s">
        <v>82</v>
      </c>
      <c r="DS389" s="8"/>
    </row>
    <row r="390" spans="1:126" customFormat="1" ht="90" x14ac:dyDescent="0.25">
      <c r="A390" s="26"/>
      <c r="B390" s="20"/>
      <c r="C390" s="19" t="s">
        <v>83</v>
      </c>
      <c r="D390" s="412" t="s">
        <v>84</v>
      </c>
      <c r="E390" s="412"/>
      <c r="F390" s="412"/>
      <c r="G390" s="21" t="s">
        <v>54</v>
      </c>
      <c r="H390" s="27">
        <v>65</v>
      </c>
      <c r="I390" s="24">
        <v>0.85</v>
      </c>
      <c r="J390" s="24">
        <v>55.25</v>
      </c>
      <c r="K390" s="29"/>
      <c r="L390" s="22"/>
      <c r="M390" s="23">
        <v>161.44</v>
      </c>
      <c r="N390" s="22"/>
      <c r="O390" s="25">
        <v>7586.09</v>
      </c>
      <c r="DI390" s="8"/>
      <c r="DJ390" s="8"/>
      <c r="DK390" s="8"/>
      <c r="DL390" s="8"/>
      <c r="DM390" s="8"/>
      <c r="DQ390" s="2" t="s">
        <v>84</v>
      </c>
      <c r="DS390" s="8"/>
    </row>
    <row r="391" spans="1:126" customFormat="1" ht="15" x14ac:dyDescent="0.25">
      <c r="A391" s="17"/>
      <c r="B391" s="15"/>
      <c r="C391" s="16"/>
      <c r="D391" s="419" t="s">
        <v>57</v>
      </c>
      <c r="E391" s="419"/>
      <c r="F391" s="419"/>
      <c r="G391" s="10"/>
      <c r="H391" s="36"/>
      <c r="I391" s="36"/>
      <c r="J391" s="36"/>
      <c r="K391" s="37"/>
      <c r="L391" s="36"/>
      <c r="M391" s="38">
        <v>22827.31</v>
      </c>
      <c r="N391" s="33"/>
      <c r="O391" s="39">
        <v>234755.79</v>
      </c>
      <c r="DI391" s="8"/>
      <c r="DJ391" s="8"/>
      <c r="DK391" s="8"/>
      <c r="DL391" s="8"/>
      <c r="DM391" s="8"/>
      <c r="DS391" s="8" t="s">
        <v>57</v>
      </c>
    </row>
    <row r="392" spans="1:126" customFormat="1" ht="45.75" x14ac:dyDescent="0.25">
      <c r="A392" s="9" t="s">
        <v>361</v>
      </c>
      <c r="B392" s="10" t="s">
        <v>368</v>
      </c>
      <c r="C392" s="11" t="s">
        <v>369</v>
      </c>
      <c r="D392" s="417" t="s">
        <v>370</v>
      </c>
      <c r="E392" s="417"/>
      <c r="F392" s="417"/>
      <c r="G392" s="10" t="s">
        <v>61</v>
      </c>
      <c r="H392" s="10">
        <v>-102.61</v>
      </c>
      <c r="I392" s="10" t="s">
        <v>22</v>
      </c>
      <c r="J392" s="10" t="s">
        <v>371</v>
      </c>
      <c r="K392" s="12" t="s">
        <v>372</v>
      </c>
      <c r="L392" s="10"/>
      <c r="M392" s="12" t="s">
        <v>373</v>
      </c>
      <c r="N392" s="10" t="s">
        <v>124</v>
      </c>
      <c r="O392" s="13" t="s">
        <v>374</v>
      </c>
      <c r="DI392" s="8"/>
      <c r="DJ392" s="8"/>
      <c r="DK392" s="8" t="s">
        <v>370</v>
      </c>
      <c r="DL392" s="8" t="s">
        <v>5</v>
      </c>
      <c r="DM392" s="8" t="s">
        <v>5</v>
      </c>
      <c r="DS392" s="8"/>
    </row>
    <row r="393" spans="1:126" customFormat="1" ht="15" x14ac:dyDescent="0.25">
      <c r="A393" s="17"/>
      <c r="B393" s="15"/>
      <c r="C393" s="16"/>
      <c r="D393" s="419" t="s">
        <v>57</v>
      </c>
      <c r="E393" s="419"/>
      <c r="F393" s="419"/>
      <c r="G393" s="10"/>
      <c r="H393" s="36"/>
      <c r="I393" s="36"/>
      <c r="J393" s="36"/>
      <c r="K393" s="37"/>
      <c r="L393" s="36"/>
      <c r="M393" s="38">
        <v>-20194.669999999998</v>
      </c>
      <c r="N393" s="33"/>
      <c r="O393" s="39">
        <v>-176703.35999999999</v>
      </c>
      <c r="DI393" s="8"/>
      <c r="DJ393" s="8"/>
      <c r="DK393" s="8"/>
      <c r="DL393" s="8"/>
      <c r="DM393" s="8"/>
      <c r="DS393" s="8" t="s">
        <v>57</v>
      </c>
    </row>
    <row r="394" spans="1:126" customFormat="1" ht="45" x14ac:dyDescent="0.25">
      <c r="A394" s="9" t="s">
        <v>363</v>
      </c>
      <c r="B394" s="10" t="s">
        <v>375</v>
      </c>
      <c r="C394" s="11" t="s">
        <v>259</v>
      </c>
      <c r="D394" s="417" t="s">
        <v>260</v>
      </c>
      <c r="E394" s="417"/>
      <c r="F394" s="417"/>
      <c r="G394" s="10" t="s">
        <v>61</v>
      </c>
      <c r="H394" s="10">
        <v>110.5</v>
      </c>
      <c r="I394" s="10" t="s">
        <v>22</v>
      </c>
      <c r="J394" s="10" t="s">
        <v>376</v>
      </c>
      <c r="K394" s="12" t="s">
        <v>262</v>
      </c>
      <c r="L394" s="10" t="s">
        <v>246</v>
      </c>
      <c r="M394" s="12" t="s">
        <v>377</v>
      </c>
      <c r="N394" s="10" t="s">
        <v>124</v>
      </c>
      <c r="O394" s="13" t="s">
        <v>378</v>
      </c>
      <c r="DI394" s="8"/>
      <c r="DJ394" s="8"/>
      <c r="DK394" s="8" t="s">
        <v>260</v>
      </c>
      <c r="DL394" s="8" t="s">
        <v>5</v>
      </c>
      <c r="DM394" s="8" t="s">
        <v>5</v>
      </c>
      <c r="DS394" s="8"/>
    </row>
    <row r="395" spans="1:126" customFormat="1" ht="15" x14ac:dyDescent="0.25">
      <c r="A395" s="14"/>
      <c r="B395" s="15"/>
      <c r="C395" s="16"/>
      <c r="D395" s="412" t="s">
        <v>266</v>
      </c>
      <c r="E395" s="412"/>
      <c r="F395" s="412"/>
      <c r="G395" s="412"/>
      <c r="H395" s="412"/>
      <c r="I395" s="412"/>
      <c r="J395" s="412"/>
      <c r="K395" s="412"/>
      <c r="L395" s="412"/>
      <c r="M395" s="412"/>
      <c r="N395" s="412"/>
      <c r="O395" s="418"/>
      <c r="DI395" s="8"/>
      <c r="DJ395" s="8"/>
      <c r="DK395" s="8"/>
      <c r="DL395" s="8"/>
      <c r="DM395" s="8"/>
      <c r="DS395" s="8"/>
      <c r="DT395" s="2" t="s">
        <v>266</v>
      </c>
    </row>
    <row r="396" spans="1:126" customFormat="1" ht="15" x14ac:dyDescent="0.25">
      <c r="A396" s="17"/>
      <c r="B396" s="18"/>
      <c r="C396" s="19"/>
      <c r="D396" s="410" t="s">
        <v>251</v>
      </c>
      <c r="E396" s="410"/>
      <c r="F396" s="410"/>
      <c r="G396" s="410"/>
      <c r="H396" s="410"/>
      <c r="I396" s="410"/>
      <c r="J396" s="410"/>
      <c r="K396" s="410"/>
      <c r="L396" s="410"/>
      <c r="M396" s="410"/>
      <c r="N396" s="410"/>
      <c r="O396" s="411"/>
      <c r="DI396" s="8"/>
      <c r="DJ396" s="8"/>
      <c r="DK396" s="8"/>
      <c r="DL396" s="8"/>
      <c r="DM396" s="8"/>
      <c r="DO396" s="2" t="s">
        <v>251</v>
      </c>
      <c r="DS396" s="8"/>
    </row>
    <row r="397" spans="1:126" customFormat="1" ht="15" x14ac:dyDescent="0.25">
      <c r="A397" s="17"/>
      <c r="B397" s="18"/>
      <c r="C397" s="19"/>
      <c r="D397" s="410" t="s">
        <v>252</v>
      </c>
      <c r="E397" s="410"/>
      <c r="F397" s="410"/>
      <c r="G397" s="410"/>
      <c r="H397" s="410"/>
      <c r="I397" s="410"/>
      <c r="J397" s="410"/>
      <c r="K397" s="410"/>
      <c r="L397" s="410"/>
      <c r="M397" s="410"/>
      <c r="N397" s="410"/>
      <c r="O397" s="411"/>
      <c r="DI397" s="8"/>
      <c r="DJ397" s="8"/>
      <c r="DK397" s="8"/>
      <c r="DL397" s="8"/>
      <c r="DM397" s="8"/>
      <c r="DO397" s="2" t="s">
        <v>252</v>
      </c>
      <c r="DS397" s="8"/>
    </row>
    <row r="398" spans="1:126" customFormat="1" ht="15" x14ac:dyDescent="0.25">
      <c r="A398" s="17"/>
      <c r="B398" s="15"/>
      <c r="C398" s="16"/>
      <c r="D398" s="419" t="s">
        <v>57</v>
      </c>
      <c r="E398" s="419"/>
      <c r="F398" s="419"/>
      <c r="G398" s="10"/>
      <c r="H398" s="36"/>
      <c r="I398" s="36"/>
      <c r="J398" s="36"/>
      <c r="K398" s="37"/>
      <c r="L398" s="36"/>
      <c r="M398" s="38">
        <v>60332.84</v>
      </c>
      <c r="N398" s="33"/>
      <c r="O398" s="39">
        <v>527912.35</v>
      </c>
      <c r="DI398" s="8"/>
      <c r="DJ398" s="8"/>
      <c r="DK398" s="8"/>
      <c r="DL398" s="8"/>
      <c r="DM398" s="8"/>
      <c r="DS398" s="8" t="s">
        <v>57</v>
      </c>
    </row>
    <row r="399" spans="1:126" customFormat="1" ht="15" x14ac:dyDescent="0.25">
      <c r="A399" s="51"/>
      <c r="B399" s="4"/>
      <c r="C399" s="12"/>
      <c r="D399" s="419" t="s">
        <v>379</v>
      </c>
      <c r="E399" s="419"/>
      <c r="F399" s="419"/>
      <c r="G399" s="419"/>
      <c r="H399" s="419"/>
      <c r="I399" s="419"/>
      <c r="J399" s="419"/>
      <c r="K399" s="419"/>
      <c r="L399" s="419"/>
      <c r="M399" s="52">
        <v>411068.31</v>
      </c>
      <c r="N399" s="53"/>
      <c r="O399" s="54"/>
      <c r="DI399" s="8"/>
      <c r="DJ399" s="8"/>
      <c r="DK399" s="8"/>
      <c r="DL399" s="8"/>
      <c r="DM399" s="8"/>
      <c r="DS399" s="8"/>
      <c r="DU399" s="8" t="s">
        <v>379</v>
      </c>
    </row>
    <row r="400" spans="1:126" customFormat="1" ht="15" x14ac:dyDescent="0.25">
      <c r="A400" s="51"/>
      <c r="B400" s="4"/>
      <c r="C400" s="12"/>
      <c r="D400" s="419" t="s">
        <v>380</v>
      </c>
      <c r="E400" s="419"/>
      <c r="F400" s="419"/>
      <c r="G400" s="419"/>
      <c r="H400" s="419"/>
      <c r="I400" s="419"/>
      <c r="J400" s="419"/>
      <c r="K400" s="419"/>
      <c r="L400" s="419"/>
      <c r="M400" s="55"/>
      <c r="N400" s="53"/>
      <c r="O400" s="54"/>
      <c r="DV400" s="8" t="s">
        <v>380</v>
      </c>
    </row>
    <row r="401" spans="1:127" customFormat="1" ht="15" x14ac:dyDescent="0.25">
      <c r="A401" s="17"/>
      <c r="B401" s="3"/>
      <c r="C401" s="19"/>
      <c r="D401" s="412" t="s">
        <v>381</v>
      </c>
      <c r="E401" s="412"/>
      <c r="F401" s="412"/>
      <c r="G401" s="412"/>
      <c r="H401" s="412"/>
      <c r="I401" s="412"/>
      <c r="J401" s="412"/>
      <c r="K401" s="412"/>
      <c r="L401" s="412"/>
      <c r="M401" s="56">
        <v>380189.49</v>
      </c>
      <c r="N401" s="57"/>
      <c r="O401" s="58">
        <v>4205030.51</v>
      </c>
      <c r="DV401" s="8"/>
      <c r="DW401" s="2" t="s">
        <v>381</v>
      </c>
    </row>
    <row r="402" spans="1:127" customFormat="1" ht="15" x14ac:dyDescent="0.25">
      <c r="A402" s="17"/>
      <c r="B402" s="3"/>
      <c r="C402" s="19"/>
      <c r="D402" s="412" t="s">
        <v>382</v>
      </c>
      <c r="E402" s="412"/>
      <c r="F402" s="412"/>
      <c r="G402" s="412"/>
      <c r="H402" s="412"/>
      <c r="I402" s="412"/>
      <c r="J402" s="412"/>
      <c r="K402" s="412"/>
      <c r="L402" s="412"/>
      <c r="M402" s="59"/>
      <c r="N402" s="57"/>
      <c r="O402" s="60"/>
      <c r="DV402" s="8"/>
      <c r="DW402" s="2" t="s">
        <v>382</v>
      </c>
    </row>
    <row r="403" spans="1:127" customFormat="1" ht="15" x14ac:dyDescent="0.25">
      <c r="A403" s="17"/>
      <c r="B403" s="3"/>
      <c r="C403" s="19"/>
      <c r="D403" s="412" t="s">
        <v>383</v>
      </c>
      <c r="E403" s="412"/>
      <c r="F403" s="412"/>
      <c r="G403" s="412"/>
      <c r="H403" s="412"/>
      <c r="I403" s="412"/>
      <c r="J403" s="412"/>
      <c r="K403" s="412"/>
      <c r="L403" s="412"/>
      <c r="M403" s="56">
        <v>16048.89</v>
      </c>
      <c r="N403" s="57"/>
      <c r="O403" s="58">
        <v>754137.34</v>
      </c>
      <c r="DV403" s="8"/>
      <c r="DW403" s="2" t="s">
        <v>383</v>
      </c>
    </row>
    <row r="404" spans="1:127" customFormat="1" ht="15" x14ac:dyDescent="0.25">
      <c r="A404" s="17"/>
      <c r="B404" s="3"/>
      <c r="C404" s="19"/>
      <c r="D404" s="412" t="s">
        <v>384</v>
      </c>
      <c r="E404" s="412"/>
      <c r="F404" s="412"/>
      <c r="G404" s="412"/>
      <c r="H404" s="412"/>
      <c r="I404" s="412"/>
      <c r="J404" s="412"/>
      <c r="K404" s="412"/>
      <c r="L404" s="412"/>
      <c r="M404" s="56">
        <v>48381.67</v>
      </c>
      <c r="N404" s="57"/>
      <c r="O404" s="58">
        <v>677827.19</v>
      </c>
      <c r="DV404" s="8"/>
      <c r="DW404" s="2" t="s">
        <v>384</v>
      </c>
    </row>
    <row r="405" spans="1:127" customFormat="1" ht="15" x14ac:dyDescent="0.25">
      <c r="A405" s="17"/>
      <c r="B405" s="3"/>
      <c r="C405" s="19"/>
      <c r="D405" s="412" t="s">
        <v>385</v>
      </c>
      <c r="E405" s="412"/>
      <c r="F405" s="412"/>
      <c r="G405" s="412"/>
      <c r="H405" s="412"/>
      <c r="I405" s="412"/>
      <c r="J405" s="412"/>
      <c r="K405" s="412"/>
      <c r="L405" s="412"/>
      <c r="M405" s="56">
        <v>3075.36</v>
      </c>
      <c r="N405" s="57"/>
      <c r="O405" s="58">
        <v>144511.16</v>
      </c>
      <c r="DV405" s="8"/>
      <c r="DW405" s="2" t="s">
        <v>385</v>
      </c>
    </row>
    <row r="406" spans="1:127" customFormat="1" ht="15" x14ac:dyDescent="0.25">
      <c r="A406" s="17"/>
      <c r="B406" s="3"/>
      <c r="C406" s="19"/>
      <c r="D406" s="412" t="s">
        <v>386</v>
      </c>
      <c r="E406" s="412"/>
      <c r="F406" s="412"/>
      <c r="G406" s="412"/>
      <c r="H406" s="412"/>
      <c r="I406" s="412"/>
      <c r="J406" s="412"/>
      <c r="K406" s="412"/>
      <c r="L406" s="412"/>
      <c r="M406" s="56">
        <v>314589.23</v>
      </c>
      <c r="N406" s="57"/>
      <c r="O406" s="58">
        <v>2756433.84</v>
      </c>
      <c r="DV406" s="8"/>
      <c r="DW406" s="2" t="s">
        <v>386</v>
      </c>
    </row>
    <row r="407" spans="1:127" customFormat="1" ht="15" x14ac:dyDescent="0.25">
      <c r="A407" s="17"/>
      <c r="B407" s="3"/>
      <c r="C407" s="19"/>
      <c r="D407" s="412" t="s">
        <v>387</v>
      </c>
      <c r="E407" s="412"/>
      <c r="F407" s="412"/>
      <c r="G407" s="412"/>
      <c r="H407" s="412"/>
      <c r="I407" s="412"/>
      <c r="J407" s="412"/>
      <c r="K407" s="412"/>
      <c r="L407" s="412"/>
      <c r="M407" s="56">
        <v>1169.7</v>
      </c>
      <c r="N407" s="57"/>
      <c r="O407" s="58">
        <v>16632.14</v>
      </c>
      <c r="DV407" s="8"/>
      <c r="DW407" s="2" t="s">
        <v>387</v>
      </c>
    </row>
    <row r="408" spans="1:127" customFormat="1" ht="15" x14ac:dyDescent="0.25">
      <c r="A408" s="17"/>
      <c r="B408" s="3"/>
      <c r="C408" s="19"/>
      <c r="D408" s="412" t="s">
        <v>388</v>
      </c>
      <c r="E408" s="412"/>
      <c r="F408" s="412"/>
      <c r="G408" s="412"/>
      <c r="H408" s="412"/>
      <c r="I408" s="412"/>
      <c r="J408" s="412"/>
      <c r="K408" s="412"/>
      <c r="L408" s="412"/>
      <c r="M408" s="56">
        <v>411068.31</v>
      </c>
      <c r="N408" s="57"/>
      <c r="O408" s="58">
        <v>5656026.0599999996</v>
      </c>
      <c r="DV408" s="8"/>
      <c r="DW408" s="2" t="s">
        <v>388</v>
      </c>
    </row>
    <row r="409" spans="1:127" customFormat="1" ht="15" x14ac:dyDescent="0.25">
      <c r="A409" s="17"/>
      <c r="B409" s="3"/>
      <c r="C409" s="19"/>
      <c r="D409" s="412" t="s">
        <v>389</v>
      </c>
      <c r="E409" s="412"/>
      <c r="F409" s="412"/>
      <c r="G409" s="412"/>
      <c r="H409" s="412"/>
      <c r="I409" s="412"/>
      <c r="J409" s="412"/>
      <c r="K409" s="412"/>
      <c r="L409" s="412"/>
      <c r="M409" s="56">
        <v>409898.61</v>
      </c>
      <c r="N409" s="57"/>
      <c r="O409" s="58">
        <v>5639393.9199999999</v>
      </c>
      <c r="DV409" s="8"/>
      <c r="DW409" s="2" t="s">
        <v>389</v>
      </c>
    </row>
    <row r="410" spans="1:127" customFormat="1" ht="15" x14ac:dyDescent="0.25">
      <c r="A410" s="17"/>
      <c r="B410" s="3"/>
      <c r="C410" s="19"/>
      <c r="D410" s="412" t="s">
        <v>390</v>
      </c>
      <c r="E410" s="412"/>
      <c r="F410" s="412"/>
      <c r="G410" s="412"/>
      <c r="H410" s="412"/>
      <c r="I410" s="412"/>
      <c r="J410" s="412"/>
      <c r="K410" s="412"/>
      <c r="L410" s="412"/>
      <c r="M410" s="59"/>
      <c r="N410" s="57"/>
      <c r="O410" s="60"/>
      <c r="DV410" s="8"/>
      <c r="DW410" s="2" t="s">
        <v>390</v>
      </c>
    </row>
    <row r="411" spans="1:127" customFormat="1" ht="15" x14ac:dyDescent="0.25">
      <c r="A411" s="17"/>
      <c r="B411" s="3"/>
      <c r="C411" s="19"/>
      <c r="D411" s="412" t="s">
        <v>391</v>
      </c>
      <c r="E411" s="412"/>
      <c r="F411" s="412"/>
      <c r="G411" s="412"/>
      <c r="H411" s="412"/>
      <c r="I411" s="412"/>
      <c r="J411" s="412"/>
      <c r="K411" s="412"/>
      <c r="L411" s="412"/>
      <c r="M411" s="56">
        <v>16048.89</v>
      </c>
      <c r="N411" s="57"/>
      <c r="O411" s="58">
        <v>754137.34</v>
      </c>
      <c r="DV411" s="8"/>
      <c r="DW411" s="2" t="s">
        <v>391</v>
      </c>
    </row>
    <row r="412" spans="1:127" customFormat="1" ht="15" x14ac:dyDescent="0.25">
      <c r="A412" s="17"/>
      <c r="B412" s="3"/>
      <c r="C412" s="19"/>
      <c r="D412" s="412" t="s">
        <v>392</v>
      </c>
      <c r="E412" s="412"/>
      <c r="F412" s="412"/>
      <c r="G412" s="412"/>
      <c r="H412" s="412"/>
      <c r="I412" s="412"/>
      <c r="J412" s="412"/>
      <c r="K412" s="412"/>
      <c r="L412" s="412"/>
      <c r="M412" s="56">
        <v>48381.67</v>
      </c>
      <c r="N412" s="57"/>
      <c r="O412" s="58">
        <v>677827.19</v>
      </c>
      <c r="DV412" s="8"/>
      <c r="DW412" s="2" t="s">
        <v>392</v>
      </c>
    </row>
    <row r="413" spans="1:127" customFormat="1" ht="15" x14ac:dyDescent="0.25">
      <c r="A413" s="17"/>
      <c r="B413" s="3"/>
      <c r="C413" s="19"/>
      <c r="D413" s="412" t="s">
        <v>393</v>
      </c>
      <c r="E413" s="412"/>
      <c r="F413" s="412"/>
      <c r="G413" s="412"/>
      <c r="H413" s="412"/>
      <c r="I413" s="412"/>
      <c r="J413" s="412"/>
      <c r="K413" s="412"/>
      <c r="L413" s="412"/>
      <c r="M413" s="56">
        <v>3075.36</v>
      </c>
      <c r="N413" s="57"/>
      <c r="O413" s="58">
        <v>144511.16</v>
      </c>
      <c r="DV413" s="8"/>
      <c r="DW413" s="2" t="s">
        <v>393</v>
      </c>
    </row>
    <row r="414" spans="1:127" customFormat="1" ht="15" x14ac:dyDescent="0.25">
      <c r="A414" s="17"/>
      <c r="B414" s="3"/>
      <c r="C414" s="19"/>
      <c r="D414" s="412" t="s">
        <v>394</v>
      </c>
      <c r="E414" s="412"/>
      <c r="F414" s="412"/>
      <c r="G414" s="412"/>
      <c r="H414" s="412"/>
      <c r="I414" s="412"/>
      <c r="J414" s="412"/>
      <c r="K414" s="412"/>
      <c r="L414" s="412"/>
      <c r="M414" s="56">
        <v>314589.23</v>
      </c>
      <c r="N414" s="57"/>
      <c r="O414" s="58">
        <v>2756433.84</v>
      </c>
      <c r="DV414" s="8"/>
      <c r="DW414" s="2" t="s">
        <v>394</v>
      </c>
    </row>
    <row r="415" spans="1:127" customFormat="1" ht="15" x14ac:dyDescent="0.25">
      <c r="A415" s="17"/>
      <c r="B415" s="3"/>
      <c r="C415" s="19"/>
      <c r="D415" s="412" t="s">
        <v>395</v>
      </c>
      <c r="E415" s="412"/>
      <c r="F415" s="412"/>
      <c r="G415" s="412"/>
      <c r="H415" s="412"/>
      <c r="I415" s="412"/>
      <c r="J415" s="412"/>
      <c r="K415" s="412"/>
      <c r="L415" s="412"/>
      <c r="M415" s="56">
        <v>20385.89</v>
      </c>
      <c r="N415" s="57"/>
      <c r="O415" s="58">
        <v>957932.95</v>
      </c>
      <c r="DV415" s="8"/>
      <c r="DW415" s="2" t="s">
        <v>395</v>
      </c>
    </row>
    <row r="416" spans="1:127" customFormat="1" ht="15" x14ac:dyDescent="0.25">
      <c r="A416" s="17"/>
      <c r="B416" s="3"/>
      <c r="C416" s="19"/>
      <c r="D416" s="412" t="s">
        <v>396</v>
      </c>
      <c r="E416" s="412"/>
      <c r="F416" s="412"/>
      <c r="G416" s="412"/>
      <c r="H416" s="412"/>
      <c r="I416" s="412"/>
      <c r="J416" s="412"/>
      <c r="K416" s="412"/>
      <c r="L416" s="412"/>
      <c r="M416" s="56">
        <v>10492.93</v>
      </c>
      <c r="N416" s="57"/>
      <c r="O416" s="58">
        <v>493062.6</v>
      </c>
      <c r="DV416" s="8"/>
      <c r="DW416" s="2" t="s">
        <v>396</v>
      </c>
    </row>
    <row r="417" spans="1:130" customFormat="1" ht="15" x14ac:dyDescent="0.25">
      <c r="A417" s="17"/>
      <c r="B417" s="3"/>
      <c r="C417" s="19"/>
      <c r="D417" s="412" t="s">
        <v>397</v>
      </c>
      <c r="E417" s="412"/>
      <c r="F417" s="412"/>
      <c r="G417" s="412"/>
      <c r="H417" s="412"/>
      <c r="I417" s="412"/>
      <c r="J417" s="412"/>
      <c r="K417" s="412"/>
      <c r="L417" s="412"/>
      <c r="M417" s="56">
        <v>1169.7</v>
      </c>
      <c r="N417" s="57"/>
      <c r="O417" s="58">
        <v>16632.14</v>
      </c>
      <c r="DV417" s="8"/>
      <c r="DW417" s="2" t="s">
        <v>397</v>
      </c>
    </row>
    <row r="418" spans="1:130" customFormat="1" ht="15" x14ac:dyDescent="0.25">
      <c r="A418" s="17"/>
      <c r="B418" s="3"/>
      <c r="C418" s="19"/>
      <c r="D418" s="412" t="s">
        <v>398</v>
      </c>
      <c r="E418" s="412"/>
      <c r="F418" s="412"/>
      <c r="G418" s="412"/>
      <c r="H418" s="412"/>
      <c r="I418" s="412"/>
      <c r="J418" s="412"/>
      <c r="K418" s="412"/>
      <c r="L418" s="412"/>
      <c r="M418" s="56">
        <v>19124.25</v>
      </c>
      <c r="N418" s="57"/>
      <c r="O418" s="58">
        <v>898648.5</v>
      </c>
      <c r="DV418" s="8"/>
      <c r="DW418" s="2" t="s">
        <v>398</v>
      </c>
    </row>
    <row r="419" spans="1:130" customFormat="1" ht="15" x14ac:dyDescent="0.25">
      <c r="A419" s="17"/>
      <c r="B419" s="3"/>
      <c r="C419" s="19"/>
      <c r="D419" s="412" t="s">
        <v>399</v>
      </c>
      <c r="E419" s="412"/>
      <c r="F419" s="412"/>
      <c r="G419" s="412"/>
      <c r="H419" s="412"/>
      <c r="I419" s="412"/>
      <c r="J419" s="412"/>
      <c r="K419" s="412"/>
      <c r="L419" s="412"/>
      <c r="M419" s="56">
        <v>20385.89</v>
      </c>
      <c r="N419" s="57"/>
      <c r="O419" s="58">
        <v>957932.95</v>
      </c>
      <c r="DV419" s="8"/>
      <c r="DW419" s="2" t="s">
        <v>399</v>
      </c>
    </row>
    <row r="420" spans="1:130" customFormat="1" ht="15" x14ac:dyDescent="0.25">
      <c r="A420" s="17"/>
      <c r="B420" s="3"/>
      <c r="C420" s="19"/>
      <c r="D420" s="412" t="s">
        <v>400</v>
      </c>
      <c r="E420" s="412"/>
      <c r="F420" s="412"/>
      <c r="G420" s="412"/>
      <c r="H420" s="412"/>
      <c r="I420" s="412"/>
      <c r="J420" s="412"/>
      <c r="K420" s="412"/>
      <c r="L420" s="412"/>
      <c r="M420" s="56">
        <v>10492.93</v>
      </c>
      <c r="N420" s="57"/>
      <c r="O420" s="58">
        <v>493062.6</v>
      </c>
      <c r="DV420" s="8"/>
      <c r="DW420" s="2" t="s">
        <v>400</v>
      </c>
    </row>
    <row r="421" spans="1:130" customFormat="1" ht="15" x14ac:dyDescent="0.25">
      <c r="A421" s="17"/>
      <c r="B421" s="3"/>
      <c r="C421" s="19"/>
      <c r="D421" s="412" t="s">
        <v>401</v>
      </c>
      <c r="E421" s="412"/>
      <c r="F421" s="412"/>
      <c r="G421" s="412"/>
      <c r="H421" s="412"/>
      <c r="I421" s="412"/>
      <c r="J421" s="412"/>
      <c r="K421" s="412"/>
      <c r="L421" s="412"/>
      <c r="M421" s="56">
        <v>12332.05</v>
      </c>
      <c r="N421" s="57"/>
      <c r="O421" s="58">
        <v>169680.78</v>
      </c>
      <c r="DV421" s="8"/>
      <c r="DW421" s="2" t="s">
        <v>401</v>
      </c>
    </row>
    <row r="422" spans="1:130" customFormat="1" ht="15" x14ac:dyDescent="0.25">
      <c r="A422" s="17"/>
      <c r="B422" s="3"/>
      <c r="C422" s="61"/>
      <c r="D422" s="427" t="s">
        <v>402</v>
      </c>
      <c r="E422" s="427"/>
      <c r="F422" s="427"/>
      <c r="G422" s="427"/>
      <c r="H422" s="427"/>
      <c r="I422" s="427"/>
      <c r="J422" s="427"/>
      <c r="K422" s="427"/>
      <c r="L422" s="427"/>
      <c r="M422" s="62">
        <v>423400.36</v>
      </c>
      <c r="N422" s="63"/>
      <c r="O422" s="64">
        <v>5825706.8399999999</v>
      </c>
      <c r="DV422" s="8"/>
      <c r="DX422" s="8" t="s">
        <v>402</v>
      </c>
    </row>
    <row r="423" spans="1:130" customFormat="1" ht="15" x14ac:dyDescent="0.25">
      <c r="A423" s="17"/>
      <c r="B423" s="3"/>
      <c r="C423" s="19"/>
      <c r="D423" s="412" t="s">
        <v>411</v>
      </c>
      <c r="E423" s="412"/>
      <c r="F423" s="412"/>
      <c r="G423" s="412"/>
      <c r="H423" s="412"/>
      <c r="I423" s="412"/>
      <c r="J423" s="412"/>
      <c r="K423" s="412"/>
      <c r="L423" s="412"/>
      <c r="M423" s="56">
        <v>10568.5</v>
      </c>
      <c r="N423" s="57"/>
      <c r="O423" s="58">
        <v>145415.47</v>
      </c>
      <c r="DV423" s="8"/>
      <c r="DW423" s="2" t="s">
        <v>403</v>
      </c>
      <c r="DX423" s="8"/>
    </row>
    <row r="424" spans="1:130" customFormat="1" ht="15" x14ac:dyDescent="0.25">
      <c r="A424" s="17"/>
      <c r="B424" s="3"/>
      <c r="C424" s="61"/>
      <c r="D424" s="427" t="s">
        <v>518</v>
      </c>
      <c r="E424" s="427"/>
      <c r="F424" s="427"/>
      <c r="G424" s="427"/>
      <c r="H424" s="427"/>
      <c r="I424" s="427"/>
      <c r="J424" s="427"/>
      <c r="K424" s="427"/>
      <c r="L424" s="427"/>
      <c r="M424" s="62">
        <v>433968.86</v>
      </c>
      <c r="N424" s="63"/>
      <c r="O424" s="64">
        <v>5971122.3099999996</v>
      </c>
      <c r="DV424" s="8"/>
      <c r="DX424" s="8" t="s">
        <v>404</v>
      </c>
    </row>
    <row r="425" spans="1:130" customFormat="1" ht="15" hidden="1" x14ac:dyDescent="0.25">
      <c r="A425" s="17"/>
      <c r="B425" s="3"/>
      <c r="C425" s="19"/>
      <c r="D425" s="412" t="s">
        <v>405</v>
      </c>
      <c r="E425" s="412"/>
      <c r="F425" s="412"/>
      <c r="G425" s="412"/>
      <c r="H425" s="412"/>
      <c r="I425" s="412"/>
      <c r="J425" s="412"/>
      <c r="K425" s="412"/>
      <c r="L425" s="412"/>
      <c r="M425" s="56">
        <v>86793.77</v>
      </c>
      <c r="N425" s="57"/>
      <c r="O425" s="58">
        <v>1194224.46</v>
      </c>
      <c r="DV425" s="8"/>
      <c r="DX425" s="8"/>
      <c r="DY425" s="2" t="s">
        <v>405</v>
      </c>
    </row>
    <row r="426" spans="1:130" customFormat="1" ht="15" hidden="1" x14ac:dyDescent="0.25">
      <c r="A426" s="17"/>
      <c r="B426" s="3"/>
      <c r="C426" s="61"/>
      <c r="D426" s="427" t="s">
        <v>406</v>
      </c>
      <c r="E426" s="427"/>
      <c r="F426" s="427"/>
      <c r="G426" s="427"/>
      <c r="H426" s="427"/>
      <c r="I426" s="427"/>
      <c r="J426" s="427"/>
      <c r="K426" s="427"/>
      <c r="L426" s="427"/>
      <c r="M426" s="62">
        <v>520762.63</v>
      </c>
      <c r="N426" s="63"/>
      <c r="O426" s="64">
        <v>7165346.7699999996</v>
      </c>
      <c r="DV426" s="8"/>
      <c r="DX426" s="8"/>
      <c r="DZ426" s="8" t="s">
        <v>406</v>
      </c>
    </row>
    <row r="427" spans="1:130" customFormat="1" ht="29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130" s="271" customFormat="1" ht="15" x14ac:dyDescent="0.25">
      <c r="A428" s="81"/>
      <c r="B428" s="270" t="s">
        <v>407</v>
      </c>
      <c r="C428" s="421" t="s">
        <v>513</v>
      </c>
      <c r="D428" s="421"/>
      <c r="E428" s="421"/>
      <c r="F428" s="421"/>
      <c r="G428" s="421"/>
      <c r="H428" s="421"/>
      <c r="I428" s="422" t="s">
        <v>514</v>
      </c>
      <c r="J428" s="422"/>
      <c r="K428" s="422"/>
      <c r="L428" s="422"/>
      <c r="M428" s="422"/>
      <c r="N428" s="422"/>
      <c r="O428" s="81"/>
      <c r="P428" s="81"/>
      <c r="Q428" s="81"/>
      <c r="R428" s="81"/>
      <c r="S428" s="8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 t="s">
        <v>5</v>
      </c>
      <c r="AX428" s="71" t="s">
        <v>408</v>
      </c>
      <c r="AY428" s="71"/>
      <c r="AZ428" s="71"/>
    </row>
    <row r="429" spans="1:130" s="272" customFormat="1" ht="51" customHeight="1" x14ac:dyDescent="0.25">
      <c r="B429" s="270"/>
      <c r="C429" s="420" t="s">
        <v>409</v>
      </c>
      <c r="D429" s="420"/>
      <c r="E429" s="420"/>
      <c r="F429" s="420"/>
      <c r="G429" s="420"/>
      <c r="H429" s="420"/>
      <c r="I429" s="420"/>
      <c r="J429" s="420"/>
      <c r="K429" s="420"/>
      <c r="L429" s="420"/>
      <c r="M429" s="420"/>
      <c r="N429" s="420"/>
      <c r="T429" s="273"/>
      <c r="U429" s="273"/>
      <c r="V429" s="273"/>
      <c r="W429" s="273"/>
      <c r="X429" s="273"/>
      <c r="Y429" s="273"/>
      <c r="Z429" s="273"/>
      <c r="AA429" s="273"/>
      <c r="AB429" s="273"/>
      <c r="AC429" s="273"/>
      <c r="AD429" s="273"/>
      <c r="AE429" s="273"/>
      <c r="AF429" s="273"/>
      <c r="AG429" s="273"/>
      <c r="AH429" s="273"/>
      <c r="AI429" s="273"/>
      <c r="AJ429" s="273"/>
      <c r="AK429" s="273"/>
      <c r="AL429" s="273"/>
      <c r="AM429" s="273"/>
      <c r="AN429" s="273"/>
      <c r="AO429" s="273"/>
      <c r="AP429" s="273"/>
      <c r="AQ429" s="273"/>
      <c r="AR429" s="273"/>
      <c r="AS429" s="273"/>
      <c r="AT429" s="273"/>
      <c r="AU429" s="273"/>
      <c r="AV429" s="273"/>
      <c r="AW429" s="273"/>
      <c r="AX429" s="273"/>
      <c r="AY429" s="273"/>
      <c r="AZ429" s="273"/>
    </row>
    <row r="430" spans="1:130" s="271" customFormat="1" ht="15" x14ac:dyDescent="0.25">
      <c r="A430" s="81"/>
      <c r="B430" s="270" t="s">
        <v>410</v>
      </c>
      <c r="C430" s="421" t="s">
        <v>515</v>
      </c>
      <c r="D430" s="421"/>
      <c r="E430" s="421"/>
      <c r="F430" s="421"/>
      <c r="G430" s="421"/>
      <c r="H430" s="421"/>
      <c r="I430" s="422" t="s">
        <v>516</v>
      </c>
      <c r="J430" s="422"/>
      <c r="K430" s="422"/>
      <c r="L430" s="422"/>
      <c r="M430" s="422"/>
      <c r="N430" s="422"/>
      <c r="O430" s="81"/>
      <c r="P430" s="81"/>
      <c r="Q430" s="81"/>
      <c r="R430" s="81"/>
      <c r="S430" s="8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 t="s">
        <v>5</v>
      </c>
      <c r="AZ430" s="71" t="s">
        <v>408</v>
      </c>
    </row>
    <row r="431" spans="1:130" s="272" customFormat="1" ht="36" customHeight="1" x14ac:dyDescent="0.25">
      <c r="B431" s="70"/>
      <c r="C431" s="420" t="s">
        <v>409</v>
      </c>
      <c r="D431" s="420"/>
      <c r="E431" s="420"/>
      <c r="F431" s="420"/>
      <c r="G431" s="420"/>
      <c r="H431" s="420"/>
      <c r="I431" s="420"/>
      <c r="J431" s="420"/>
      <c r="K431" s="420"/>
      <c r="L431" s="420"/>
      <c r="M431" s="420"/>
      <c r="N431" s="420"/>
      <c r="O431" s="70"/>
      <c r="T431" s="273"/>
      <c r="U431" s="273"/>
      <c r="V431" s="273"/>
      <c r="W431" s="273"/>
      <c r="X431" s="273"/>
      <c r="Y431" s="273"/>
      <c r="Z431" s="273"/>
      <c r="AA431" s="273"/>
      <c r="AB431" s="273"/>
      <c r="AC431" s="273"/>
      <c r="AD431" s="273"/>
      <c r="AE431" s="273"/>
      <c r="AF431" s="273"/>
      <c r="AG431" s="273"/>
      <c r="AH431" s="273"/>
      <c r="AI431" s="273"/>
      <c r="AJ431" s="273"/>
      <c r="AK431" s="273"/>
      <c r="AL431" s="273"/>
      <c r="AM431" s="273"/>
      <c r="AN431" s="273"/>
      <c r="AO431" s="273"/>
      <c r="AP431" s="273"/>
      <c r="AQ431" s="273"/>
      <c r="AR431" s="273"/>
      <c r="AS431" s="273"/>
      <c r="AT431" s="273"/>
      <c r="AU431" s="273"/>
      <c r="AV431" s="273"/>
      <c r="AW431" s="273"/>
      <c r="AX431" s="273"/>
      <c r="AY431" s="273"/>
      <c r="AZ431" s="273"/>
    </row>
    <row r="432" spans="1:130" customFormat="1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customFormat="1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1:15" customFormat="1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1:15" customFormat="1" ht="15" x14ac:dyDescent="0.25">
      <c r="A435" s="3"/>
      <c r="B435" s="3"/>
    </row>
  </sheetData>
  <mergeCells count="437">
    <mergeCell ref="C429:N429"/>
    <mergeCell ref="C430:H430"/>
    <mergeCell ref="I430:N430"/>
    <mergeCell ref="C431:N431"/>
    <mergeCell ref="M2:O2"/>
    <mergeCell ref="C5:K5"/>
    <mergeCell ref="C7:K7"/>
    <mergeCell ref="C9:K9"/>
    <mergeCell ref="C11:K11"/>
    <mergeCell ref="C13:K13"/>
    <mergeCell ref="L19:L20"/>
    <mergeCell ref="M19:M20"/>
    <mergeCell ref="D423:L423"/>
    <mergeCell ref="D424:L424"/>
    <mergeCell ref="D425:L425"/>
    <mergeCell ref="D426:L426"/>
    <mergeCell ref="C428:H428"/>
    <mergeCell ref="I428:N428"/>
    <mergeCell ref="D418:L418"/>
    <mergeCell ref="D419:L419"/>
    <mergeCell ref="D420:L420"/>
    <mergeCell ref="D421:L421"/>
    <mergeCell ref="D422:L42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03:L403"/>
    <mergeCell ref="D404:L404"/>
    <mergeCell ref="D405:L405"/>
    <mergeCell ref="D406:L406"/>
    <mergeCell ref="D407:L407"/>
    <mergeCell ref="D398:F398"/>
    <mergeCell ref="D399:L399"/>
    <mergeCell ref="D400:L400"/>
    <mergeCell ref="D401:L401"/>
    <mergeCell ref="D402:L402"/>
    <mergeCell ref="D393:F393"/>
    <mergeCell ref="D394:F394"/>
    <mergeCell ref="D395:O395"/>
    <mergeCell ref="D396:O396"/>
    <mergeCell ref="D397:O397"/>
    <mergeCell ref="D388:F388"/>
    <mergeCell ref="D389:F389"/>
    <mergeCell ref="D390:F390"/>
    <mergeCell ref="D391:F391"/>
    <mergeCell ref="D392:F392"/>
    <mergeCell ref="D383:F383"/>
    <mergeCell ref="D384:F384"/>
    <mergeCell ref="D385:F385"/>
    <mergeCell ref="D386:F386"/>
    <mergeCell ref="D387:F387"/>
    <mergeCell ref="D378:O378"/>
    <mergeCell ref="D379:O379"/>
    <mergeCell ref="D380:O380"/>
    <mergeCell ref="D381:F381"/>
    <mergeCell ref="D382:F382"/>
    <mergeCell ref="D373:F373"/>
    <mergeCell ref="D374:F374"/>
    <mergeCell ref="D375:F375"/>
    <mergeCell ref="D376:O376"/>
    <mergeCell ref="D377:O377"/>
    <mergeCell ref="D368:F368"/>
    <mergeCell ref="D369:F369"/>
    <mergeCell ref="D370:F370"/>
    <mergeCell ref="D371:F371"/>
    <mergeCell ref="D372:F37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F331"/>
    <mergeCell ref="D332:F332"/>
    <mergeCell ref="D323:O323"/>
    <mergeCell ref="D324:O324"/>
    <mergeCell ref="D325:O325"/>
    <mergeCell ref="D326:O326"/>
    <mergeCell ref="D327:O327"/>
    <mergeCell ref="D318:O318"/>
    <mergeCell ref="D319:O319"/>
    <mergeCell ref="D320:O320"/>
    <mergeCell ref="D321:F321"/>
    <mergeCell ref="D322:F322"/>
    <mergeCell ref="D313:F313"/>
    <mergeCell ref="D314:F314"/>
    <mergeCell ref="D315:F315"/>
    <mergeCell ref="D316:F316"/>
    <mergeCell ref="D317:O317"/>
    <mergeCell ref="D308:F308"/>
    <mergeCell ref="D309:F309"/>
    <mergeCell ref="D310:F310"/>
    <mergeCell ref="D311:F311"/>
    <mergeCell ref="D312:F312"/>
    <mergeCell ref="D303:O303"/>
    <mergeCell ref="D304:O304"/>
    <mergeCell ref="D305:F305"/>
    <mergeCell ref="D306:F306"/>
    <mergeCell ref="D307:F307"/>
    <mergeCell ref="D298:O298"/>
    <mergeCell ref="D299:O299"/>
    <mergeCell ref="D300:O300"/>
    <mergeCell ref="D301:F301"/>
    <mergeCell ref="D302:F302"/>
    <mergeCell ref="D293:F293"/>
    <mergeCell ref="D294:F294"/>
    <mergeCell ref="D295:F295"/>
    <mergeCell ref="D296:F296"/>
    <mergeCell ref="D297:O297"/>
    <mergeCell ref="D288:F288"/>
    <mergeCell ref="D289:F289"/>
    <mergeCell ref="D290:F290"/>
    <mergeCell ref="D291:F291"/>
    <mergeCell ref="D292:F292"/>
    <mergeCell ref="D283:O283"/>
    <mergeCell ref="D284:O284"/>
    <mergeCell ref="D285:F285"/>
    <mergeCell ref="D286:F286"/>
    <mergeCell ref="D287:F287"/>
    <mergeCell ref="D278:F278"/>
    <mergeCell ref="D279:O279"/>
    <mergeCell ref="D280:F280"/>
    <mergeCell ref="D281:F281"/>
    <mergeCell ref="D282:O282"/>
    <mergeCell ref="D273:F273"/>
    <mergeCell ref="D274:F274"/>
    <mergeCell ref="D275:F275"/>
    <mergeCell ref="D276:F276"/>
    <mergeCell ref="D277:F277"/>
    <mergeCell ref="D268:F268"/>
    <mergeCell ref="D269:F269"/>
    <mergeCell ref="D270:F270"/>
    <mergeCell ref="D271:F271"/>
    <mergeCell ref="D272:F272"/>
    <mergeCell ref="D263:F263"/>
    <mergeCell ref="D264:O264"/>
    <mergeCell ref="D265:O265"/>
    <mergeCell ref="D266:O266"/>
    <mergeCell ref="D267:F267"/>
    <mergeCell ref="D258:F258"/>
    <mergeCell ref="D259:F259"/>
    <mergeCell ref="D260:F260"/>
    <mergeCell ref="D261:F261"/>
    <mergeCell ref="D262:F262"/>
    <mergeCell ref="D253:O253"/>
    <mergeCell ref="D254:O254"/>
    <mergeCell ref="D255:F255"/>
    <mergeCell ref="D256:F256"/>
    <mergeCell ref="D257:F257"/>
    <mergeCell ref="D248:F248"/>
    <mergeCell ref="D249:F249"/>
    <mergeCell ref="D250:F250"/>
    <mergeCell ref="D251:O251"/>
    <mergeCell ref="D252:O252"/>
    <mergeCell ref="D243:F243"/>
    <mergeCell ref="D244:F244"/>
    <mergeCell ref="D245:F245"/>
    <mergeCell ref="D246:F246"/>
    <mergeCell ref="D247:F247"/>
    <mergeCell ref="D238:F238"/>
    <mergeCell ref="D239:O239"/>
    <mergeCell ref="D240:O240"/>
    <mergeCell ref="D241:O241"/>
    <mergeCell ref="D242:F242"/>
    <mergeCell ref="D233:F233"/>
    <mergeCell ref="D234:F234"/>
    <mergeCell ref="D235:F235"/>
    <mergeCell ref="D236:F236"/>
    <mergeCell ref="A237:O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F213"/>
    <mergeCell ref="D214:O214"/>
    <mergeCell ref="D215:O215"/>
    <mergeCell ref="D216:O216"/>
    <mergeCell ref="D217:O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O198"/>
    <mergeCell ref="D199:O199"/>
    <mergeCell ref="D200:O200"/>
    <mergeCell ref="D201:O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3:O183"/>
    <mergeCell ref="D184:O184"/>
    <mergeCell ref="D185:O185"/>
    <mergeCell ref="D186:F186"/>
    <mergeCell ref="D187:F187"/>
    <mergeCell ref="D178:F178"/>
    <mergeCell ref="D179:F179"/>
    <mergeCell ref="D180:F180"/>
    <mergeCell ref="D181:F181"/>
    <mergeCell ref="D182:O18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63:F163"/>
    <mergeCell ref="A164:O164"/>
    <mergeCell ref="D165:F165"/>
    <mergeCell ref="D166:O166"/>
    <mergeCell ref="D167:O167"/>
    <mergeCell ref="D158:F158"/>
    <mergeCell ref="D159:F159"/>
    <mergeCell ref="D160:F160"/>
    <mergeCell ref="D161:F161"/>
    <mergeCell ref="D162:F162"/>
    <mergeCell ref="D153:O153"/>
    <mergeCell ref="D154:O154"/>
    <mergeCell ref="D155:O155"/>
    <mergeCell ref="D156:O156"/>
    <mergeCell ref="D157:F157"/>
    <mergeCell ref="D148:F148"/>
    <mergeCell ref="D149:F149"/>
    <mergeCell ref="D150:F150"/>
    <mergeCell ref="D151:F151"/>
    <mergeCell ref="D152:F152"/>
    <mergeCell ref="D143:O143"/>
    <mergeCell ref="D144:O144"/>
    <mergeCell ref="D145:F145"/>
    <mergeCell ref="D146:F146"/>
    <mergeCell ref="D147:F147"/>
    <mergeCell ref="D138:F138"/>
    <mergeCell ref="D139:F139"/>
    <mergeCell ref="D140:F140"/>
    <mergeCell ref="D141:F141"/>
    <mergeCell ref="D142:O142"/>
    <mergeCell ref="D133:O133"/>
    <mergeCell ref="D134:F134"/>
    <mergeCell ref="D135:F135"/>
    <mergeCell ref="D136:F136"/>
    <mergeCell ref="D137:F137"/>
    <mergeCell ref="D128:F128"/>
    <mergeCell ref="D129:F129"/>
    <mergeCell ref="D130:F130"/>
    <mergeCell ref="D131:O131"/>
    <mergeCell ref="D132:O132"/>
    <mergeCell ref="D123:F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F122"/>
    <mergeCell ref="D113:F113"/>
    <mergeCell ref="D114:O114"/>
    <mergeCell ref="D115:O115"/>
    <mergeCell ref="D116:O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O105"/>
    <mergeCell ref="D106:F106"/>
    <mergeCell ref="D107:F107"/>
    <mergeCell ref="D98:F98"/>
    <mergeCell ref="D99:F99"/>
    <mergeCell ref="D100:F100"/>
    <mergeCell ref="D101:F101"/>
    <mergeCell ref="D102:F102"/>
    <mergeCell ref="D93:O93"/>
    <mergeCell ref="D94:O94"/>
    <mergeCell ref="D95:O95"/>
    <mergeCell ref="D96:O96"/>
    <mergeCell ref="D97:F97"/>
    <mergeCell ref="D88:F88"/>
    <mergeCell ref="D89:F89"/>
    <mergeCell ref="D90:F90"/>
    <mergeCell ref="D91:F91"/>
    <mergeCell ref="D92:F92"/>
    <mergeCell ref="D83:O83"/>
    <mergeCell ref="D84:O84"/>
    <mergeCell ref="D85:F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D69:F69"/>
    <mergeCell ref="D70:O70"/>
    <mergeCell ref="D71:O71"/>
    <mergeCell ref="D72:F72"/>
    <mergeCell ref="D63:F63"/>
    <mergeCell ref="D64:F64"/>
    <mergeCell ref="D65:F65"/>
    <mergeCell ref="D66:F66"/>
    <mergeCell ref="D67:F67"/>
    <mergeCell ref="D58:O58"/>
    <mergeCell ref="D59:F59"/>
    <mergeCell ref="D60:F60"/>
    <mergeCell ref="D61:F61"/>
    <mergeCell ref="D62:F62"/>
    <mergeCell ref="D53:F53"/>
    <mergeCell ref="D54:F54"/>
    <mergeCell ref="D55:O55"/>
    <mergeCell ref="D56:O56"/>
    <mergeCell ref="D57:O57"/>
    <mergeCell ref="D48:F48"/>
    <mergeCell ref="D49:F49"/>
    <mergeCell ref="D50:F50"/>
    <mergeCell ref="D51:F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O42"/>
    <mergeCell ref="D33:O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N19:O19"/>
    <mergeCell ref="M11:O11"/>
    <mergeCell ref="M12:O12"/>
    <mergeCell ref="M13:O13"/>
    <mergeCell ref="M14:O14"/>
    <mergeCell ref="M7:O7"/>
    <mergeCell ref="M8:O8"/>
    <mergeCell ref="M9:O9"/>
    <mergeCell ref="M10:O10"/>
    <mergeCell ref="M3:O3"/>
    <mergeCell ref="M4:O4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6755-1C8C-4FD5-AFB5-DE0C245C261D}">
  <sheetPr>
    <tabColor rgb="FFFF0000"/>
  </sheetPr>
  <dimension ref="A1:Q98"/>
  <sheetViews>
    <sheetView view="pageBreakPreview" topLeftCell="A8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97" customWidth="1"/>
    <col min="2" max="2" width="19.85546875" style="97" customWidth="1"/>
    <col min="3" max="3" width="22.5703125" style="97" customWidth="1"/>
    <col min="4" max="4" width="18.85546875" style="97" customWidth="1"/>
    <col min="5" max="5" width="12.85546875" style="97" customWidth="1"/>
    <col min="6" max="6" width="15.42578125" style="97" customWidth="1"/>
    <col min="7" max="7" width="15.5703125" style="97" customWidth="1"/>
    <col min="8" max="8" width="20.28515625" style="97" customWidth="1"/>
    <col min="9" max="9" width="10.28515625" style="97" customWidth="1"/>
    <col min="10" max="10" width="9.5703125" style="100" customWidth="1"/>
    <col min="11" max="11" width="15.5703125" style="100" customWidth="1"/>
    <col min="12" max="12" width="15.85546875" style="100" customWidth="1"/>
    <col min="13" max="13" width="8.140625" style="100" customWidth="1"/>
    <col min="14" max="14" width="14.7109375" style="97" customWidth="1"/>
    <col min="15" max="15" width="14" style="97" bestFit="1" customWidth="1"/>
    <col min="16" max="16" width="14.28515625" style="97" customWidth="1"/>
    <col min="17" max="16384" width="9" style="97"/>
  </cols>
  <sheetData>
    <row r="1" spans="1:14" x14ac:dyDescent="0.2">
      <c r="G1" s="98"/>
      <c r="H1" s="99" t="s">
        <v>424</v>
      </c>
    </row>
    <row r="2" spans="1:14" x14ac:dyDescent="0.2">
      <c r="G2" s="98"/>
      <c r="H2" s="99" t="s">
        <v>425</v>
      </c>
    </row>
    <row r="3" spans="1:14" x14ac:dyDescent="0.2">
      <c r="G3" s="98"/>
      <c r="H3" s="99" t="s">
        <v>426</v>
      </c>
    </row>
    <row r="4" spans="1:14" ht="9.75" customHeight="1" x14ac:dyDescent="0.2"/>
    <row r="5" spans="1:14" ht="16.350000000000001" customHeight="1" x14ac:dyDescent="0.2">
      <c r="G5" s="264"/>
      <c r="H5" s="102" t="s">
        <v>0</v>
      </c>
    </row>
    <row r="6" spans="1:14" x14ac:dyDescent="0.2">
      <c r="G6" s="146" t="s">
        <v>1</v>
      </c>
      <c r="H6" s="104" t="s">
        <v>427</v>
      </c>
    </row>
    <row r="7" spans="1:14" ht="25.9" customHeight="1" x14ac:dyDescent="0.2">
      <c r="A7" s="97" t="s">
        <v>3</v>
      </c>
      <c r="C7" s="343"/>
      <c r="D7" s="343"/>
      <c r="E7" s="343"/>
      <c r="F7" s="343"/>
      <c r="G7" s="146"/>
      <c r="H7" s="105"/>
    </row>
    <row r="8" spans="1:14" s="98" customFormat="1" ht="18.399999999999999" customHeight="1" x14ac:dyDescent="0.2">
      <c r="A8" s="97"/>
      <c r="B8" s="97"/>
      <c r="C8" s="97"/>
      <c r="D8" s="106"/>
      <c r="E8" s="106"/>
      <c r="F8" s="97"/>
      <c r="G8" s="146"/>
      <c r="H8" s="105"/>
      <c r="J8" s="107"/>
      <c r="K8" s="107"/>
      <c r="L8" s="107"/>
      <c r="M8" s="107"/>
    </row>
    <row r="9" spans="1:14" s="98" customFormat="1" ht="25.5" customHeight="1" x14ac:dyDescent="0.2">
      <c r="A9" s="108" t="s">
        <v>428</v>
      </c>
      <c r="B9" s="108"/>
      <c r="C9" s="344" t="s">
        <v>429</v>
      </c>
      <c r="D9" s="345"/>
      <c r="E9" s="345"/>
      <c r="F9" s="345"/>
      <c r="G9" s="146" t="s">
        <v>4</v>
      </c>
      <c r="H9" s="109" t="s">
        <v>414</v>
      </c>
      <c r="J9" s="107"/>
      <c r="K9" s="107"/>
      <c r="L9" s="107"/>
      <c r="M9" s="107"/>
    </row>
    <row r="10" spans="1:14" s="98" customFormat="1" x14ac:dyDescent="0.2">
      <c r="A10" s="108"/>
      <c r="B10" s="108"/>
      <c r="C10" s="97"/>
      <c r="D10" s="106"/>
      <c r="E10" s="97"/>
      <c r="H10" s="102"/>
      <c r="J10" s="107"/>
      <c r="K10" s="107"/>
      <c r="L10" s="107"/>
      <c r="M10" s="107"/>
    </row>
    <row r="11" spans="1:14" s="98" customFormat="1" ht="31.5" customHeight="1" x14ac:dyDescent="0.2">
      <c r="A11" s="108" t="s">
        <v>415</v>
      </c>
      <c r="B11" s="108"/>
      <c r="C11" s="346" t="s">
        <v>510</v>
      </c>
      <c r="D11" s="347"/>
      <c r="E11" s="347"/>
      <c r="F11" s="347"/>
      <c r="G11" s="110" t="s">
        <v>4</v>
      </c>
      <c r="H11" s="111">
        <v>12604128</v>
      </c>
      <c r="J11" s="107"/>
      <c r="K11" s="107"/>
      <c r="L11" s="107"/>
      <c r="M11" s="107"/>
    </row>
    <row r="12" spans="1:14" s="98" customFormat="1" x14ac:dyDescent="0.2">
      <c r="A12" s="108"/>
      <c r="B12" s="108"/>
      <c r="C12" s="97"/>
      <c r="D12" s="106"/>
      <c r="G12" s="146"/>
      <c r="H12" s="102"/>
      <c r="J12" s="107"/>
      <c r="K12" s="107"/>
      <c r="L12" s="107"/>
      <c r="M12" s="107"/>
    </row>
    <row r="13" spans="1:14" s="98" customFormat="1" ht="42" hidden="1" customHeight="1" x14ac:dyDescent="0.2">
      <c r="A13" s="108" t="s">
        <v>430</v>
      </c>
      <c r="B13" s="108"/>
      <c r="C13" s="343" t="s">
        <v>431</v>
      </c>
      <c r="D13" s="343"/>
      <c r="E13" s="343"/>
      <c r="F13" s="343"/>
      <c r="G13" s="97"/>
      <c r="H13" s="105"/>
      <c r="J13" s="107"/>
      <c r="K13" s="107"/>
      <c r="L13" s="112"/>
      <c r="M13" s="107"/>
    </row>
    <row r="14" spans="1:14" ht="33" customHeight="1" x14ac:dyDescent="0.2">
      <c r="A14" s="108" t="s">
        <v>432</v>
      </c>
      <c r="B14" s="108"/>
      <c r="C14" s="348" t="s">
        <v>420</v>
      </c>
      <c r="D14" s="348"/>
      <c r="E14" s="348"/>
      <c r="F14" s="348"/>
      <c r="G14" s="113"/>
      <c r="H14" s="105"/>
      <c r="I14" s="114"/>
    </row>
    <row r="15" spans="1:14" ht="44.25" customHeight="1" x14ac:dyDescent="0.2">
      <c r="D15" s="97" t="s">
        <v>433</v>
      </c>
      <c r="E15" s="115"/>
      <c r="F15" s="115"/>
      <c r="G15" s="115"/>
      <c r="H15" s="116"/>
      <c r="I15" s="98"/>
      <c r="J15" s="98"/>
      <c r="K15" s="98"/>
      <c r="L15" s="98"/>
      <c r="M15" s="98"/>
      <c r="N15" s="98"/>
    </row>
    <row r="16" spans="1:14" s="98" customFormat="1" ht="15.6" customHeight="1" thickBot="1" x14ac:dyDescent="0.25">
      <c r="D16" s="115"/>
      <c r="E16" s="115"/>
      <c r="F16" s="237" t="s">
        <v>434</v>
      </c>
      <c r="G16" s="146" t="s">
        <v>435</v>
      </c>
      <c r="H16" s="105"/>
    </row>
    <row r="17" spans="1:16" s="98" customFormat="1" ht="15" customHeight="1" thickBot="1" x14ac:dyDescent="0.25">
      <c r="D17" s="113"/>
      <c r="E17" s="113"/>
      <c r="F17" s="146" t="s">
        <v>436</v>
      </c>
      <c r="G17" s="116" t="s">
        <v>13</v>
      </c>
      <c r="H17" s="274" t="s">
        <v>517</v>
      </c>
    </row>
    <row r="18" spans="1:16" s="98" customFormat="1" ht="15" customHeight="1" thickBot="1" x14ac:dyDescent="0.25">
      <c r="C18" s="118"/>
      <c r="D18" s="119"/>
      <c r="G18" s="116" t="s">
        <v>14</v>
      </c>
      <c r="H18" s="275">
        <v>45485</v>
      </c>
    </row>
    <row r="19" spans="1:16" s="98" customFormat="1" ht="15" customHeight="1" x14ac:dyDescent="0.2">
      <c r="C19" s="118"/>
      <c r="D19" s="120"/>
      <c r="F19" s="237"/>
      <c r="G19" s="146" t="s">
        <v>15</v>
      </c>
      <c r="H19" s="105"/>
    </row>
    <row r="20" spans="1:16" s="98" customFormat="1" ht="15" customHeight="1" x14ac:dyDescent="0.2">
      <c r="C20" s="118"/>
      <c r="D20" s="121"/>
      <c r="F20" s="99"/>
      <c r="G20" s="97" t="s">
        <v>433</v>
      </c>
      <c r="H20" s="97"/>
      <c r="K20" s="100"/>
    </row>
    <row r="21" spans="1:16" s="98" customFormat="1" ht="5.45" customHeight="1" thickBot="1" x14ac:dyDescent="0.25">
      <c r="C21" s="122"/>
      <c r="D21" s="123"/>
      <c r="F21" s="99"/>
      <c r="G21" s="97"/>
      <c r="H21" s="97"/>
      <c r="J21" s="107"/>
      <c r="K21" s="100"/>
      <c r="L21" s="107"/>
      <c r="M21" s="107"/>
    </row>
    <row r="22" spans="1:16" s="98" customFormat="1" ht="12.2" customHeight="1" thickBot="1" x14ac:dyDescent="0.25">
      <c r="D22" s="124"/>
      <c r="E22" s="125" t="s">
        <v>437</v>
      </c>
      <c r="F22" s="126" t="s">
        <v>438</v>
      </c>
      <c r="G22" s="341" t="s">
        <v>18</v>
      </c>
      <c r="H22" s="342"/>
      <c r="J22" s="107"/>
      <c r="K22" s="100"/>
      <c r="L22" s="107"/>
      <c r="M22" s="107"/>
    </row>
    <row r="23" spans="1:16" s="98" customFormat="1" ht="12.2" customHeight="1" thickBot="1" x14ac:dyDescent="0.25">
      <c r="D23" s="127"/>
      <c r="E23" s="128"/>
      <c r="F23" s="129"/>
      <c r="G23" s="130" t="s">
        <v>19</v>
      </c>
      <c r="H23" s="130" t="s">
        <v>20</v>
      </c>
      <c r="J23" s="107"/>
      <c r="K23" s="100"/>
      <c r="L23" s="107"/>
      <c r="M23" s="107"/>
    </row>
    <row r="24" spans="1:16" s="98" customFormat="1" ht="18" customHeight="1" thickBot="1" x14ac:dyDescent="0.25">
      <c r="D24" s="97"/>
      <c r="E24" s="131">
        <v>2</v>
      </c>
      <c r="F24" s="132">
        <v>45654</v>
      </c>
      <c r="G24" s="133">
        <v>45631</v>
      </c>
      <c r="H24" s="134">
        <f>F24</f>
        <v>45654</v>
      </c>
      <c r="I24" s="135"/>
      <c r="J24" s="107"/>
      <c r="K24" s="100"/>
      <c r="L24" s="107"/>
      <c r="M24" s="107"/>
    </row>
    <row r="25" spans="1:16" s="136" customFormat="1" x14ac:dyDescent="0.2">
      <c r="J25" s="137"/>
      <c r="K25" s="100"/>
      <c r="L25" s="137"/>
      <c r="M25" s="137"/>
    </row>
    <row r="26" spans="1:16" x14ac:dyDescent="0.2">
      <c r="E26" s="264" t="s">
        <v>439</v>
      </c>
    </row>
    <row r="27" spans="1:16" x14ac:dyDescent="0.2">
      <c r="D27" s="138"/>
      <c r="E27" s="264" t="s">
        <v>440</v>
      </c>
      <c r="F27" s="138"/>
      <c r="G27" s="138"/>
    </row>
    <row r="28" spans="1:16" ht="20.25" customHeight="1" x14ac:dyDescent="0.2">
      <c r="A28" s="139" t="s">
        <v>24</v>
      </c>
      <c r="B28" s="350" t="s">
        <v>441</v>
      </c>
      <c r="C28" s="351"/>
      <c r="D28" s="352"/>
      <c r="E28" s="140" t="s">
        <v>442</v>
      </c>
      <c r="F28" s="141" t="s">
        <v>443</v>
      </c>
      <c r="G28" s="142"/>
      <c r="H28" s="143"/>
      <c r="J28" s="353" t="s">
        <v>519</v>
      </c>
      <c r="K28" s="353"/>
      <c r="L28" s="353"/>
      <c r="M28" s="353"/>
      <c r="N28" s="353"/>
      <c r="O28" s="182"/>
      <c r="P28" s="182"/>
    </row>
    <row r="29" spans="1:16" ht="24.75" customHeight="1" x14ac:dyDescent="0.2">
      <c r="A29" s="145" t="s">
        <v>444</v>
      </c>
      <c r="B29" s="354" t="s">
        <v>445</v>
      </c>
      <c r="C29" s="355"/>
      <c r="D29" s="356"/>
      <c r="E29" s="147"/>
      <c r="F29" s="148" t="s">
        <v>446</v>
      </c>
      <c r="G29" s="149"/>
      <c r="H29" s="148" t="s">
        <v>447</v>
      </c>
      <c r="J29" s="357" t="s">
        <v>448</v>
      </c>
      <c r="K29" s="357"/>
      <c r="L29" s="150">
        <v>9229307</v>
      </c>
      <c r="M29" s="151"/>
      <c r="N29" s="152"/>
      <c r="O29" s="153">
        <f>F34*1.2</f>
        <v>9229307.0019999985</v>
      </c>
      <c r="P29" s="153">
        <f>L29-O29</f>
        <v>-1.999998465180397E-3</v>
      </c>
    </row>
    <row r="30" spans="1:16" ht="17.25" customHeight="1" x14ac:dyDescent="0.25">
      <c r="A30" s="145" t="s">
        <v>449</v>
      </c>
      <c r="B30" s="354"/>
      <c r="C30" s="355"/>
      <c r="D30" s="356"/>
      <c r="E30" s="147"/>
      <c r="F30" s="148" t="s">
        <v>450</v>
      </c>
      <c r="G30" s="154" t="s">
        <v>451</v>
      </c>
      <c r="H30" s="148" t="s">
        <v>452</v>
      </c>
      <c r="J30" s="155"/>
      <c r="K30" s="156" t="s">
        <v>453</v>
      </c>
      <c r="L30" s="156" t="s">
        <v>454</v>
      </c>
      <c r="M30" s="157" t="s">
        <v>455</v>
      </c>
      <c r="N30" s="157" t="s">
        <v>456</v>
      </c>
      <c r="O30" s="182" t="s">
        <v>457</v>
      </c>
      <c r="P30" s="182"/>
    </row>
    <row r="31" spans="1:16" x14ac:dyDescent="0.2">
      <c r="A31" s="158"/>
      <c r="B31" s="358"/>
      <c r="C31" s="359"/>
      <c r="D31" s="360"/>
      <c r="E31" s="159"/>
      <c r="F31" s="160" t="s">
        <v>458</v>
      </c>
      <c r="G31" s="161"/>
      <c r="H31" s="160" t="s">
        <v>459</v>
      </c>
      <c r="J31" s="162" t="s">
        <v>460</v>
      </c>
      <c r="K31" s="163">
        <f>'кс-2№1 ЭЭ СП3'!O424</f>
        <v>5971122.3099999996</v>
      </c>
      <c r="L31" s="163">
        <f>K31*1.2</f>
        <v>7165346.7719999989</v>
      </c>
      <c r="M31" s="164">
        <v>1</v>
      </c>
      <c r="N31" s="165">
        <v>1</v>
      </c>
      <c r="O31" s="153">
        <f>'кс-2№1 ЭЭ СП3'!O426</f>
        <v>7165346.7699999996</v>
      </c>
      <c r="P31" s="153">
        <f>L31-O31</f>
        <v>1.9999993965029716E-3</v>
      </c>
    </row>
    <row r="32" spans="1:16" ht="13.5" thickBot="1" x14ac:dyDescent="0.25">
      <c r="A32" s="166">
        <v>1</v>
      </c>
      <c r="B32" s="362">
        <v>2</v>
      </c>
      <c r="C32" s="363"/>
      <c r="D32" s="364"/>
      <c r="E32" s="166">
        <v>3</v>
      </c>
      <c r="F32" s="166">
        <v>4</v>
      </c>
      <c r="G32" s="166">
        <v>5</v>
      </c>
      <c r="H32" s="166">
        <v>6</v>
      </c>
      <c r="J32" s="162" t="s">
        <v>520</v>
      </c>
      <c r="K32" s="167">
        <f>'[1]кс-2№2 ЭЭ СП3'!O321</f>
        <v>1719966.8583333332</v>
      </c>
      <c r="L32" s="163">
        <f>K32*1.2</f>
        <v>2063960.2299999997</v>
      </c>
      <c r="M32" s="164">
        <v>2</v>
      </c>
      <c r="N32" s="165">
        <v>2</v>
      </c>
      <c r="O32" s="153">
        <f>'[1]кс-2№2 ЭЭ СП3'!O321*1.2</f>
        <v>2063960.2299999997</v>
      </c>
      <c r="P32" s="153">
        <f>L32-O32</f>
        <v>0</v>
      </c>
    </row>
    <row r="33" spans="1:17" ht="27" customHeight="1" thickBot="1" x14ac:dyDescent="0.25">
      <c r="A33" s="168"/>
      <c r="B33" s="365" t="s">
        <v>461</v>
      </c>
      <c r="C33" s="366"/>
      <c r="D33" s="367"/>
      <c r="E33" s="169" t="s">
        <v>462</v>
      </c>
      <c r="F33" s="170">
        <f>F34</f>
        <v>7691089.168333333</v>
      </c>
      <c r="G33" s="170">
        <f>G34</f>
        <v>7691089.168333333</v>
      </c>
      <c r="H33" s="170">
        <f>H34</f>
        <v>1719966.8583333332</v>
      </c>
      <c r="I33" s="100"/>
      <c r="J33" s="162"/>
      <c r="K33" s="171"/>
      <c r="L33" s="171"/>
      <c r="M33" s="164"/>
      <c r="N33" s="165"/>
      <c r="O33" s="153"/>
      <c r="P33" s="153"/>
      <c r="Q33" s="172"/>
    </row>
    <row r="34" spans="1:17" ht="23.25" customHeight="1" x14ac:dyDescent="0.2">
      <c r="A34" s="173" t="s">
        <v>22</v>
      </c>
      <c r="B34" s="368" t="s">
        <v>463</v>
      </c>
      <c r="C34" s="369"/>
      <c r="D34" s="370"/>
      <c r="E34" s="158"/>
      <c r="F34" s="174">
        <f>G34</f>
        <v>7691089.168333333</v>
      </c>
      <c r="G34" s="175">
        <f>K31+K32+K33</f>
        <v>7691089.168333333</v>
      </c>
      <c r="H34" s="176">
        <f>K32</f>
        <v>1719966.8583333332</v>
      </c>
      <c r="I34" s="100"/>
      <c r="J34" s="177"/>
      <c r="K34" s="178"/>
      <c r="L34" s="178"/>
      <c r="M34" s="179"/>
      <c r="N34" s="180"/>
      <c r="O34" s="182"/>
      <c r="P34" s="182"/>
    </row>
    <row r="35" spans="1:17" hidden="1" x14ac:dyDescent="0.2">
      <c r="A35" s="173" t="s">
        <v>58</v>
      </c>
      <c r="B35" s="368" t="s">
        <v>463</v>
      </c>
      <c r="C35" s="369"/>
      <c r="D35" s="370"/>
      <c r="E35" s="158"/>
      <c r="F35" s="174">
        <f t="shared" ref="F35:G39" si="0">G35</f>
        <v>0</v>
      </c>
      <c r="G35" s="175">
        <f t="shared" si="0"/>
        <v>0</v>
      </c>
      <c r="H35" s="181">
        <f>SUM(I35:Q35)</f>
        <v>0</v>
      </c>
      <c r="I35" s="100"/>
      <c r="J35" s="177" t="s">
        <v>464</v>
      </c>
      <c r="K35" s="178"/>
      <c r="L35" s="178"/>
      <c r="M35" s="179"/>
      <c r="N35" s="165"/>
      <c r="O35" s="182"/>
      <c r="P35" s="182"/>
    </row>
    <row r="36" spans="1:17" hidden="1" x14ac:dyDescent="0.2">
      <c r="A36" s="173" t="s">
        <v>64</v>
      </c>
      <c r="B36" s="368" t="s">
        <v>465</v>
      </c>
      <c r="C36" s="369"/>
      <c r="D36" s="370"/>
      <c r="E36" s="158"/>
      <c r="F36" s="174">
        <f t="shared" si="0"/>
        <v>0</v>
      </c>
      <c r="G36" s="175">
        <f t="shared" si="0"/>
        <v>0</v>
      </c>
      <c r="H36" s="181">
        <f>SUM(I36:Q36)</f>
        <v>0</v>
      </c>
      <c r="I36" s="100"/>
      <c r="J36" s="177" t="s">
        <v>466</v>
      </c>
      <c r="K36" s="178"/>
      <c r="L36" s="178"/>
      <c r="M36" s="179"/>
      <c r="N36" s="165"/>
      <c r="O36" s="349"/>
      <c r="P36" s="349"/>
    </row>
    <row r="37" spans="1:17" hidden="1" x14ac:dyDescent="0.2">
      <c r="A37" s="173" t="s">
        <v>62</v>
      </c>
      <c r="B37" s="368" t="s">
        <v>467</v>
      </c>
      <c r="C37" s="369"/>
      <c r="D37" s="370"/>
      <c r="E37" s="158"/>
      <c r="F37" s="174"/>
      <c r="G37" s="175"/>
      <c r="H37" s="181"/>
      <c r="I37" s="100"/>
      <c r="J37" s="177" t="s">
        <v>468</v>
      </c>
      <c r="K37" s="178"/>
      <c r="L37" s="178"/>
      <c r="M37" s="179"/>
      <c r="N37" s="164"/>
      <c r="O37" s="153"/>
      <c r="P37" s="153"/>
    </row>
    <row r="38" spans="1:17" hidden="1" x14ac:dyDescent="0.2">
      <c r="A38" s="173" t="s">
        <v>62</v>
      </c>
      <c r="B38" s="368" t="s">
        <v>469</v>
      </c>
      <c r="C38" s="369"/>
      <c r="D38" s="370"/>
      <c r="E38" s="158"/>
      <c r="F38" s="174"/>
      <c r="G38" s="175"/>
      <c r="H38" s="181"/>
      <c r="I38" s="100"/>
      <c r="J38" s="177" t="s">
        <v>470</v>
      </c>
      <c r="K38" s="178"/>
      <c r="L38" s="178"/>
      <c r="M38" s="179"/>
      <c r="N38" s="164"/>
      <c r="O38" s="182"/>
      <c r="P38" s="182"/>
    </row>
    <row r="39" spans="1:17" hidden="1" x14ac:dyDescent="0.2">
      <c r="A39" s="173" t="s">
        <v>90</v>
      </c>
      <c r="B39" s="368" t="s">
        <v>471</v>
      </c>
      <c r="C39" s="369"/>
      <c r="D39" s="370"/>
      <c r="E39" s="158"/>
      <c r="F39" s="174">
        <f t="shared" si="0"/>
        <v>0</v>
      </c>
      <c r="G39" s="175">
        <f t="shared" si="0"/>
        <v>0</v>
      </c>
      <c r="H39" s="181">
        <f>SUM(I39:Q39)</f>
        <v>0</v>
      </c>
      <c r="I39" s="100"/>
      <c r="J39" s="177" t="s">
        <v>472</v>
      </c>
      <c r="K39" s="178"/>
      <c r="L39" s="178"/>
      <c r="M39" s="179"/>
      <c r="N39" s="165"/>
      <c r="O39" s="182"/>
      <c r="P39" s="182"/>
    </row>
    <row r="40" spans="1:17" ht="14.25" customHeight="1" x14ac:dyDescent="0.2">
      <c r="A40" s="183"/>
      <c r="E40" s="361" t="s">
        <v>473</v>
      </c>
      <c r="F40" s="361"/>
      <c r="G40" s="361"/>
      <c r="H40" s="184">
        <f>H33</f>
        <v>1719966.8583333332</v>
      </c>
      <c r="I40" s="100"/>
      <c r="J40" s="177"/>
      <c r="K40" s="178"/>
      <c r="L40" s="178"/>
      <c r="M40" s="179"/>
      <c r="N40" s="185"/>
      <c r="O40" s="182"/>
      <c r="P40" s="182"/>
    </row>
    <row r="41" spans="1:17" ht="14.25" customHeight="1" x14ac:dyDescent="0.2">
      <c r="A41" s="183"/>
      <c r="E41" s="361" t="s">
        <v>474</v>
      </c>
      <c r="F41" s="361"/>
      <c r="G41" s="361"/>
      <c r="H41" s="184">
        <f>ROUND(H40*0.2,2)</f>
        <v>343993.37</v>
      </c>
      <c r="I41" s="100"/>
      <c r="J41" s="177"/>
      <c r="K41" s="178"/>
      <c r="L41" s="178"/>
      <c r="M41" s="179"/>
      <c r="N41" s="185"/>
      <c r="O41" s="153"/>
      <c r="P41" s="182"/>
    </row>
    <row r="42" spans="1:17" ht="14.25" customHeight="1" x14ac:dyDescent="0.2">
      <c r="A42" s="183"/>
      <c r="E42" s="361" t="s">
        <v>475</v>
      </c>
      <c r="F42" s="361"/>
      <c r="G42" s="361"/>
      <c r="H42" s="184">
        <f>H40+H41</f>
        <v>2063960.228333333</v>
      </c>
      <c r="I42" s="100"/>
      <c r="J42" s="177"/>
      <c r="K42" s="178"/>
      <c r="L42" s="178"/>
      <c r="M42" s="179"/>
      <c r="N42" s="165"/>
      <c r="O42" s="182"/>
      <c r="P42" s="182"/>
    </row>
    <row r="43" spans="1:17" ht="12.75" hidden="1" customHeight="1" x14ac:dyDescent="0.2">
      <c r="A43" s="186"/>
      <c r="B43" s="187"/>
      <c r="C43" s="187"/>
      <c r="D43" s="188"/>
      <c r="E43" s="158"/>
      <c r="F43" s="189"/>
      <c r="G43" s="190"/>
      <c r="H43" s="191"/>
      <c r="I43" s="100"/>
      <c r="J43" s="177"/>
      <c r="K43" s="178"/>
      <c r="L43" s="178"/>
      <c r="M43" s="179"/>
      <c r="N43" s="165"/>
      <c r="O43" s="182"/>
      <c r="P43" s="182"/>
    </row>
    <row r="44" spans="1:17" ht="12.75" hidden="1" customHeight="1" x14ac:dyDescent="0.2">
      <c r="A44" s="186" t="s">
        <v>476</v>
      </c>
      <c r="B44" s="192"/>
      <c r="C44" s="192"/>
      <c r="D44" s="193" t="s">
        <v>477</v>
      </c>
      <c r="E44" s="158"/>
      <c r="F44" s="181" t="e">
        <v>#REF!</v>
      </c>
      <c r="G44" s="175" t="e">
        <v>#REF!</v>
      </c>
      <c r="H44" s="194">
        <v>68388.36</v>
      </c>
      <c r="I44" s="100"/>
      <c r="J44" s="177"/>
      <c r="K44" s="178"/>
      <c r="L44" s="178"/>
      <c r="M44" s="179"/>
      <c r="N44" s="165"/>
      <c r="O44" s="182"/>
      <c r="P44" s="182"/>
    </row>
    <row r="45" spans="1:17" ht="12.75" hidden="1" customHeight="1" x14ac:dyDescent="0.2">
      <c r="A45" s="104"/>
      <c r="B45" s="195"/>
      <c r="C45" s="195"/>
      <c r="D45" s="196" t="s">
        <v>478</v>
      </c>
      <c r="E45" s="105"/>
      <c r="F45" s="197"/>
      <c r="G45" s="175" t="e">
        <v>#REF!</v>
      </c>
      <c r="H45" s="198">
        <v>437891.54</v>
      </c>
      <c r="I45" s="100"/>
      <c r="J45" s="177"/>
      <c r="K45" s="178"/>
      <c r="L45" s="178"/>
      <c r="M45" s="179"/>
      <c r="N45" s="165"/>
      <c r="O45" s="182"/>
      <c r="P45" s="182"/>
    </row>
    <row r="46" spans="1:17" ht="12.75" hidden="1" customHeight="1" x14ac:dyDescent="0.2">
      <c r="A46" s="104"/>
      <c r="B46" s="195"/>
      <c r="C46" s="195"/>
      <c r="D46" s="196" t="s">
        <v>479</v>
      </c>
      <c r="E46" s="105"/>
      <c r="F46" s="197"/>
      <c r="G46" s="175">
        <v>0</v>
      </c>
      <c r="H46" s="198">
        <v>0</v>
      </c>
      <c r="I46" s="100"/>
      <c r="J46" s="177"/>
      <c r="K46" s="178"/>
      <c r="L46" s="178"/>
      <c r="M46" s="179"/>
      <c r="N46" s="165"/>
      <c r="O46" s="182"/>
      <c r="P46" s="182"/>
    </row>
    <row r="47" spans="1:17" ht="12.75" hidden="1" customHeight="1" x14ac:dyDescent="0.2">
      <c r="A47" s="104"/>
      <c r="B47" s="195"/>
      <c r="C47" s="195"/>
      <c r="D47" s="196" t="s">
        <v>477</v>
      </c>
      <c r="E47" s="105"/>
      <c r="F47" s="197"/>
      <c r="G47" s="175">
        <v>0</v>
      </c>
      <c r="H47" s="198">
        <v>0</v>
      </c>
      <c r="I47" s="100"/>
      <c r="J47" s="177"/>
      <c r="K47" s="178"/>
      <c r="L47" s="178"/>
      <c r="M47" s="179"/>
      <c r="N47" s="165"/>
      <c r="O47" s="182"/>
      <c r="P47" s="182"/>
    </row>
    <row r="48" spans="1:17" ht="12.75" hidden="1" customHeight="1" x14ac:dyDescent="0.2">
      <c r="A48" s="104"/>
      <c r="B48" s="195"/>
      <c r="C48" s="195"/>
      <c r="D48" s="196" t="s">
        <v>480</v>
      </c>
      <c r="E48" s="105"/>
      <c r="F48" s="197"/>
      <c r="G48" s="175">
        <v>0</v>
      </c>
      <c r="H48" s="194">
        <v>0</v>
      </c>
      <c r="I48" s="100"/>
      <c r="J48" s="177"/>
      <c r="K48" s="178"/>
      <c r="L48" s="178"/>
      <c r="M48" s="179"/>
      <c r="N48" s="165"/>
      <c r="O48" s="182"/>
      <c r="P48" s="182"/>
    </row>
    <row r="49" spans="1:16" ht="12.75" hidden="1" customHeight="1" x14ac:dyDescent="0.2">
      <c r="A49" s="173" t="s">
        <v>481</v>
      </c>
      <c r="B49" s="199"/>
      <c r="C49" s="199"/>
      <c r="D49" s="188" t="s">
        <v>477</v>
      </c>
      <c r="E49" s="158"/>
      <c r="F49" s="200">
        <v>0</v>
      </c>
      <c r="G49" s="201">
        <v>0</v>
      </c>
      <c r="H49" s="191">
        <v>0</v>
      </c>
      <c r="I49" s="100"/>
      <c r="J49" s="177"/>
      <c r="K49" s="178"/>
      <c r="L49" s="178"/>
      <c r="M49" s="179"/>
      <c r="N49" s="165"/>
      <c r="O49" s="182"/>
      <c r="P49" s="182"/>
    </row>
    <row r="50" spans="1:16" ht="13.5" hidden="1" customHeight="1" thickBot="1" x14ac:dyDescent="0.25">
      <c r="A50" s="173"/>
      <c r="B50" s="199"/>
      <c r="C50" s="199"/>
      <c r="D50" s="188"/>
      <c r="E50" s="158"/>
      <c r="F50" s="202"/>
      <c r="G50" s="175"/>
      <c r="H50" s="194"/>
      <c r="I50" s="100"/>
      <c r="J50" s="177"/>
      <c r="K50" s="178"/>
      <c r="L50" s="178"/>
      <c r="M50" s="179"/>
      <c r="N50" s="165"/>
      <c r="O50" s="182"/>
      <c r="P50" s="182"/>
    </row>
    <row r="51" spans="1:16" ht="12.75" hidden="1" customHeight="1" x14ac:dyDescent="0.2">
      <c r="A51" s="173" t="s">
        <v>482</v>
      </c>
      <c r="B51" s="199"/>
      <c r="C51" s="199"/>
      <c r="D51" s="188" t="s">
        <v>483</v>
      </c>
      <c r="E51" s="158"/>
      <c r="F51" s="202">
        <v>0</v>
      </c>
      <c r="G51" s="175">
        <v>0</v>
      </c>
      <c r="H51" s="194">
        <v>0</v>
      </c>
      <c r="I51" s="100"/>
      <c r="J51" s="177"/>
      <c r="K51" s="178"/>
      <c r="L51" s="178"/>
      <c r="M51" s="179"/>
      <c r="N51" s="165"/>
      <c r="O51" s="182"/>
      <c r="P51" s="182"/>
    </row>
    <row r="52" spans="1:16" ht="15.75" hidden="1" customHeight="1" x14ac:dyDescent="0.2">
      <c r="A52" s="173"/>
      <c r="B52" s="199"/>
      <c r="C52" s="199"/>
      <c r="D52" s="188" t="s">
        <v>484</v>
      </c>
      <c r="E52" s="158"/>
      <c r="F52" s="202">
        <v>0</v>
      </c>
      <c r="G52" s="190">
        <v>0</v>
      </c>
      <c r="H52" s="203">
        <v>0</v>
      </c>
      <c r="I52" s="100"/>
      <c r="J52" s="177"/>
      <c r="K52" s="178"/>
      <c r="L52" s="178"/>
      <c r="M52" s="179"/>
      <c r="N52" s="165"/>
      <c r="O52" s="182"/>
      <c r="P52" s="182"/>
    </row>
    <row r="53" spans="1:16" ht="15.75" hidden="1" customHeight="1" x14ac:dyDescent="0.2">
      <c r="A53" s="173"/>
      <c r="B53" s="199"/>
      <c r="C53" s="199"/>
      <c r="D53" s="188"/>
      <c r="E53" s="158"/>
      <c r="F53" s="204"/>
      <c r="G53" s="205"/>
      <c r="H53" s="206"/>
      <c r="I53" s="100"/>
      <c r="J53" s="177"/>
      <c r="K53" s="178"/>
      <c r="L53" s="178"/>
      <c r="M53" s="179"/>
      <c r="N53" s="165"/>
      <c r="O53" s="182"/>
      <c r="P53" s="182"/>
    </row>
    <row r="54" spans="1:16" ht="15.75" hidden="1" customHeight="1" x14ac:dyDescent="0.2">
      <c r="A54" s="104" t="s">
        <v>485</v>
      </c>
      <c r="B54" s="207"/>
      <c r="C54" s="207"/>
      <c r="D54" s="208" t="s">
        <v>477</v>
      </c>
      <c r="E54" s="105"/>
      <c r="F54" s="202">
        <v>0</v>
      </c>
      <c r="G54" s="175">
        <v>0</v>
      </c>
      <c r="H54" s="194">
        <v>0</v>
      </c>
      <c r="I54" s="100"/>
      <c r="J54" s="177"/>
      <c r="K54" s="178"/>
      <c r="L54" s="178"/>
      <c r="M54" s="179"/>
      <c r="N54" s="165"/>
      <c r="O54" s="182"/>
      <c r="P54" s="182"/>
    </row>
    <row r="55" spans="1:16" ht="12.75" hidden="1" customHeight="1" x14ac:dyDescent="0.2">
      <c r="A55" s="104"/>
      <c r="B55" s="207"/>
      <c r="C55" s="207"/>
      <c r="D55" s="208"/>
      <c r="E55" s="105"/>
      <c r="F55" s="202"/>
      <c r="G55" s="175"/>
      <c r="H55" s="194"/>
      <c r="I55" s="100"/>
      <c r="J55" s="177"/>
      <c r="K55" s="178"/>
      <c r="L55" s="178"/>
      <c r="M55" s="179"/>
      <c r="N55" s="209"/>
    </row>
    <row r="56" spans="1:16" ht="12.75" hidden="1" customHeight="1" x14ac:dyDescent="0.2">
      <c r="A56" s="104" t="s">
        <v>482</v>
      </c>
      <c r="B56" s="207"/>
      <c r="C56" s="207"/>
      <c r="D56" s="208" t="s">
        <v>486</v>
      </c>
      <c r="E56" s="105"/>
      <c r="F56" s="202">
        <v>401728.83</v>
      </c>
      <c r="G56" s="175">
        <v>401728.83</v>
      </c>
      <c r="H56" s="194">
        <v>401728.83</v>
      </c>
      <c r="I56" s="100"/>
      <c r="J56" s="177"/>
      <c r="K56" s="178"/>
      <c r="L56" s="178"/>
      <c r="M56" s="179"/>
      <c r="N56" s="209"/>
    </row>
    <row r="57" spans="1:16" ht="12.75" hidden="1" customHeight="1" x14ac:dyDescent="0.2">
      <c r="A57" s="104"/>
      <c r="B57" s="207"/>
      <c r="C57" s="207"/>
      <c r="D57" s="208"/>
      <c r="E57" s="105"/>
      <c r="F57" s="204"/>
      <c r="G57" s="210"/>
      <c r="H57" s="211"/>
      <c r="I57" s="100"/>
      <c r="J57" s="177"/>
      <c r="K57" s="178"/>
      <c r="L57" s="178"/>
      <c r="M57" s="179"/>
      <c r="N57" s="209"/>
    </row>
    <row r="58" spans="1:16" ht="12.75" hidden="1" customHeight="1" x14ac:dyDescent="0.2">
      <c r="A58" s="104" t="s">
        <v>485</v>
      </c>
      <c r="B58" s="207"/>
      <c r="C58" s="207"/>
      <c r="D58" s="208" t="s">
        <v>477</v>
      </c>
      <c r="E58" s="105"/>
      <c r="F58" s="202">
        <v>72311.19</v>
      </c>
      <c r="G58" s="175">
        <v>72311.19</v>
      </c>
      <c r="H58" s="194">
        <v>72311.19</v>
      </c>
      <c r="I58" s="100"/>
      <c r="J58" s="177"/>
      <c r="K58" s="178"/>
      <c r="L58" s="178"/>
      <c r="M58" s="179"/>
      <c r="N58" s="209"/>
    </row>
    <row r="59" spans="1:16" ht="12.75" hidden="1" customHeight="1" x14ac:dyDescent="0.2">
      <c r="A59" s="104"/>
      <c r="B59" s="207"/>
      <c r="C59" s="207"/>
      <c r="D59" s="208"/>
      <c r="E59" s="105"/>
      <c r="F59" s="204"/>
      <c r="G59" s="210"/>
      <c r="H59" s="211"/>
      <c r="I59" s="100"/>
      <c r="J59" s="177"/>
      <c r="K59" s="178"/>
      <c r="L59" s="178"/>
      <c r="M59" s="179"/>
      <c r="N59" s="209"/>
    </row>
    <row r="60" spans="1:16" ht="12.75" hidden="1" customHeight="1" x14ac:dyDescent="0.2">
      <c r="A60" s="104"/>
      <c r="B60" s="207"/>
      <c r="C60" s="207"/>
      <c r="D60" s="208"/>
      <c r="E60" s="105"/>
      <c r="F60" s="143"/>
      <c r="G60" s="212"/>
      <c r="H60" s="194"/>
      <c r="I60" s="100"/>
      <c r="J60" s="177"/>
      <c r="K60" s="178"/>
      <c r="L60" s="178"/>
      <c r="M60" s="179"/>
      <c r="N60" s="209"/>
    </row>
    <row r="61" spans="1:16" ht="12.75" hidden="1" customHeight="1" x14ac:dyDescent="0.2">
      <c r="A61" s="213"/>
      <c r="B61" s="214"/>
      <c r="C61" s="214"/>
      <c r="D61" s="215"/>
      <c r="E61" s="149"/>
      <c r="F61" s="216"/>
      <c r="G61" s="216"/>
      <c r="H61" s="217"/>
      <c r="I61" s="100"/>
      <c r="J61" s="177"/>
      <c r="K61" s="178"/>
      <c r="L61" s="178"/>
      <c r="M61" s="179"/>
      <c r="N61" s="209"/>
    </row>
    <row r="62" spans="1:16" ht="12.75" hidden="1" customHeight="1" x14ac:dyDescent="0.2">
      <c r="A62" s="104"/>
      <c r="B62" s="207"/>
      <c r="C62" s="207"/>
      <c r="D62" s="208" t="s">
        <v>487</v>
      </c>
      <c r="E62" s="105"/>
      <c r="F62" s="218"/>
      <c r="G62" s="219">
        <v>0</v>
      </c>
      <c r="H62" s="220">
        <v>0</v>
      </c>
      <c r="I62" s="100"/>
      <c r="J62" s="177"/>
      <c r="K62" s="178"/>
      <c r="L62" s="178"/>
      <c r="M62" s="179"/>
      <c r="N62" s="209"/>
    </row>
    <row r="63" spans="1:16" ht="12.75" hidden="1" customHeight="1" x14ac:dyDescent="0.2">
      <c r="A63" s="104"/>
      <c r="B63" s="207"/>
      <c r="C63" s="207"/>
      <c r="D63" s="208" t="s">
        <v>477</v>
      </c>
      <c r="E63" s="105"/>
      <c r="F63" s="221"/>
      <c r="G63" s="222">
        <v>0</v>
      </c>
      <c r="H63" s="223">
        <v>0</v>
      </c>
      <c r="I63" s="100"/>
      <c r="J63" s="177"/>
      <c r="K63" s="178"/>
      <c r="L63" s="178"/>
      <c r="M63" s="179"/>
      <c r="N63" s="209"/>
    </row>
    <row r="64" spans="1:16" ht="12.75" hidden="1" customHeight="1" x14ac:dyDescent="0.2">
      <c r="A64" s="104"/>
      <c r="B64" s="207"/>
      <c r="C64" s="207"/>
      <c r="D64" s="208" t="s">
        <v>488</v>
      </c>
      <c r="E64" s="105"/>
      <c r="F64" s="221"/>
      <c r="G64" s="222">
        <v>0</v>
      </c>
      <c r="H64" s="223">
        <v>0</v>
      </c>
      <c r="I64" s="100"/>
      <c r="J64" s="177"/>
      <c r="K64" s="178"/>
      <c r="L64" s="178"/>
      <c r="M64" s="179"/>
      <c r="N64" s="209"/>
    </row>
    <row r="65" spans="1:14" ht="12.75" hidden="1" customHeight="1" x14ac:dyDescent="0.2">
      <c r="A65" s="104"/>
      <c r="B65" s="207"/>
      <c r="C65" s="207"/>
      <c r="D65" s="208" t="s">
        <v>489</v>
      </c>
      <c r="E65" s="149"/>
      <c r="F65" s="221"/>
      <c r="G65" s="222">
        <v>0</v>
      </c>
      <c r="H65" s="223">
        <v>0</v>
      </c>
      <c r="I65" s="100"/>
      <c r="J65" s="177"/>
      <c r="K65" s="178"/>
      <c r="L65" s="178"/>
      <c r="M65" s="179"/>
      <c r="N65" s="209"/>
    </row>
    <row r="66" spans="1:14" ht="12.75" hidden="1" customHeight="1" x14ac:dyDescent="0.2">
      <c r="A66" s="104"/>
      <c r="B66" s="207"/>
      <c r="C66" s="207"/>
      <c r="D66" s="208" t="s">
        <v>477</v>
      </c>
      <c r="E66" s="105"/>
      <c r="F66" s="224"/>
      <c r="G66" s="225">
        <v>0</v>
      </c>
      <c r="H66" s="226">
        <v>0</v>
      </c>
      <c r="I66" s="100"/>
      <c r="J66" s="177"/>
      <c r="K66" s="178"/>
      <c r="L66" s="178"/>
      <c r="M66" s="179"/>
      <c r="N66" s="209"/>
    </row>
    <row r="67" spans="1:14" ht="12.75" hidden="1" customHeight="1" x14ac:dyDescent="0.2">
      <c r="A67" s="227"/>
      <c r="B67" s="213"/>
      <c r="C67" s="213"/>
      <c r="D67" s="193" t="s">
        <v>490</v>
      </c>
      <c r="E67" s="149"/>
      <c r="F67" s="228"/>
      <c r="G67" s="219">
        <v>0</v>
      </c>
      <c r="H67" s="223">
        <v>0</v>
      </c>
      <c r="I67" s="100"/>
      <c r="J67" s="177"/>
      <c r="K67" s="178"/>
      <c r="L67" s="178"/>
      <c r="M67" s="179"/>
      <c r="N67" s="209"/>
    </row>
    <row r="68" spans="1:14" ht="12.75" hidden="1" customHeight="1" x14ac:dyDescent="0.2">
      <c r="A68" s="104"/>
      <c r="B68" s="195"/>
      <c r="C68" s="195"/>
      <c r="D68" s="196" t="s">
        <v>491</v>
      </c>
      <c r="E68" s="105"/>
      <c r="F68" s="221"/>
      <c r="G68" s="222">
        <v>0</v>
      </c>
      <c r="H68" s="223">
        <v>0</v>
      </c>
      <c r="I68" s="100"/>
      <c r="J68" s="177"/>
      <c r="K68" s="178"/>
      <c r="L68" s="178"/>
      <c r="M68" s="179"/>
      <c r="N68" s="209"/>
    </row>
    <row r="69" spans="1:14" ht="12.75" hidden="1" customHeight="1" x14ac:dyDescent="0.2">
      <c r="A69" s="104"/>
      <c r="B69" s="195"/>
      <c r="C69" s="195"/>
      <c r="D69" s="196" t="s">
        <v>477</v>
      </c>
      <c r="E69" s="105"/>
      <c r="F69" s="221"/>
      <c r="G69" s="222">
        <v>0</v>
      </c>
      <c r="H69" s="223">
        <v>0</v>
      </c>
      <c r="I69" s="100"/>
      <c r="J69" s="177"/>
      <c r="K69" s="178"/>
      <c r="L69" s="178"/>
      <c r="M69" s="179"/>
      <c r="N69" s="209"/>
    </row>
    <row r="70" spans="1:14" ht="12.75" hidden="1" customHeight="1" x14ac:dyDescent="0.2">
      <c r="A70" s="104"/>
      <c r="B70" s="195"/>
      <c r="C70" s="195"/>
      <c r="D70" s="196" t="s">
        <v>492</v>
      </c>
      <c r="E70" s="105"/>
      <c r="F70" s="221"/>
      <c r="G70" s="222">
        <v>0</v>
      </c>
      <c r="H70" s="223">
        <v>0</v>
      </c>
      <c r="I70" s="100"/>
      <c r="J70" s="177"/>
      <c r="K70" s="178"/>
      <c r="L70" s="178"/>
      <c r="M70" s="179"/>
      <c r="N70" s="209"/>
    </row>
    <row r="71" spans="1:14" ht="12.75" hidden="1" customHeight="1" x14ac:dyDescent="0.2">
      <c r="A71" s="227"/>
      <c r="B71" s="214"/>
      <c r="C71" s="214"/>
      <c r="D71" s="215" t="s">
        <v>493</v>
      </c>
      <c r="E71" s="149"/>
      <c r="F71" s="228"/>
      <c r="G71" s="219">
        <v>0</v>
      </c>
      <c r="H71" s="220">
        <v>0</v>
      </c>
      <c r="I71" s="100"/>
      <c r="J71" s="177"/>
      <c r="K71" s="178"/>
      <c r="L71" s="178"/>
      <c r="M71" s="179"/>
      <c r="N71" s="209"/>
    </row>
    <row r="72" spans="1:14" ht="12.75" hidden="1" customHeight="1" x14ac:dyDescent="0.2">
      <c r="A72" s="227"/>
      <c r="B72" s="214"/>
      <c r="C72" s="214"/>
      <c r="D72" s="215" t="s">
        <v>477</v>
      </c>
      <c r="E72" s="149"/>
      <c r="F72" s="228"/>
      <c r="G72" s="219">
        <v>0</v>
      </c>
      <c r="H72" s="220">
        <v>0</v>
      </c>
      <c r="I72" s="100"/>
      <c r="J72" s="177"/>
      <c r="K72" s="178"/>
      <c r="L72" s="178"/>
      <c r="M72" s="179"/>
      <c r="N72" s="209"/>
    </row>
    <row r="73" spans="1:14" ht="12.75" hidden="1" customHeight="1" x14ac:dyDescent="0.2">
      <c r="A73" s="227"/>
      <c r="B73" s="214"/>
      <c r="C73" s="214"/>
      <c r="D73" s="215" t="s">
        <v>494</v>
      </c>
      <c r="E73" s="149"/>
      <c r="F73" s="228"/>
      <c r="G73" s="219">
        <v>0</v>
      </c>
      <c r="H73" s="220">
        <v>0</v>
      </c>
      <c r="I73" s="100"/>
      <c r="J73" s="177"/>
      <c r="K73" s="178"/>
      <c r="L73" s="178"/>
      <c r="M73" s="179"/>
      <c r="N73" s="209"/>
    </row>
    <row r="74" spans="1:14" ht="12.75" hidden="1" customHeight="1" x14ac:dyDescent="0.2">
      <c r="A74" s="229" t="s">
        <v>217</v>
      </c>
      <c r="B74" s="230"/>
      <c r="C74" s="230"/>
      <c r="D74" s="231" t="s">
        <v>495</v>
      </c>
      <c r="E74" s="232"/>
      <c r="F74" s="233"/>
      <c r="G74" s="234" t="e">
        <v>#REF!</v>
      </c>
      <c r="H74" s="235"/>
      <c r="I74" s="100"/>
      <c r="J74" s="177"/>
      <c r="K74" s="178"/>
      <c r="L74" s="178"/>
      <c r="M74" s="179"/>
      <c r="N74" s="209"/>
    </row>
    <row r="75" spans="1:14" ht="13.5" hidden="1" customHeight="1" thickBot="1" x14ac:dyDescent="0.25">
      <c r="A75" s="136"/>
      <c r="B75" s="136"/>
      <c r="C75" s="136"/>
      <c r="F75" s="136"/>
      <c r="G75" s="237" t="s">
        <v>496</v>
      </c>
      <c r="H75" s="236">
        <v>379935.31</v>
      </c>
      <c r="I75" s="100"/>
      <c r="J75" s="177"/>
      <c r="K75" s="178"/>
      <c r="L75" s="178"/>
      <c r="M75" s="179"/>
      <c r="N75" s="209"/>
    </row>
    <row r="76" spans="1:14" ht="13.5" hidden="1" customHeight="1" thickBot="1" x14ac:dyDescent="0.25">
      <c r="F76" s="136"/>
      <c r="G76" s="237" t="s">
        <v>497</v>
      </c>
      <c r="H76" s="236">
        <v>68388.36</v>
      </c>
      <c r="I76" s="100"/>
      <c r="J76" s="177"/>
      <c r="K76" s="178"/>
      <c r="L76" s="178"/>
      <c r="M76" s="179"/>
      <c r="N76" s="209"/>
    </row>
    <row r="77" spans="1:14" ht="13.5" hidden="1" customHeight="1" thickBot="1" x14ac:dyDescent="0.25">
      <c r="F77" s="371" t="s">
        <v>498</v>
      </c>
      <c r="G77" s="371"/>
      <c r="H77" s="236">
        <v>448323.67</v>
      </c>
      <c r="I77" s="100"/>
      <c r="J77" s="177"/>
      <c r="K77" s="178"/>
      <c r="L77" s="178"/>
      <c r="M77" s="179"/>
      <c r="N77" s="209"/>
    </row>
    <row r="78" spans="1:14" ht="12.75" hidden="1" customHeight="1" x14ac:dyDescent="0.2">
      <c r="F78" s="136"/>
      <c r="G78" s="136"/>
      <c r="H78" s="238"/>
      <c r="I78" s="100"/>
      <c r="J78" s="177"/>
      <c r="K78" s="178"/>
      <c r="L78" s="178"/>
      <c r="M78" s="179"/>
      <c r="N78" s="209"/>
    </row>
    <row r="79" spans="1:14" ht="14.25" customHeight="1" x14ac:dyDescent="0.2">
      <c r="E79" s="239" t="s">
        <v>499</v>
      </c>
      <c r="F79" s="240"/>
      <c r="G79" s="240"/>
      <c r="H79" s="241"/>
      <c r="I79" s="242"/>
      <c r="J79" s="177"/>
      <c r="K79" s="178"/>
      <c r="L79" s="178"/>
      <c r="M79" s="179"/>
      <c r="N79" s="209"/>
    </row>
    <row r="80" spans="1:14" ht="15" customHeight="1" thickBot="1" x14ac:dyDescent="0.25">
      <c r="E80" s="97" t="s">
        <v>500</v>
      </c>
      <c r="F80" s="136"/>
      <c r="G80" s="136"/>
      <c r="H80" s="184">
        <f>H42-H79</f>
        <v>2063960.228333333</v>
      </c>
      <c r="I80" s="100"/>
      <c r="J80" s="243"/>
      <c r="K80" s="244"/>
      <c r="L80" s="244"/>
      <c r="M80" s="245"/>
      <c r="N80" s="246"/>
    </row>
    <row r="81" spans="1:15" ht="13.5" thickTop="1" x14ac:dyDescent="0.2">
      <c r="E81" s="97" t="s">
        <v>501</v>
      </c>
      <c r="F81" s="136"/>
      <c r="G81" s="136"/>
      <c r="H81" s="184">
        <f>H80/120*20</f>
        <v>343993.37138888886</v>
      </c>
      <c r="I81" s="247"/>
      <c r="J81" s="248"/>
      <c r="K81" s="249">
        <f>SUM(K31:K80)</f>
        <v>7691089.168333333</v>
      </c>
      <c r="L81" s="249">
        <f>SUM(L31:L80)</f>
        <v>9229307.0019999985</v>
      </c>
      <c r="M81" s="250"/>
      <c r="N81" s="251"/>
      <c r="O81" s="153">
        <f>F33-K81</f>
        <v>0</v>
      </c>
    </row>
    <row r="82" spans="1:15" x14ac:dyDescent="0.2">
      <c r="F82" s="136"/>
      <c r="G82" s="136"/>
      <c r="H82" s="238"/>
      <c r="I82" s="247"/>
      <c r="J82" s="252"/>
      <c r="N82" s="253"/>
    </row>
    <row r="83" spans="1:15" ht="15.75" x14ac:dyDescent="0.25">
      <c r="F83" s="136"/>
      <c r="G83" s="136"/>
      <c r="H83" s="238"/>
      <c r="I83" s="247"/>
      <c r="J83" s="252" t="s">
        <v>502</v>
      </c>
      <c r="K83" s="252"/>
      <c r="L83" s="254">
        <f>L29-L81</f>
        <v>-1.999998465180397E-3</v>
      </c>
      <c r="N83" s="253"/>
    </row>
    <row r="84" spans="1:15" ht="15.75" x14ac:dyDescent="0.25">
      <c r="F84" s="136"/>
      <c r="G84" s="136"/>
      <c r="H84" s="238"/>
      <c r="I84" s="247"/>
      <c r="J84" s="252"/>
      <c r="K84" s="252"/>
      <c r="L84" s="254"/>
      <c r="N84" s="253"/>
    </row>
    <row r="85" spans="1:15" s="256" customFormat="1" ht="35.25" customHeight="1" x14ac:dyDescent="0.2">
      <c r="A85" s="269" t="s">
        <v>428</v>
      </c>
      <c r="B85" s="269"/>
      <c r="C85" s="372" t="s">
        <v>507</v>
      </c>
      <c r="D85" s="372"/>
      <c r="E85" s="372"/>
      <c r="F85" s="373"/>
      <c r="G85" s="373"/>
      <c r="H85" s="256" t="s">
        <v>508</v>
      </c>
      <c r="I85" s="257"/>
      <c r="J85" s="258"/>
      <c r="K85" s="259"/>
      <c r="L85" s="100"/>
      <c r="M85" s="259"/>
      <c r="N85" s="253"/>
    </row>
    <row r="86" spans="1:15" s="256" customFormat="1" ht="9.75" customHeight="1" x14ac:dyDescent="0.2">
      <c r="A86" s="260"/>
      <c r="C86" s="374" t="s">
        <v>503</v>
      </c>
      <c r="D86" s="374"/>
      <c r="E86" s="374"/>
      <c r="F86" s="375" t="s">
        <v>504</v>
      </c>
      <c r="G86" s="375"/>
      <c r="H86" s="261" t="s">
        <v>505</v>
      </c>
      <c r="I86" s="262"/>
      <c r="J86" s="258"/>
      <c r="K86" s="259"/>
      <c r="L86" s="100"/>
      <c r="M86" s="259"/>
      <c r="N86" s="253"/>
    </row>
    <row r="87" spans="1:15" s="261" customFormat="1" ht="15.75" customHeight="1" x14ac:dyDescent="0.2">
      <c r="A87" s="263"/>
      <c r="D87" s="376"/>
      <c r="E87" s="376"/>
      <c r="F87" s="256"/>
      <c r="G87" s="256"/>
      <c r="H87" s="256"/>
      <c r="I87" s="257"/>
      <c r="J87" s="258"/>
      <c r="K87" s="265"/>
      <c r="L87" s="100"/>
      <c r="M87" s="259"/>
      <c r="N87" s="253"/>
    </row>
    <row r="88" spans="1:15" s="256" customFormat="1" ht="12.75" hidden="1" customHeight="1" x14ac:dyDescent="0.2">
      <c r="A88" s="260"/>
      <c r="J88" s="259"/>
      <c r="K88" s="259"/>
      <c r="L88" s="100"/>
      <c r="M88" s="259"/>
      <c r="N88" s="253"/>
    </row>
    <row r="89" spans="1:15" s="256" customFormat="1" ht="12.75" hidden="1" customHeight="1" x14ac:dyDescent="0.2">
      <c r="A89" s="260"/>
      <c r="J89" s="259"/>
      <c r="K89" s="259"/>
      <c r="L89" s="100"/>
      <c r="M89" s="259"/>
      <c r="N89" s="253"/>
    </row>
    <row r="90" spans="1:15" s="256" customFormat="1" x14ac:dyDescent="0.2">
      <c r="A90" s="260"/>
      <c r="B90" s="136" t="s">
        <v>506</v>
      </c>
      <c r="J90" s="259"/>
      <c r="K90" s="259"/>
      <c r="L90" s="100"/>
      <c r="M90" s="259"/>
      <c r="N90" s="253"/>
    </row>
    <row r="91" spans="1:15" s="256" customFormat="1" x14ac:dyDescent="0.2">
      <c r="A91" s="260"/>
      <c r="J91" s="259"/>
      <c r="K91" s="259"/>
      <c r="L91" s="100"/>
      <c r="M91" s="259"/>
    </row>
    <row r="92" spans="1:15" s="256" customFormat="1" x14ac:dyDescent="0.2">
      <c r="A92" s="260"/>
      <c r="J92" s="259"/>
      <c r="K92" s="259"/>
      <c r="L92" s="100"/>
      <c r="M92" s="259"/>
    </row>
    <row r="93" spans="1:15" s="256" customFormat="1" x14ac:dyDescent="0.2">
      <c r="A93" s="260"/>
      <c r="J93" s="259"/>
      <c r="K93" s="259"/>
      <c r="L93" s="100"/>
      <c r="M93" s="259"/>
    </row>
    <row r="94" spans="1:15" s="256" customFormat="1" x14ac:dyDescent="0.2">
      <c r="A94" s="260"/>
      <c r="C94" s="377"/>
      <c r="D94" s="378"/>
      <c r="E94" s="378"/>
      <c r="F94" s="378"/>
      <c r="G94" s="378"/>
      <c r="H94" s="266"/>
      <c r="J94" s="259"/>
      <c r="K94" s="259"/>
      <c r="L94" s="259"/>
      <c r="M94" s="259"/>
    </row>
    <row r="95" spans="1:15" s="256" customFormat="1" ht="30.6" customHeight="1" x14ac:dyDescent="0.2">
      <c r="A95" s="255" t="s">
        <v>415</v>
      </c>
      <c r="B95" s="264"/>
      <c r="C95" s="377" t="s">
        <v>511</v>
      </c>
      <c r="D95" s="378"/>
      <c r="E95" s="378"/>
      <c r="F95" s="379"/>
      <c r="G95" s="379"/>
      <c r="H95" s="266" t="s">
        <v>512</v>
      </c>
      <c r="J95" s="259"/>
      <c r="K95" s="259"/>
      <c r="L95" s="259"/>
      <c r="M95" s="259"/>
    </row>
    <row r="96" spans="1:15" s="256" customFormat="1" x14ac:dyDescent="0.2">
      <c r="D96" s="267" t="s">
        <v>503</v>
      </c>
      <c r="E96" s="261"/>
      <c r="F96" s="375" t="s">
        <v>504</v>
      </c>
      <c r="G96" s="375"/>
      <c r="H96" s="268" t="s">
        <v>505</v>
      </c>
      <c r="J96" s="259"/>
      <c r="K96" s="259"/>
      <c r="L96" s="259"/>
      <c r="M96" s="259"/>
    </row>
    <row r="97" spans="2:13" s="256" customFormat="1" x14ac:dyDescent="0.2">
      <c r="D97" s="376" t="s">
        <v>509</v>
      </c>
      <c r="E97" s="376"/>
      <c r="J97" s="259"/>
      <c r="K97" s="259"/>
      <c r="L97" s="259"/>
      <c r="M97" s="259"/>
    </row>
    <row r="98" spans="2:13" s="256" customFormat="1" x14ac:dyDescent="0.2">
      <c r="B98" s="136" t="s">
        <v>506</v>
      </c>
      <c r="J98" s="259"/>
      <c r="K98" s="259"/>
      <c r="L98" s="259"/>
      <c r="M98" s="259"/>
    </row>
  </sheetData>
  <mergeCells count="36">
    <mergeCell ref="G22:H22"/>
    <mergeCell ref="C7:F7"/>
    <mergeCell ref="C9:F9"/>
    <mergeCell ref="C11:F11"/>
    <mergeCell ref="C13:F13"/>
    <mergeCell ref="C14:F14"/>
    <mergeCell ref="O36:P36"/>
    <mergeCell ref="B28:D28"/>
    <mergeCell ref="J28:N28"/>
    <mergeCell ref="B29:D29"/>
    <mergeCell ref="J29:K29"/>
    <mergeCell ref="B30:D30"/>
    <mergeCell ref="B31:D31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D97:E97"/>
    <mergeCell ref="F77:G77"/>
    <mergeCell ref="C85:E85"/>
    <mergeCell ref="F85:G85"/>
    <mergeCell ref="C86:E86"/>
    <mergeCell ref="F86:G86"/>
    <mergeCell ref="D87:E87"/>
    <mergeCell ref="C94:E94"/>
    <mergeCell ref="F94:G94"/>
    <mergeCell ref="C95:E95"/>
    <mergeCell ref="F95:G95"/>
    <mergeCell ref="F96:G96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F6A7-9A6D-4473-94F6-C5C1ABC13F7A}">
  <sheetPr>
    <tabColor rgb="FFFF0000"/>
    <pageSetUpPr fitToPage="1"/>
  </sheetPr>
  <dimension ref="A1:EW332"/>
  <sheetViews>
    <sheetView tabSelected="1" topLeftCell="A7" workbookViewId="0">
      <selection activeCell="O22" sqref="O22"/>
    </sheetView>
  </sheetViews>
  <sheetFormatPr defaultColWidth="9.140625" defaultRowHeight="11.25" customHeight="1" x14ac:dyDescent="0.2"/>
  <cols>
    <col min="1" max="2" width="6.7109375" style="340" customWidth="1"/>
    <col min="3" max="3" width="14.7109375" style="340" customWidth="1"/>
    <col min="4" max="4" width="10.42578125" style="340" customWidth="1"/>
    <col min="5" max="5" width="13.28515625" style="340" customWidth="1"/>
    <col min="6" max="6" width="8.5703125" style="340" customWidth="1"/>
    <col min="7" max="7" width="9.28515625" style="340" customWidth="1"/>
    <col min="8" max="8" width="12.7109375" style="340" customWidth="1"/>
    <col min="9" max="10" width="12.85546875" style="340" customWidth="1"/>
    <col min="11" max="11" width="11" style="340" customWidth="1"/>
    <col min="12" max="13" width="12.85546875" style="340" customWidth="1"/>
    <col min="14" max="14" width="11" style="340" customWidth="1"/>
    <col min="15" max="15" width="16.7109375" style="340" customWidth="1"/>
    <col min="16" max="16" width="11.42578125" style="340" bestFit="1" customWidth="1"/>
    <col min="17" max="18" width="9.140625" style="340"/>
    <col min="19" max="27" width="102.5703125" style="288" hidden="1" customWidth="1"/>
    <col min="28" max="30" width="40.5703125" style="288" hidden="1" customWidth="1"/>
    <col min="31" max="38" width="91" style="288" hidden="1" customWidth="1"/>
    <col min="39" max="41" width="40.5703125" style="288" hidden="1" customWidth="1"/>
    <col min="42" max="49" width="91" style="288" hidden="1" customWidth="1"/>
    <col min="50" max="52" width="40.5703125" style="288" hidden="1" customWidth="1"/>
    <col min="53" max="61" width="102.5703125" style="288" hidden="1" customWidth="1"/>
    <col min="62" max="64" width="40.5703125" style="288" hidden="1" customWidth="1"/>
    <col min="65" max="73" width="102.5703125" style="288" hidden="1" customWidth="1"/>
    <col min="74" max="82" width="40.5703125" style="288" hidden="1" customWidth="1"/>
    <col min="83" max="114" width="169.42578125" style="288" hidden="1" customWidth="1"/>
    <col min="115" max="117" width="32.28515625" style="288" hidden="1" customWidth="1"/>
    <col min="118" max="118" width="144.42578125" style="288" hidden="1" customWidth="1"/>
    <col min="119" max="122" width="32.28515625" style="288" hidden="1" customWidth="1"/>
    <col min="123" max="123" width="144.42578125" style="288" hidden="1" customWidth="1"/>
    <col min="124" max="129" width="103.85546875" style="288" hidden="1" customWidth="1"/>
    <col min="130" max="135" width="65.85546875" style="288" hidden="1" customWidth="1"/>
    <col min="136" max="141" width="73.42578125" style="288" hidden="1" customWidth="1"/>
    <col min="142" max="147" width="65.85546875" style="288" hidden="1" customWidth="1"/>
    <col min="148" max="153" width="73.42578125" style="288" hidden="1" customWidth="1"/>
    <col min="154" max="16384" width="9.140625" style="340"/>
  </cols>
  <sheetData>
    <row r="1" spans="1:29" s="66" customFormat="1" ht="15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29" s="66" customFormat="1" ht="1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398" t="s">
        <v>0</v>
      </c>
      <c r="N2" s="399"/>
      <c r="O2" s="400"/>
    </row>
    <row r="3" spans="1:29" s="69" customFormat="1" ht="1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8" t="s">
        <v>1</v>
      </c>
      <c r="M3" s="398" t="s">
        <v>2</v>
      </c>
      <c r="N3" s="399"/>
      <c r="O3" s="400"/>
    </row>
    <row r="4" spans="1:29" s="69" customFormat="1" ht="15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8"/>
      <c r="M4" s="395"/>
      <c r="N4" s="396"/>
      <c r="O4" s="397"/>
    </row>
    <row r="5" spans="1:29" s="69" customFormat="1" ht="12.6" customHeight="1" x14ac:dyDescent="0.25">
      <c r="A5" s="70" t="s">
        <v>3</v>
      </c>
      <c r="B5" s="67"/>
      <c r="C5" s="423"/>
      <c r="D5" s="423"/>
      <c r="E5" s="423"/>
      <c r="F5" s="423"/>
      <c r="G5" s="423"/>
      <c r="H5" s="423"/>
      <c r="I5" s="423"/>
      <c r="J5" s="423"/>
      <c r="K5" s="423"/>
      <c r="L5" s="68" t="s">
        <v>4</v>
      </c>
      <c r="M5" s="401"/>
      <c r="N5" s="402"/>
      <c r="O5" s="403"/>
      <c r="T5" s="71" t="s">
        <v>5</v>
      </c>
      <c r="U5" s="71" t="s">
        <v>5</v>
      </c>
    </row>
    <row r="6" spans="1:29" s="69" customFormat="1" ht="15" x14ac:dyDescent="0.25">
      <c r="A6" s="67"/>
      <c r="B6" s="67"/>
      <c r="C6" s="72"/>
      <c r="D6" s="72"/>
      <c r="E6" s="72"/>
      <c r="F6" s="73" t="s">
        <v>6</v>
      </c>
      <c r="G6" s="72"/>
      <c r="H6" s="72"/>
      <c r="I6" s="72"/>
      <c r="J6" s="72"/>
      <c r="K6" s="72"/>
      <c r="L6" s="68"/>
      <c r="M6" s="395"/>
      <c r="N6" s="396"/>
      <c r="O6" s="397"/>
    </row>
    <row r="7" spans="1:29" s="69" customFormat="1" ht="24" customHeight="1" x14ac:dyDescent="0.25">
      <c r="A7" s="74" t="s">
        <v>412</v>
      </c>
      <c r="B7" s="74"/>
      <c r="C7" s="424" t="s">
        <v>413</v>
      </c>
      <c r="D7" s="424"/>
      <c r="E7" s="424"/>
      <c r="F7" s="424"/>
      <c r="G7" s="424"/>
      <c r="H7" s="424"/>
      <c r="I7" s="424"/>
      <c r="J7" s="424"/>
      <c r="K7" s="424"/>
      <c r="L7" s="75" t="s">
        <v>4</v>
      </c>
      <c r="M7" s="389" t="s">
        <v>414</v>
      </c>
      <c r="N7" s="390"/>
      <c r="O7" s="391"/>
      <c r="V7" s="71" t="s">
        <v>5</v>
      </c>
      <c r="W7" s="71" t="s">
        <v>5</v>
      </c>
    </row>
    <row r="8" spans="1:29" s="69" customFormat="1" ht="15" x14ac:dyDescent="0.25">
      <c r="A8" s="74"/>
      <c r="B8" s="74"/>
      <c r="C8" s="74"/>
      <c r="D8" s="74"/>
      <c r="E8" s="74"/>
      <c r="F8" s="76" t="s">
        <v>6</v>
      </c>
      <c r="G8" s="74"/>
      <c r="H8" s="74"/>
      <c r="I8" s="74"/>
      <c r="J8" s="74"/>
      <c r="K8" s="74"/>
      <c r="L8" s="75"/>
      <c r="M8" s="392"/>
      <c r="N8" s="393"/>
      <c r="O8" s="394"/>
    </row>
    <row r="9" spans="1:29" s="69" customFormat="1" ht="23.25" customHeight="1" x14ac:dyDescent="0.25">
      <c r="A9" s="74" t="s">
        <v>415</v>
      </c>
      <c r="B9" s="74"/>
      <c r="C9" s="424" t="s">
        <v>416</v>
      </c>
      <c r="D9" s="424"/>
      <c r="E9" s="424"/>
      <c r="F9" s="424"/>
      <c r="G9" s="424"/>
      <c r="H9" s="424"/>
      <c r="I9" s="424"/>
      <c r="J9" s="424"/>
      <c r="K9" s="424"/>
      <c r="L9" s="75" t="s">
        <v>4</v>
      </c>
      <c r="M9" s="389" t="s">
        <v>417</v>
      </c>
      <c r="N9" s="390"/>
      <c r="O9" s="391"/>
      <c r="X9" s="71" t="s">
        <v>5</v>
      </c>
      <c r="Y9" s="71" t="s">
        <v>5</v>
      </c>
    </row>
    <row r="10" spans="1:29" s="69" customFormat="1" ht="10.9" customHeight="1" x14ac:dyDescent="0.25">
      <c r="A10" s="67"/>
      <c r="B10" s="67"/>
      <c r="C10" s="67"/>
      <c r="D10" s="67"/>
      <c r="E10" s="67"/>
      <c r="F10" s="77" t="s">
        <v>6</v>
      </c>
      <c r="G10" s="67"/>
      <c r="H10" s="67"/>
      <c r="I10" s="67"/>
      <c r="J10" s="67"/>
      <c r="K10" s="67"/>
      <c r="L10" s="67"/>
      <c r="M10" s="395"/>
      <c r="N10" s="396"/>
      <c r="O10" s="397"/>
    </row>
    <row r="11" spans="1:29" s="81" customFormat="1" ht="29.25" customHeight="1" x14ac:dyDescent="0.25">
      <c r="A11" s="79" t="s">
        <v>7</v>
      </c>
      <c r="B11" s="80"/>
      <c r="C11" s="425" t="s">
        <v>420</v>
      </c>
      <c r="D11" s="425"/>
      <c r="E11" s="425"/>
      <c r="F11" s="425"/>
      <c r="G11" s="425"/>
      <c r="H11" s="425"/>
      <c r="I11" s="425"/>
      <c r="J11" s="425"/>
      <c r="K11" s="425"/>
      <c r="L11" s="80"/>
      <c r="M11" s="380"/>
      <c r="N11" s="381"/>
      <c r="O11" s="382"/>
      <c r="Z11" s="82" t="s">
        <v>418</v>
      </c>
    </row>
    <row r="12" spans="1:29" s="81" customFormat="1" ht="15" x14ac:dyDescent="0.25">
      <c r="A12" s="79"/>
      <c r="B12" s="80"/>
      <c r="C12" s="83"/>
      <c r="D12" s="83"/>
      <c r="E12" s="83"/>
      <c r="F12" s="84" t="s">
        <v>8</v>
      </c>
      <c r="G12" s="83"/>
      <c r="H12" s="85"/>
      <c r="I12" s="83"/>
      <c r="J12" s="83"/>
      <c r="K12" s="83"/>
      <c r="L12" s="80"/>
      <c r="M12" s="383"/>
      <c r="N12" s="384"/>
      <c r="O12" s="385"/>
    </row>
    <row r="13" spans="1:29" s="81" customFormat="1" ht="31.5" customHeight="1" x14ac:dyDescent="0.25">
      <c r="A13" s="79" t="s">
        <v>9</v>
      </c>
      <c r="B13" s="80"/>
      <c r="C13" s="425" t="s">
        <v>421</v>
      </c>
      <c r="D13" s="425"/>
      <c r="E13" s="425"/>
      <c r="F13" s="425"/>
      <c r="G13" s="425"/>
      <c r="H13" s="425"/>
      <c r="I13" s="425"/>
      <c r="J13" s="425"/>
      <c r="K13" s="425"/>
      <c r="L13" s="80"/>
      <c r="M13" s="380"/>
      <c r="N13" s="381"/>
      <c r="O13" s="382"/>
      <c r="AA13" s="82" t="s">
        <v>419</v>
      </c>
    </row>
    <row r="14" spans="1:29" s="81" customFormat="1" ht="15" x14ac:dyDescent="0.25">
      <c r="A14" s="80"/>
      <c r="B14" s="80"/>
      <c r="C14" s="86"/>
      <c r="D14" s="86"/>
      <c r="E14" s="86"/>
      <c r="F14" s="87" t="s">
        <v>10</v>
      </c>
      <c r="G14" s="86"/>
      <c r="H14" s="88"/>
      <c r="I14" s="86"/>
      <c r="J14" s="86"/>
      <c r="K14" s="86"/>
      <c r="L14" s="89" t="s">
        <v>11</v>
      </c>
      <c r="M14" s="386"/>
      <c r="N14" s="387"/>
      <c r="O14" s="388"/>
    </row>
    <row r="15" spans="1:29" s="81" customFormat="1" ht="15" customHeight="1" x14ac:dyDescent="0.25">
      <c r="A15" s="80"/>
      <c r="B15" s="80"/>
      <c r="C15" s="80"/>
      <c r="D15" s="80"/>
      <c r="E15" s="80"/>
      <c r="F15" s="80"/>
      <c r="G15" s="80"/>
      <c r="H15" s="90"/>
      <c r="I15" s="80"/>
      <c r="J15" s="80"/>
      <c r="K15" s="89" t="s">
        <v>12</v>
      </c>
      <c r="L15" s="91" t="s">
        <v>13</v>
      </c>
      <c r="M15" s="406" t="s">
        <v>517</v>
      </c>
      <c r="N15" s="407"/>
      <c r="O15" s="408"/>
      <c r="AB15" s="82" t="s">
        <v>5</v>
      </c>
    </row>
    <row r="16" spans="1:29" s="81" customFormat="1" ht="15" x14ac:dyDescent="0.25">
      <c r="A16" s="67"/>
      <c r="B16" s="67"/>
      <c r="C16" s="67"/>
      <c r="D16" s="67"/>
      <c r="E16" s="67"/>
      <c r="F16" s="67"/>
      <c r="G16" s="67"/>
      <c r="H16" s="74"/>
      <c r="I16" s="67"/>
      <c r="J16" s="67"/>
      <c r="K16" s="67"/>
      <c r="L16" s="91" t="s">
        <v>14</v>
      </c>
      <c r="M16" s="406" t="s">
        <v>422</v>
      </c>
      <c r="N16" s="407"/>
      <c r="O16" s="408"/>
      <c r="AC16" s="82" t="s">
        <v>5</v>
      </c>
    </row>
    <row r="17" spans="1:118" s="81" customFormat="1" ht="15" x14ac:dyDescent="0.25">
      <c r="A17" s="67"/>
      <c r="B17" s="67"/>
      <c r="C17" s="67"/>
      <c r="D17" s="67"/>
      <c r="E17" s="67"/>
      <c r="F17" s="67"/>
      <c r="G17" s="67"/>
      <c r="H17" s="74"/>
      <c r="I17" s="67"/>
      <c r="J17" s="67"/>
      <c r="K17" s="67"/>
      <c r="L17" s="68" t="s">
        <v>15</v>
      </c>
      <c r="M17" s="386"/>
      <c r="N17" s="387"/>
      <c r="O17" s="388"/>
    </row>
    <row r="18" spans="1:118" s="81" customFormat="1" ht="15" x14ac:dyDescent="0.25">
      <c r="A18" s="67"/>
      <c r="B18" s="67"/>
      <c r="C18" s="67"/>
      <c r="D18" s="67"/>
      <c r="E18" s="67"/>
      <c r="F18" s="67"/>
      <c r="G18" s="67"/>
      <c r="H18" s="74"/>
      <c r="I18" s="67"/>
      <c r="J18" s="67"/>
      <c r="K18" s="68"/>
      <c r="L18" s="92"/>
      <c r="M18" s="92"/>
      <c r="N18" s="92"/>
      <c r="O18" s="80"/>
    </row>
    <row r="19" spans="1:118" s="81" customFormat="1" ht="16.5" customHeight="1" x14ac:dyDescent="0.25">
      <c r="A19" s="67"/>
      <c r="B19" s="67"/>
      <c r="C19" s="67"/>
      <c r="D19" s="67"/>
      <c r="E19" s="67"/>
      <c r="F19" s="67"/>
      <c r="G19" s="67"/>
      <c r="H19" s="74"/>
      <c r="I19" s="67"/>
      <c r="J19" s="67"/>
      <c r="K19" s="68"/>
      <c r="L19" s="426" t="s">
        <v>16</v>
      </c>
      <c r="M19" s="426" t="s">
        <v>17</v>
      </c>
      <c r="N19" s="409" t="s">
        <v>18</v>
      </c>
      <c r="O19" s="409"/>
    </row>
    <row r="20" spans="1:118" s="81" customFormat="1" ht="15" x14ac:dyDescent="0.25">
      <c r="A20" s="67"/>
      <c r="B20" s="67"/>
      <c r="C20" s="67"/>
      <c r="D20" s="67"/>
      <c r="E20" s="67"/>
      <c r="F20" s="67"/>
      <c r="G20" s="67"/>
      <c r="H20" s="74"/>
      <c r="I20" s="67"/>
      <c r="J20" s="67"/>
      <c r="K20" s="68"/>
      <c r="L20" s="426"/>
      <c r="M20" s="426"/>
      <c r="N20" s="93" t="s">
        <v>19</v>
      </c>
      <c r="O20" s="93" t="s">
        <v>20</v>
      </c>
    </row>
    <row r="21" spans="1:118" s="81" customFormat="1" ht="15" x14ac:dyDescent="0.25">
      <c r="A21" s="67"/>
      <c r="B21" s="67"/>
      <c r="C21" s="67"/>
      <c r="D21" s="67"/>
      <c r="E21" s="67"/>
      <c r="F21" s="67"/>
      <c r="G21" s="67"/>
      <c r="H21" s="78" t="s">
        <v>21</v>
      </c>
      <c r="I21" s="67"/>
      <c r="J21" s="67"/>
      <c r="K21" s="68"/>
      <c r="L21" s="91" t="s">
        <v>58</v>
      </c>
      <c r="M21" s="94">
        <f>O21</f>
        <v>45654</v>
      </c>
      <c r="N21" s="94">
        <v>45631</v>
      </c>
      <c r="O21" s="94">
        <v>45654</v>
      </c>
    </row>
    <row r="22" spans="1:118" s="81" customFormat="1" ht="15" x14ac:dyDescent="0.25">
      <c r="A22" s="67"/>
      <c r="B22" s="67"/>
      <c r="C22" s="67"/>
      <c r="D22" s="67"/>
      <c r="E22" s="67"/>
      <c r="F22" s="67"/>
      <c r="G22" s="67"/>
      <c r="H22" s="78" t="s">
        <v>23</v>
      </c>
      <c r="I22" s="67"/>
      <c r="J22" s="67"/>
      <c r="K22" s="68"/>
      <c r="L22" s="92"/>
      <c r="M22" s="92"/>
      <c r="N22" s="92"/>
      <c r="O22" s="80"/>
    </row>
    <row r="23" spans="1:118" s="81" customFormat="1" ht="15" x14ac:dyDescent="0.25">
      <c r="A23" s="67"/>
      <c r="B23" s="67"/>
      <c r="C23" s="67"/>
      <c r="D23" s="67"/>
      <c r="E23" s="67"/>
      <c r="F23" s="67"/>
      <c r="G23" s="67"/>
      <c r="H23" s="74" t="s">
        <v>423</v>
      </c>
      <c r="I23" s="67"/>
      <c r="J23" s="67"/>
      <c r="K23" s="68"/>
      <c r="L23" s="92"/>
      <c r="M23" s="92"/>
      <c r="N23" s="92"/>
      <c r="O23" s="80"/>
    </row>
    <row r="24" spans="1:118" customFormat="1" ht="15" x14ac:dyDescent="0.25">
      <c r="A24" s="95"/>
      <c r="B24" s="96"/>
    </row>
    <row r="25" spans="1:118" customFormat="1" ht="36" customHeight="1" x14ac:dyDescent="0.25">
      <c r="A25" s="440" t="s">
        <v>24</v>
      </c>
      <c r="B25" s="440"/>
      <c r="C25" s="439" t="s">
        <v>25</v>
      </c>
      <c r="D25" s="439" t="s">
        <v>26</v>
      </c>
      <c r="E25" s="439"/>
      <c r="F25" s="439"/>
      <c r="G25" s="439" t="s">
        <v>27</v>
      </c>
      <c r="H25" s="439" t="s">
        <v>28</v>
      </c>
      <c r="I25" s="439"/>
      <c r="J25" s="439"/>
      <c r="K25" s="439" t="s">
        <v>29</v>
      </c>
      <c r="L25" s="439"/>
      <c r="M25" s="439"/>
      <c r="N25" s="439" t="s">
        <v>30</v>
      </c>
      <c r="O25" s="439" t="s">
        <v>31</v>
      </c>
    </row>
    <row r="26" spans="1:118" customFormat="1" ht="20.25" customHeight="1" x14ac:dyDescent="0.25">
      <c r="A26" s="440"/>
      <c r="B26" s="440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</row>
    <row r="27" spans="1:118" customFormat="1" ht="49.5" customHeight="1" x14ac:dyDescent="0.25">
      <c r="A27" s="276" t="s">
        <v>32</v>
      </c>
      <c r="B27" s="276" t="s">
        <v>33</v>
      </c>
      <c r="C27" s="439"/>
      <c r="D27" s="439"/>
      <c r="E27" s="439"/>
      <c r="F27" s="439"/>
      <c r="G27" s="439"/>
      <c r="H27" s="277" t="s">
        <v>34</v>
      </c>
      <c r="I27" s="277" t="s">
        <v>35</v>
      </c>
      <c r="J27" s="277" t="s">
        <v>36</v>
      </c>
      <c r="K27" s="277" t="s">
        <v>34</v>
      </c>
      <c r="L27" s="277" t="s">
        <v>35</v>
      </c>
      <c r="M27" s="277" t="s">
        <v>37</v>
      </c>
      <c r="N27" s="439"/>
      <c r="O27" s="439"/>
    </row>
    <row r="28" spans="1:118" customFormat="1" ht="15" x14ac:dyDescent="0.25">
      <c r="A28" s="278">
        <v>1</v>
      </c>
      <c r="B28" s="278">
        <v>2</v>
      </c>
      <c r="C28" s="278">
        <v>3</v>
      </c>
      <c r="D28" s="440">
        <v>4</v>
      </c>
      <c r="E28" s="440"/>
      <c r="F28" s="440"/>
      <c r="G28" s="278">
        <v>5</v>
      </c>
      <c r="H28" s="278">
        <v>6</v>
      </c>
      <c r="I28" s="278">
        <v>7</v>
      </c>
      <c r="J28" s="278">
        <v>8</v>
      </c>
      <c r="K28" s="278">
        <v>9</v>
      </c>
      <c r="L28" s="278">
        <v>10</v>
      </c>
      <c r="M28" s="278">
        <v>11</v>
      </c>
      <c r="N28" s="278">
        <v>12</v>
      </c>
      <c r="O28" s="278">
        <v>13</v>
      </c>
    </row>
    <row r="29" spans="1:118" customFormat="1" ht="15" x14ac:dyDescent="0.25">
      <c r="A29" s="436" t="s">
        <v>38</v>
      </c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438"/>
      <c r="DI29" s="279" t="s">
        <v>38</v>
      </c>
    </row>
    <row r="30" spans="1:118" customFormat="1" ht="15" x14ac:dyDescent="0.25">
      <c r="A30" s="436" t="s">
        <v>39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8"/>
      <c r="DI30" s="279"/>
      <c r="DJ30" s="279" t="s">
        <v>39</v>
      </c>
    </row>
    <row r="31" spans="1:118" customFormat="1" ht="34.5" x14ac:dyDescent="0.25">
      <c r="A31" s="280" t="s">
        <v>22</v>
      </c>
      <c r="B31" s="281" t="s">
        <v>64</v>
      </c>
      <c r="C31" s="282" t="s">
        <v>72</v>
      </c>
      <c r="D31" s="431" t="s">
        <v>73</v>
      </c>
      <c r="E31" s="431"/>
      <c r="F31" s="431"/>
      <c r="G31" s="281" t="s">
        <v>74</v>
      </c>
      <c r="H31" s="281">
        <v>4.1000000000000002E-2</v>
      </c>
      <c r="I31" s="281" t="s">
        <v>22</v>
      </c>
      <c r="J31" s="281" t="s">
        <v>521</v>
      </c>
      <c r="K31" s="283"/>
      <c r="L31" s="281"/>
      <c r="M31" s="283"/>
      <c r="N31" s="281"/>
      <c r="O31" s="284"/>
      <c r="DI31" s="279"/>
      <c r="DJ31" s="279"/>
      <c r="DK31" s="279" t="s">
        <v>73</v>
      </c>
      <c r="DL31" s="279" t="s">
        <v>5</v>
      </c>
      <c r="DM31" s="279" t="s">
        <v>5</v>
      </c>
    </row>
    <row r="32" spans="1:118" customFormat="1" ht="23.25" x14ac:dyDescent="0.25">
      <c r="A32" s="285"/>
      <c r="B32" s="286"/>
      <c r="C32" s="287" t="s">
        <v>77</v>
      </c>
      <c r="D32" s="433" t="s">
        <v>78</v>
      </c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4"/>
      <c r="DI32" s="279"/>
      <c r="DJ32" s="279"/>
      <c r="DK32" s="279"/>
      <c r="DL32" s="279"/>
      <c r="DM32" s="279"/>
      <c r="DN32" s="288" t="s">
        <v>78</v>
      </c>
    </row>
    <row r="33" spans="1:122" customFormat="1" ht="23.25" x14ac:dyDescent="0.25">
      <c r="A33" s="285"/>
      <c r="B33" s="286"/>
      <c r="C33" s="287" t="s">
        <v>79</v>
      </c>
      <c r="D33" s="433" t="s">
        <v>80</v>
      </c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4"/>
      <c r="DI33" s="279"/>
      <c r="DJ33" s="279"/>
      <c r="DK33" s="279"/>
      <c r="DL33" s="279"/>
      <c r="DM33" s="279"/>
      <c r="DN33" s="288" t="s">
        <v>80</v>
      </c>
    </row>
    <row r="34" spans="1:122" customFormat="1" ht="57" x14ac:dyDescent="0.25">
      <c r="A34" s="285"/>
      <c r="B34" s="286"/>
      <c r="C34" s="287" t="s">
        <v>45</v>
      </c>
      <c r="D34" s="433" t="s">
        <v>46</v>
      </c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4"/>
      <c r="DI34" s="279"/>
      <c r="DJ34" s="279"/>
      <c r="DK34" s="279"/>
      <c r="DL34" s="279"/>
      <c r="DM34" s="279"/>
      <c r="DN34" s="288" t="s">
        <v>46</v>
      </c>
    </row>
    <row r="35" spans="1:122" customFormat="1" ht="15" x14ac:dyDescent="0.25">
      <c r="A35" s="285"/>
      <c r="B35" s="289"/>
      <c r="C35" s="287" t="s">
        <v>22</v>
      </c>
      <c r="D35" s="428" t="s">
        <v>47</v>
      </c>
      <c r="E35" s="428"/>
      <c r="F35" s="428"/>
      <c r="G35" s="290"/>
      <c r="H35" s="291"/>
      <c r="I35" s="291"/>
      <c r="J35" s="291"/>
      <c r="K35" s="292">
        <v>11490.2</v>
      </c>
      <c r="L35" s="293">
        <v>1.4490000000000001</v>
      </c>
      <c r="M35" s="294">
        <v>682.62</v>
      </c>
      <c r="N35" s="295">
        <v>46.99</v>
      </c>
      <c r="O35" s="296">
        <v>32076.31</v>
      </c>
      <c r="DI35" s="279"/>
      <c r="DJ35" s="279"/>
      <c r="DK35" s="279"/>
      <c r="DL35" s="279"/>
      <c r="DM35" s="279"/>
      <c r="DO35" s="288" t="s">
        <v>47</v>
      </c>
    </row>
    <row r="36" spans="1:122" customFormat="1" ht="15" x14ac:dyDescent="0.25">
      <c r="A36" s="285"/>
      <c r="B36" s="289"/>
      <c r="C36" s="287" t="s">
        <v>58</v>
      </c>
      <c r="D36" s="428" t="s">
        <v>63</v>
      </c>
      <c r="E36" s="428"/>
      <c r="F36" s="428"/>
      <c r="G36" s="290"/>
      <c r="H36" s="291"/>
      <c r="I36" s="291"/>
      <c r="J36" s="291"/>
      <c r="K36" s="292">
        <v>4269.6400000000003</v>
      </c>
      <c r="L36" s="293">
        <v>1.4490000000000001</v>
      </c>
      <c r="M36" s="294">
        <v>253.66</v>
      </c>
      <c r="N36" s="295">
        <v>14.01</v>
      </c>
      <c r="O36" s="296">
        <v>3553.78</v>
      </c>
      <c r="DI36" s="279"/>
      <c r="DJ36" s="279"/>
      <c r="DK36" s="279"/>
      <c r="DL36" s="279"/>
      <c r="DM36" s="279"/>
      <c r="DO36" s="288" t="s">
        <v>63</v>
      </c>
    </row>
    <row r="37" spans="1:122" customFormat="1" ht="15" x14ac:dyDescent="0.25">
      <c r="A37" s="285"/>
      <c r="B37" s="289"/>
      <c r="C37" s="287" t="s">
        <v>64</v>
      </c>
      <c r="D37" s="428" t="s">
        <v>65</v>
      </c>
      <c r="E37" s="428"/>
      <c r="F37" s="428"/>
      <c r="G37" s="290"/>
      <c r="H37" s="291"/>
      <c r="I37" s="291"/>
      <c r="J37" s="291"/>
      <c r="K37" s="294">
        <v>512.04</v>
      </c>
      <c r="L37" s="293">
        <v>1.4490000000000001</v>
      </c>
      <c r="M37" s="294">
        <v>30.42</v>
      </c>
      <c r="N37" s="295">
        <v>46.99</v>
      </c>
      <c r="O37" s="296">
        <v>1429.44</v>
      </c>
      <c r="DI37" s="279"/>
      <c r="DJ37" s="279"/>
      <c r="DK37" s="279"/>
      <c r="DL37" s="279"/>
      <c r="DM37" s="279"/>
      <c r="DO37" s="288" t="s">
        <v>65</v>
      </c>
    </row>
    <row r="38" spans="1:122" customFormat="1" ht="15" x14ac:dyDescent="0.25">
      <c r="A38" s="297"/>
      <c r="B38" s="289"/>
      <c r="C38" s="287"/>
      <c r="D38" s="428" t="s">
        <v>48</v>
      </c>
      <c r="E38" s="428"/>
      <c r="F38" s="428"/>
      <c r="G38" s="290" t="s">
        <v>49</v>
      </c>
      <c r="H38" s="298">
        <v>1460</v>
      </c>
      <c r="I38" s="293">
        <v>1.4490000000000001</v>
      </c>
      <c r="J38" s="299">
        <v>86.737139999999997</v>
      </c>
      <c r="K38" s="300"/>
      <c r="L38" s="291"/>
      <c r="M38" s="300"/>
      <c r="N38" s="291"/>
      <c r="O38" s="301"/>
      <c r="DI38" s="279"/>
      <c r="DJ38" s="279"/>
      <c r="DK38" s="279"/>
      <c r="DL38" s="279"/>
      <c r="DM38" s="279"/>
      <c r="DP38" s="288" t="s">
        <v>48</v>
      </c>
    </row>
    <row r="39" spans="1:122" customFormat="1" ht="15" x14ac:dyDescent="0.25">
      <c r="A39" s="297"/>
      <c r="B39" s="289"/>
      <c r="C39" s="287"/>
      <c r="D39" s="428" t="s">
        <v>67</v>
      </c>
      <c r="E39" s="428"/>
      <c r="F39" s="428"/>
      <c r="G39" s="290" t="s">
        <v>49</v>
      </c>
      <c r="H39" s="302">
        <v>40.799999999999997</v>
      </c>
      <c r="I39" s="293">
        <v>1.4490000000000001</v>
      </c>
      <c r="J39" s="303">
        <v>2.4238871999999998</v>
      </c>
      <c r="K39" s="300"/>
      <c r="L39" s="291"/>
      <c r="M39" s="300"/>
      <c r="N39" s="291"/>
      <c r="O39" s="301"/>
      <c r="DI39" s="279"/>
      <c r="DJ39" s="279"/>
      <c r="DK39" s="279"/>
      <c r="DL39" s="279"/>
      <c r="DM39" s="279"/>
      <c r="DP39" s="288" t="s">
        <v>67</v>
      </c>
    </row>
    <row r="40" spans="1:122" customFormat="1" ht="15" x14ac:dyDescent="0.25">
      <c r="A40" s="304"/>
      <c r="B40" s="290"/>
      <c r="C40" s="287"/>
      <c r="D40" s="432" t="s">
        <v>50</v>
      </c>
      <c r="E40" s="432"/>
      <c r="F40" s="432"/>
      <c r="G40" s="305"/>
      <c r="H40" s="306"/>
      <c r="I40" s="306"/>
      <c r="J40" s="306"/>
      <c r="K40" s="307">
        <v>15759.84</v>
      </c>
      <c r="L40" s="306"/>
      <c r="M40" s="308">
        <v>936.28</v>
      </c>
      <c r="N40" s="306"/>
      <c r="O40" s="309">
        <v>35630.089999999997</v>
      </c>
      <c r="DI40" s="279"/>
      <c r="DJ40" s="279"/>
      <c r="DK40" s="279"/>
      <c r="DL40" s="279"/>
      <c r="DM40" s="279"/>
      <c r="DQ40" s="288" t="s">
        <v>50</v>
      </c>
    </row>
    <row r="41" spans="1:122" customFormat="1" ht="15" x14ac:dyDescent="0.25">
      <c r="A41" s="297"/>
      <c r="B41" s="289"/>
      <c r="C41" s="287"/>
      <c r="D41" s="428" t="s">
        <v>51</v>
      </c>
      <c r="E41" s="428"/>
      <c r="F41" s="428"/>
      <c r="G41" s="290"/>
      <c r="H41" s="291"/>
      <c r="I41" s="291"/>
      <c r="J41" s="291"/>
      <c r="K41" s="300"/>
      <c r="L41" s="291"/>
      <c r="M41" s="294">
        <v>713.04</v>
      </c>
      <c r="N41" s="291"/>
      <c r="O41" s="296">
        <v>33505.75</v>
      </c>
      <c r="DI41" s="279"/>
      <c r="DJ41" s="279"/>
      <c r="DK41" s="279"/>
      <c r="DL41" s="279"/>
      <c r="DM41" s="279"/>
      <c r="DP41" s="288" t="s">
        <v>51</v>
      </c>
    </row>
    <row r="42" spans="1:122" customFormat="1" ht="33.75" x14ac:dyDescent="0.25">
      <c r="A42" s="297"/>
      <c r="B42" s="289"/>
      <c r="C42" s="287" t="s">
        <v>81</v>
      </c>
      <c r="D42" s="428" t="s">
        <v>82</v>
      </c>
      <c r="E42" s="428"/>
      <c r="F42" s="428"/>
      <c r="G42" s="290" t="s">
        <v>54</v>
      </c>
      <c r="H42" s="298">
        <v>109</v>
      </c>
      <c r="I42" s="291"/>
      <c r="J42" s="298">
        <v>109</v>
      </c>
      <c r="K42" s="300"/>
      <c r="L42" s="291"/>
      <c r="M42" s="294">
        <v>777.21</v>
      </c>
      <c r="N42" s="291"/>
      <c r="O42" s="296">
        <v>36521.269999999997</v>
      </c>
      <c r="DI42" s="279"/>
      <c r="DJ42" s="279"/>
      <c r="DK42" s="279"/>
      <c r="DL42" s="279"/>
      <c r="DM42" s="279"/>
      <c r="DP42" s="288" t="s">
        <v>82</v>
      </c>
    </row>
    <row r="43" spans="1:122" customFormat="1" ht="56.25" x14ac:dyDescent="0.25">
      <c r="A43" s="297"/>
      <c r="B43" s="289"/>
      <c r="C43" s="287" t="s">
        <v>83</v>
      </c>
      <c r="D43" s="428" t="s">
        <v>84</v>
      </c>
      <c r="E43" s="428"/>
      <c r="F43" s="428"/>
      <c r="G43" s="290" t="s">
        <v>54</v>
      </c>
      <c r="H43" s="298">
        <v>65</v>
      </c>
      <c r="I43" s="295">
        <v>0.85</v>
      </c>
      <c r="J43" s="295">
        <v>55.25</v>
      </c>
      <c r="K43" s="300"/>
      <c r="L43" s="291"/>
      <c r="M43" s="294">
        <v>393.95</v>
      </c>
      <c r="N43" s="291"/>
      <c r="O43" s="296">
        <v>18511.93</v>
      </c>
      <c r="DI43" s="279"/>
      <c r="DJ43" s="279"/>
      <c r="DK43" s="279"/>
      <c r="DL43" s="279"/>
      <c r="DM43" s="279"/>
      <c r="DP43" s="288" t="s">
        <v>84</v>
      </c>
    </row>
    <row r="44" spans="1:122" customFormat="1" ht="15" x14ac:dyDescent="0.25">
      <c r="A44" s="285"/>
      <c r="B44" s="310"/>
      <c r="C44" s="311"/>
      <c r="D44" s="430" t="s">
        <v>57</v>
      </c>
      <c r="E44" s="430"/>
      <c r="F44" s="430"/>
      <c r="G44" s="281"/>
      <c r="H44" s="312"/>
      <c r="I44" s="312"/>
      <c r="J44" s="312"/>
      <c r="K44" s="313"/>
      <c r="L44" s="312"/>
      <c r="M44" s="314">
        <v>2107.44</v>
      </c>
      <c r="N44" s="306"/>
      <c r="O44" s="315">
        <v>90663.29</v>
      </c>
      <c r="DI44" s="279"/>
      <c r="DJ44" s="279"/>
      <c r="DK44" s="279"/>
      <c r="DL44" s="279"/>
      <c r="DM44" s="279"/>
      <c r="DR44" s="279" t="s">
        <v>57</v>
      </c>
    </row>
    <row r="45" spans="1:122" customFormat="1" ht="45.75" x14ac:dyDescent="0.25">
      <c r="A45" s="280" t="s">
        <v>58</v>
      </c>
      <c r="B45" s="281" t="s">
        <v>134</v>
      </c>
      <c r="C45" s="282" t="s">
        <v>95</v>
      </c>
      <c r="D45" s="431" t="s">
        <v>135</v>
      </c>
      <c r="E45" s="431"/>
      <c r="F45" s="431"/>
      <c r="G45" s="281" t="s">
        <v>42</v>
      </c>
      <c r="H45" s="281">
        <v>1.6000000000000001E-3</v>
      </c>
      <c r="I45" s="281" t="s">
        <v>22</v>
      </c>
      <c r="J45" s="281" t="s">
        <v>522</v>
      </c>
      <c r="K45" s="283"/>
      <c r="L45" s="281"/>
      <c r="M45" s="283"/>
      <c r="N45" s="281"/>
      <c r="O45" s="284"/>
      <c r="DI45" s="279"/>
      <c r="DJ45" s="279"/>
      <c r="DK45" s="279" t="s">
        <v>135</v>
      </c>
      <c r="DL45" s="279" t="s">
        <v>5</v>
      </c>
      <c r="DM45" s="279" t="s">
        <v>5</v>
      </c>
      <c r="DR45" s="279"/>
    </row>
    <row r="46" spans="1:122" customFormat="1" ht="15" x14ac:dyDescent="0.25">
      <c r="A46" s="285"/>
      <c r="B46" s="286"/>
      <c r="C46" s="287" t="s">
        <v>138</v>
      </c>
      <c r="D46" s="433" t="s">
        <v>139</v>
      </c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4"/>
      <c r="DI46" s="279"/>
      <c r="DJ46" s="279"/>
      <c r="DK46" s="279"/>
      <c r="DL46" s="279"/>
      <c r="DM46" s="279"/>
      <c r="DN46" s="288" t="s">
        <v>139</v>
      </c>
      <c r="DR46" s="279"/>
    </row>
    <row r="47" spans="1:122" customFormat="1" ht="33.75" x14ac:dyDescent="0.25">
      <c r="A47" s="285"/>
      <c r="B47" s="286"/>
      <c r="C47" s="287" t="s">
        <v>88</v>
      </c>
      <c r="D47" s="433" t="s">
        <v>89</v>
      </c>
      <c r="E47" s="433"/>
      <c r="F47" s="433"/>
      <c r="G47" s="433"/>
      <c r="H47" s="433"/>
      <c r="I47" s="433"/>
      <c r="J47" s="433"/>
      <c r="K47" s="433"/>
      <c r="L47" s="433"/>
      <c r="M47" s="433"/>
      <c r="N47" s="433"/>
      <c r="O47" s="434"/>
      <c r="DI47" s="279"/>
      <c r="DJ47" s="279"/>
      <c r="DK47" s="279"/>
      <c r="DL47" s="279"/>
      <c r="DM47" s="279"/>
      <c r="DN47" s="288" t="s">
        <v>89</v>
      </c>
      <c r="DR47" s="279"/>
    </row>
    <row r="48" spans="1:122" customFormat="1" ht="57" x14ac:dyDescent="0.25">
      <c r="A48" s="285"/>
      <c r="B48" s="286"/>
      <c r="C48" s="287" t="s">
        <v>45</v>
      </c>
      <c r="D48" s="433" t="s">
        <v>46</v>
      </c>
      <c r="E48" s="433"/>
      <c r="F48" s="433"/>
      <c r="G48" s="433"/>
      <c r="H48" s="433"/>
      <c r="I48" s="433"/>
      <c r="J48" s="433"/>
      <c r="K48" s="433"/>
      <c r="L48" s="433"/>
      <c r="M48" s="433"/>
      <c r="N48" s="433"/>
      <c r="O48" s="434"/>
      <c r="DI48" s="279"/>
      <c r="DJ48" s="279"/>
      <c r="DK48" s="279"/>
      <c r="DL48" s="279"/>
      <c r="DM48" s="279"/>
      <c r="DN48" s="288" t="s">
        <v>46</v>
      </c>
      <c r="DR48" s="279"/>
    </row>
    <row r="49" spans="1:122" customFormat="1" ht="15" x14ac:dyDescent="0.25">
      <c r="A49" s="285"/>
      <c r="B49" s="289"/>
      <c r="C49" s="287" t="s">
        <v>22</v>
      </c>
      <c r="D49" s="428" t="s">
        <v>47</v>
      </c>
      <c r="E49" s="428"/>
      <c r="F49" s="428"/>
      <c r="G49" s="290"/>
      <c r="H49" s="291"/>
      <c r="I49" s="291"/>
      <c r="J49" s="291"/>
      <c r="K49" s="292">
        <v>1201.2</v>
      </c>
      <c r="L49" s="299">
        <v>1.7192499999999999</v>
      </c>
      <c r="M49" s="294">
        <v>3.3</v>
      </c>
      <c r="N49" s="295">
        <v>46.99</v>
      </c>
      <c r="O49" s="316">
        <v>155.07</v>
      </c>
      <c r="DI49" s="279"/>
      <c r="DJ49" s="279"/>
      <c r="DK49" s="279"/>
      <c r="DL49" s="279"/>
      <c r="DM49" s="279"/>
      <c r="DO49" s="288" t="s">
        <v>47</v>
      </c>
      <c r="DR49" s="279"/>
    </row>
    <row r="50" spans="1:122" customFormat="1" ht="15" x14ac:dyDescent="0.25">
      <c r="A50" s="297"/>
      <c r="B50" s="289"/>
      <c r="C50" s="287"/>
      <c r="D50" s="428" t="s">
        <v>48</v>
      </c>
      <c r="E50" s="428"/>
      <c r="F50" s="428"/>
      <c r="G50" s="290" t="s">
        <v>49</v>
      </c>
      <c r="H50" s="298">
        <v>154</v>
      </c>
      <c r="I50" s="299">
        <v>1.7192499999999999</v>
      </c>
      <c r="J50" s="303">
        <v>0.42362319999999998</v>
      </c>
      <c r="K50" s="300"/>
      <c r="L50" s="291"/>
      <c r="M50" s="300"/>
      <c r="N50" s="291"/>
      <c r="O50" s="301"/>
      <c r="DI50" s="279"/>
      <c r="DJ50" s="279"/>
      <c r="DK50" s="279"/>
      <c r="DL50" s="279"/>
      <c r="DM50" s="279"/>
      <c r="DP50" s="288" t="s">
        <v>48</v>
      </c>
      <c r="DR50" s="279"/>
    </row>
    <row r="51" spans="1:122" customFormat="1" ht="15" x14ac:dyDescent="0.25">
      <c r="A51" s="304"/>
      <c r="B51" s="290"/>
      <c r="C51" s="287"/>
      <c r="D51" s="432" t="s">
        <v>50</v>
      </c>
      <c r="E51" s="432"/>
      <c r="F51" s="432"/>
      <c r="G51" s="305"/>
      <c r="H51" s="306"/>
      <c r="I51" s="306"/>
      <c r="J51" s="306"/>
      <c r="K51" s="307">
        <v>1201.2</v>
      </c>
      <c r="L51" s="306"/>
      <c r="M51" s="308">
        <v>3.3</v>
      </c>
      <c r="N51" s="306"/>
      <c r="O51" s="317">
        <v>155.07</v>
      </c>
      <c r="DI51" s="279"/>
      <c r="DJ51" s="279"/>
      <c r="DK51" s="279"/>
      <c r="DL51" s="279"/>
      <c r="DM51" s="279"/>
      <c r="DQ51" s="288" t="s">
        <v>50</v>
      </c>
      <c r="DR51" s="279"/>
    </row>
    <row r="52" spans="1:122" customFormat="1" ht="15" x14ac:dyDescent="0.25">
      <c r="A52" s="297"/>
      <c r="B52" s="289"/>
      <c r="C52" s="287"/>
      <c r="D52" s="428" t="s">
        <v>51</v>
      </c>
      <c r="E52" s="428"/>
      <c r="F52" s="428"/>
      <c r="G52" s="290"/>
      <c r="H52" s="291"/>
      <c r="I52" s="291"/>
      <c r="J52" s="291"/>
      <c r="K52" s="300"/>
      <c r="L52" s="291"/>
      <c r="M52" s="294">
        <v>3.3</v>
      </c>
      <c r="N52" s="291"/>
      <c r="O52" s="316">
        <v>155.07</v>
      </c>
      <c r="DI52" s="279"/>
      <c r="DJ52" s="279"/>
      <c r="DK52" s="279"/>
      <c r="DL52" s="279"/>
      <c r="DM52" s="279"/>
      <c r="DP52" s="288" t="s">
        <v>51</v>
      </c>
      <c r="DR52" s="279"/>
    </row>
    <row r="53" spans="1:122" customFormat="1" ht="33.75" x14ac:dyDescent="0.25">
      <c r="A53" s="297"/>
      <c r="B53" s="289"/>
      <c r="C53" s="287" t="s">
        <v>52</v>
      </c>
      <c r="D53" s="428" t="s">
        <v>53</v>
      </c>
      <c r="E53" s="428"/>
      <c r="F53" s="428"/>
      <c r="G53" s="290" t="s">
        <v>54</v>
      </c>
      <c r="H53" s="298">
        <v>89</v>
      </c>
      <c r="I53" s="291"/>
      <c r="J53" s="298">
        <v>89</v>
      </c>
      <c r="K53" s="300"/>
      <c r="L53" s="291"/>
      <c r="M53" s="294">
        <v>2.94</v>
      </c>
      <c r="N53" s="291"/>
      <c r="O53" s="316">
        <v>138.01</v>
      </c>
      <c r="DI53" s="279"/>
      <c r="DJ53" s="279"/>
      <c r="DK53" s="279"/>
      <c r="DL53" s="279"/>
      <c r="DM53" s="279"/>
      <c r="DP53" s="288" t="s">
        <v>53</v>
      </c>
      <c r="DR53" s="279"/>
    </row>
    <row r="54" spans="1:122" customFormat="1" ht="56.25" x14ac:dyDescent="0.25">
      <c r="A54" s="297"/>
      <c r="B54" s="289"/>
      <c r="C54" s="287" t="s">
        <v>55</v>
      </c>
      <c r="D54" s="428" t="s">
        <v>56</v>
      </c>
      <c r="E54" s="428"/>
      <c r="F54" s="428"/>
      <c r="G54" s="290" t="s">
        <v>54</v>
      </c>
      <c r="H54" s="298">
        <v>40</v>
      </c>
      <c r="I54" s="295">
        <v>0.85</v>
      </c>
      <c r="J54" s="298">
        <v>34</v>
      </c>
      <c r="K54" s="300"/>
      <c r="L54" s="291"/>
      <c r="M54" s="294">
        <v>1.1200000000000001</v>
      </c>
      <c r="N54" s="291"/>
      <c r="O54" s="316">
        <v>52.72</v>
      </c>
      <c r="DI54" s="279"/>
      <c r="DJ54" s="279"/>
      <c r="DK54" s="279"/>
      <c r="DL54" s="279"/>
      <c r="DM54" s="279"/>
      <c r="DP54" s="288" t="s">
        <v>56</v>
      </c>
      <c r="DR54" s="279"/>
    </row>
    <row r="55" spans="1:122" customFormat="1" ht="15" x14ac:dyDescent="0.25">
      <c r="A55" s="285"/>
      <c r="B55" s="310"/>
      <c r="C55" s="311"/>
      <c r="D55" s="430" t="s">
        <v>57</v>
      </c>
      <c r="E55" s="430"/>
      <c r="F55" s="430"/>
      <c r="G55" s="281"/>
      <c r="H55" s="312"/>
      <c r="I55" s="312"/>
      <c r="J55" s="312"/>
      <c r="K55" s="313"/>
      <c r="L55" s="312"/>
      <c r="M55" s="318">
        <v>7.36</v>
      </c>
      <c r="N55" s="306"/>
      <c r="O55" s="319">
        <v>345.8</v>
      </c>
      <c r="DI55" s="279"/>
      <c r="DJ55" s="279"/>
      <c r="DK55" s="279"/>
      <c r="DL55" s="279"/>
      <c r="DM55" s="279"/>
      <c r="DR55" s="279" t="s">
        <v>57</v>
      </c>
    </row>
    <row r="56" spans="1:122" customFormat="1" ht="15" x14ac:dyDescent="0.25">
      <c r="A56" s="436" t="s">
        <v>140</v>
      </c>
      <c r="B56" s="437"/>
      <c r="C56" s="437"/>
      <c r="D56" s="437"/>
      <c r="E56" s="437"/>
      <c r="F56" s="437"/>
      <c r="G56" s="437"/>
      <c r="H56" s="437"/>
      <c r="I56" s="437"/>
      <c r="J56" s="437"/>
      <c r="K56" s="437"/>
      <c r="L56" s="437"/>
      <c r="M56" s="437"/>
      <c r="N56" s="437"/>
      <c r="O56" s="438"/>
      <c r="DI56" s="279"/>
      <c r="DJ56" s="279" t="s">
        <v>140</v>
      </c>
      <c r="DK56" s="279"/>
      <c r="DL56" s="279"/>
      <c r="DM56" s="279"/>
      <c r="DR56" s="279"/>
    </row>
    <row r="57" spans="1:122" customFormat="1" ht="68.25" x14ac:dyDescent="0.25">
      <c r="A57" s="280" t="s">
        <v>64</v>
      </c>
      <c r="B57" s="281" t="s">
        <v>168</v>
      </c>
      <c r="C57" s="282" t="s">
        <v>164</v>
      </c>
      <c r="D57" s="431" t="s">
        <v>523</v>
      </c>
      <c r="E57" s="431"/>
      <c r="F57" s="431"/>
      <c r="G57" s="281" t="s">
        <v>144</v>
      </c>
      <c r="H57" s="281">
        <v>0.04</v>
      </c>
      <c r="I57" s="281" t="s">
        <v>22</v>
      </c>
      <c r="J57" s="281" t="s">
        <v>524</v>
      </c>
      <c r="K57" s="283"/>
      <c r="L57" s="281"/>
      <c r="M57" s="283"/>
      <c r="N57" s="281"/>
      <c r="O57" s="284"/>
      <c r="DI57" s="279"/>
      <c r="DJ57" s="279"/>
      <c r="DK57" s="279" t="s">
        <v>523</v>
      </c>
      <c r="DL57" s="279" t="s">
        <v>5</v>
      </c>
      <c r="DM57" s="279" t="s">
        <v>5</v>
      </c>
      <c r="DR57" s="279"/>
    </row>
    <row r="58" spans="1:122" customFormat="1" ht="33.75" x14ac:dyDescent="0.25">
      <c r="A58" s="285"/>
      <c r="B58" s="286"/>
      <c r="C58" s="287" t="s">
        <v>147</v>
      </c>
      <c r="D58" s="433" t="s">
        <v>148</v>
      </c>
      <c r="E58" s="433"/>
      <c r="F58" s="433"/>
      <c r="G58" s="433"/>
      <c r="H58" s="433"/>
      <c r="I58" s="433"/>
      <c r="J58" s="433"/>
      <c r="K58" s="433"/>
      <c r="L58" s="433"/>
      <c r="M58" s="433"/>
      <c r="N58" s="433"/>
      <c r="O58" s="434"/>
      <c r="DI58" s="279"/>
      <c r="DJ58" s="279"/>
      <c r="DK58" s="279"/>
      <c r="DL58" s="279"/>
      <c r="DM58" s="279"/>
      <c r="DN58" s="288" t="s">
        <v>148</v>
      </c>
      <c r="DR58" s="279"/>
    </row>
    <row r="59" spans="1:122" customFormat="1" ht="33.75" x14ac:dyDescent="0.25">
      <c r="A59" s="285"/>
      <c r="B59" s="286"/>
      <c r="C59" s="287" t="s">
        <v>88</v>
      </c>
      <c r="D59" s="433" t="s">
        <v>89</v>
      </c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4"/>
      <c r="DI59" s="279"/>
      <c r="DJ59" s="279"/>
      <c r="DK59" s="279"/>
      <c r="DL59" s="279"/>
      <c r="DM59" s="279"/>
      <c r="DN59" s="288" t="s">
        <v>89</v>
      </c>
      <c r="DR59" s="279"/>
    </row>
    <row r="60" spans="1:122" customFormat="1" ht="57" x14ac:dyDescent="0.25">
      <c r="A60" s="285"/>
      <c r="B60" s="286"/>
      <c r="C60" s="287" t="s">
        <v>45</v>
      </c>
      <c r="D60" s="433" t="s">
        <v>46</v>
      </c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4"/>
      <c r="DI60" s="279"/>
      <c r="DJ60" s="279"/>
      <c r="DK60" s="279"/>
      <c r="DL60" s="279"/>
      <c r="DM60" s="279"/>
      <c r="DN60" s="288" t="s">
        <v>46</v>
      </c>
      <c r="DR60" s="279"/>
    </row>
    <row r="61" spans="1:122" customFormat="1" ht="15" x14ac:dyDescent="0.25">
      <c r="A61" s="285"/>
      <c r="B61" s="289"/>
      <c r="C61" s="287" t="s">
        <v>22</v>
      </c>
      <c r="D61" s="428" t="s">
        <v>47</v>
      </c>
      <c r="E61" s="428"/>
      <c r="F61" s="428"/>
      <c r="G61" s="290"/>
      <c r="H61" s="291"/>
      <c r="I61" s="291"/>
      <c r="J61" s="291"/>
      <c r="K61" s="292">
        <v>3891.6</v>
      </c>
      <c r="L61" s="320">
        <v>0.79349999999999998</v>
      </c>
      <c r="M61" s="294">
        <v>123.52</v>
      </c>
      <c r="N61" s="295">
        <v>46.99</v>
      </c>
      <c r="O61" s="296">
        <v>5804.2</v>
      </c>
      <c r="DI61" s="279"/>
      <c r="DJ61" s="279"/>
      <c r="DK61" s="279"/>
      <c r="DL61" s="279"/>
      <c r="DM61" s="279"/>
      <c r="DO61" s="288" t="s">
        <v>47</v>
      </c>
      <c r="DR61" s="279"/>
    </row>
    <row r="62" spans="1:122" customFormat="1" ht="15" x14ac:dyDescent="0.25">
      <c r="A62" s="285"/>
      <c r="B62" s="289"/>
      <c r="C62" s="287" t="s">
        <v>58</v>
      </c>
      <c r="D62" s="428" t="s">
        <v>63</v>
      </c>
      <c r="E62" s="428"/>
      <c r="F62" s="428"/>
      <c r="G62" s="290"/>
      <c r="H62" s="291"/>
      <c r="I62" s="291"/>
      <c r="J62" s="291"/>
      <c r="K62" s="292">
        <v>12813.74</v>
      </c>
      <c r="L62" s="320">
        <v>0.86250000000000004</v>
      </c>
      <c r="M62" s="294">
        <v>442.07</v>
      </c>
      <c r="N62" s="295">
        <v>14.01</v>
      </c>
      <c r="O62" s="296">
        <v>6193.4</v>
      </c>
      <c r="DI62" s="279"/>
      <c r="DJ62" s="279"/>
      <c r="DK62" s="279"/>
      <c r="DL62" s="279"/>
      <c r="DM62" s="279"/>
      <c r="DO62" s="288" t="s">
        <v>63</v>
      </c>
      <c r="DR62" s="279"/>
    </row>
    <row r="63" spans="1:122" customFormat="1" ht="15" x14ac:dyDescent="0.25">
      <c r="A63" s="285"/>
      <c r="B63" s="289"/>
      <c r="C63" s="287" t="s">
        <v>64</v>
      </c>
      <c r="D63" s="428" t="s">
        <v>65</v>
      </c>
      <c r="E63" s="428"/>
      <c r="F63" s="428"/>
      <c r="G63" s="290"/>
      <c r="H63" s="291"/>
      <c r="I63" s="291"/>
      <c r="J63" s="291"/>
      <c r="K63" s="292">
        <v>1431.7</v>
      </c>
      <c r="L63" s="320">
        <v>0.86250000000000004</v>
      </c>
      <c r="M63" s="294">
        <v>49.39</v>
      </c>
      <c r="N63" s="295">
        <v>46.99</v>
      </c>
      <c r="O63" s="296">
        <v>2320.84</v>
      </c>
      <c r="DI63" s="279"/>
      <c r="DJ63" s="279"/>
      <c r="DK63" s="279"/>
      <c r="DL63" s="279"/>
      <c r="DM63" s="279"/>
      <c r="DO63" s="288" t="s">
        <v>65</v>
      </c>
      <c r="DR63" s="279"/>
    </row>
    <row r="64" spans="1:122" customFormat="1" ht="15" x14ac:dyDescent="0.25">
      <c r="A64" s="285"/>
      <c r="B64" s="289"/>
      <c r="C64" s="287" t="s">
        <v>62</v>
      </c>
      <c r="D64" s="428" t="s">
        <v>66</v>
      </c>
      <c r="E64" s="428"/>
      <c r="F64" s="428"/>
      <c r="G64" s="290"/>
      <c r="H64" s="291"/>
      <c r="I64" s="291"/>
      <c r="J64" s="291"/>
      <c r="K64" s="292">
        <v>2849.58</v>
      </c>
      <c r="L64" s="298">
        <v>0</v>
      </c>
      <c r="M64" s="294">
        <v>0</v>
      </c>
      <c r="N64" s="295">
        <v>8.75</v>
      </c>
      <c r="O64" s="301"/>
      <c r="DI64" s="279"/>
      <c r="DJ64" s="279"/>
      <c r="DK64" s="279"/>
      <c r="DL64" s="279"/>
      <c r="DM64" s="279"/>
      <c r="DO64" s="288" t="s">
        <v>66</v>
      </c>
      <c r="DR64" s="279"/>
    </row>
    <row r="65" spans="1:122" customFormat="1" ht="15" x14ac:dyDescent="0.25">
      <c r="A65" s="297"/>
      <c r="B65" s="289"/>
      <c r="C65" s="287"/>
      <c r="D65" s="428" t="s">
        <v>48</v>
      </c>
      <c r="E65" s="428"/>
      <c r="F65" s="428"/>
      <c r="G65" s="290" t="s">
        <v>49</v>
      </c>
      <c r="H65" s="298">
        <v>376</v>
      </c>
      <c r="I65" s="320">
        <v>0.79349999999999998</v>
      </c>
      <c r="J65" s="299">
        <v>11.934240000000001</v>
      </c>
      <c r="K65" s="300"/>
      <c r="L65" s="291"/>
      <c r="M65" s="300"/>
      <c r="N65" s="291"/>
      <c r="O65" s="301"/>
      <c r="DI65" s="279"/>
      <c r="DJ65" s="279"/>
      <c r="DK65" s="279"/>
      <c r="DL65" s="279"/>
      <c r="DM65" s="279"/>
      <c r="DP65" s="288" t="s">
        <v>48</v>
      </c>
      <c r="DR65" s="279"/>
    </row>
    <row r="66" spans="1:122" customFormat="1" ht="15" x14ac:dyDescent="0.25">
      <c r="A66" s="297"/>
      <c r="B66" s="289"/>
      <c r="C66" s="287"/>
      <c r="D66" s="428" t="s">
        <v>67</v>
      </c>
      <c r="E66" s="428"/>
      <c r="F66" s="428"/>
      <c r="G66" s="290" t="s">
        <v>49</v>
      </c>
      <c r="H66" s="295">
        <v>108.85</v>
      </c>
      <c r="I66" s="320">
        <v>0.86250000000000004</v>
      </c>
      <c r="J66" s="321">
        <v>3.755325</v>
      </c>
      <c r="K66" s="300"/>
      <c r="L66" s="291"/>
      <c r="M66" s="300"/>
      <c r="N66" s="291"/>
      <c r="O66" s="301"/>
      <c r="DI66" s="279"/>
      <c r="DJ66" s="279"/>
      <c r="DK66" s="279"/>
      <c r="DL66" s="279"/>
      <c r="DM66" s="279"/>
      <c r="DP66" s="288" t="s">
        <v>67</v>
      </c>
      <c r="DR66" s="279"/>
    </row>
    <row r="67" spans="1:122" customFormat="1" ht="15" x14ac:dyDescent="0.25">
      <c r="A67" s="304"/>
      <c r="B67" s="290"/>
      <c r="C67" s="287"/>
      <c r="D67" s="432" t="s">
        <v>50</v>
      </c>
      <c r="E67" s="432"/>
      <c r="F67" s="432"/>
      <c r="G67" s="305"/>
      <c r="H67" s="306"/>
      <c r="I67" s="306"/>
      <c r="J67" s="306"/>
      <c r="K67" s="307">
        <v>19554.919999999998</v>
      </c>
      <c r="L67" s="306"/>
      <c r="M67" s="308">
        <v>565.59</v>
      </c>
      <c r="N67" s="306"/>
      <c r="O67" s="309">
        <v>11997.6</v>
      </c>
      <c r="DI67" s="279"/>
      <c r="DJ67" s="279"/>
      <c r="DK67" s="279"/>
      <c r="DL67" s="279"/>
      <c r="DM67" s="279"/>
      <c r="DQ67" s="288" t="s">
        <v>50</v>
      </c>
      <c r="DR67" s="279"/>
    </row>
    <row r="68" spans="1:122" customFormat="1" ht="15" x14ac:dyDescent="0.25">
      <c r="A68" s="297"/>
      <c r="B68" s="289"/>
      <c r="C68" s="287"/>
      <c r="D68" s="428" t="s">
        <v>51</v>
      </c>
      <c r="E68" s="428"/>
      <c r="F68" s="428"/>
      <c r="G68" s="290"/>
      <c r="H68" s="291"/>
      <c r="I68" s="291"/>
      <c r="J68" s="291"/>
      <c r="K68" s="300"/>
      <c r="L68" s="291"/>
      <c r="M68" s="294">
        <v>172.91</v>
      </c>
      <c r="N68" s="291"/>
      <c r="O68" s="296">
        <v>8125.04</v>
      </c>
      <c r="DI68" s="279"/>
      <c r="DJ68" s="279"/>
      <c r="DK68" s="279"/>
      <c r="DL68" s="279"/>
      <c r="DM68" s="279"/>
      <c r="DP68" s="288" t="s">
        <v>51</v>
      </c>
      <c r="DR68" s="279"/>
    </row>
    <row r="69" spans="1:122" customFormat="1" ht="34.5" x14ac:dyDescent="0.25">
      <c r="A69" s="297"/>
      <c r="B69" s="289"/>
      <c r="C69" s="287" t="s">
        <v>149</v>
      </c>
      <c r="D69" s="428" t="s">
        <v>150</v>
      </c>
      <c r="E69" s="428"/>
      <c r="F69" s="428"/>
      <c r="G69" s="290" t="s">
        <v>54</v>
      </c>
      <c r="H69" s="298">
        <v>117</v>
      </c>
      <c r="I69" s="291"/>
      <c r="J69" s="298">
        <v>117</v>
      </c>
      <c r="K69" s="300"/>
      <c r="L69" s="291"/>
      <c r="M69" s="294">
        <v>202.3</v>
      </c>
      <c r="N69" s="291"/>
      <c r="O69" s="296">
        <v>9506.2999999999993</v>
      </c>
      <c r="DI69" s="279"/>
      <c r="DJ69" s="279"/>
      <c r="DK69" s="279"/>
      <c r="DL69" s="279"/>
      <c r="DM69" s="279"/>
      <c r="DP69" s="288" t="s">
        <v>150</v>
      </c>
      <c r="DR69" s="279"/>
    </row>
    <row r="70" spans="1:122" customFormat="1" ht="56.25" x14ac:dyDescent="0.25">
      <c r="A70" s="297"/>
      <c r="B70" s="289"/>
      <c r="C70" s="287" t="s">
        <v>151</v>
      </c>
      <c r="D70" s="428" t="s">
        <v>152</v>
      </c>
      <c r="E70" s="428"/>
      <c r="F70" s="428"/>
      <c r="G70" s="290" t="s">
        <v>54</v>
      </c>
      <c r="H70" s="298">
        <v>74</v>
      </c>
      <c r="I70" s="295">
        <v>0.85</v>
      </c>
      <c r="J70" s="302">
        <v>62.9</v>
      </c>
      <c r="K70" s="300"/>
      <c r="L70" s="291"/>
      <c r="M70" s="294">
        <v>108.76</v>
      </c>
      <c r="N70" s="291"/>
      <c r="O70" s="296">
        <v>5110.6499999999996</v>
      </c>
      <c r="DI70" s="279"/>
      <c r="DJ70" s="279"/>
      <c r="DK70" s="279"/>
      <c r="DL70" s="279"/>
      <c r="DM70" s="279"/>
      <c r="DP70" s="288" t="s">
        <v>152</v>
      </c>
      <c r="DR70" s="279"/>
    </row>
    <row r="71" spans="1:122" customFormat="1" ht="15" x14ac:dyDescent="0.25">
      <c r="A71" s="285"/>
      <c r="B71" s="310"/>
      <c r="C71" s="311"/>
      <c r="D71" s="430" t="s">
        <v>57</v>
      </c>
      <c r="E71" s="430"/>
      <c r="F71" s="430"/>
      <c r="G71" s="281"/>
      <c r="H71" s="312"/>
      <c r="I71" s="312"/>
      <c r="J71" s="312"/>
      <c r="K71" s="313"/>
      <c r="L71" s="312"/>
      <c r="M71" s="318">
        <v>876.65</v>
      </c>
      <c r="N71" s="306"/>
      <c r="O71" s="315">
        <v>26614.55</v>
      </c>
      <c r="DI71" s="279"/>
      <c r="DJ71" s="279"/>
      <c r="DK71" s="279"/>
      <c r="DL71" s="279"/>
      <c r="DM71" s="279"/>
      <c r="DR71" s="279" t="s">
        <v>57</v>
      </c>
    </row>
    <row r="72" spans="1:122" customFormat="1" ht="34.5" x14ac:dyDescent="0.25">
      <c r="A72" s="280" t="s">
        <v>62</v>
      </c>
      <c r="B72" s="281" t="s">
        <v>178</v>
      </c>
      <c r="C72" s="282" t="s">
        <v>525</v>
      </c>
      <c r="D72" s="431" t="s">
        <v>526</v>
      </c>
      <c r="E72" s="431"/>
      <c r="F72" s="431"/>
      <c r="G72" s="281" t="s">
        <v>112</v>
      </c>
      <c r="H72" s="281">
        <v>0.05</v>
      </c>
      <c r="I72" s="281" t="s">
        <v>22</v>
      </c>
      <c r="J72" s="281" t="s">
        <v>113</v>
      </c>
      <c r="K72" s="283"/>
      <c r="L72" s="281"/>
      <c r="M72" s="283"/>
      <c r="N72" s="281"/>
      <c r="O72" s="284"/>
      <c r="DI72" s="279"/>
      <c r="DJ72" s="279"/>
      <c r="DK72" s="279" t="s">
        <v>526</v>
      </c>
      <c r="DL72" s="279" t="s">
        <v>5</v>
      </c>
      <c r="DM72" s="279" t="s">
        <v>5</v>
      </c>
      <c r="DR72" s="279"/>
    </row>
    <row r="73" spans="1:122" customFormat="1" ht="33.75" x14ac:dyDescent="0.25">
      <c r="A73" s="285"/>
      <c r="B73" s="286"/>
      <c r="C73" s="287" t="s">
        <v>147</v>
      </c>
      <c r="D73" s="433" t="s">
        <v>527</v>
      </c>
      <c r="E73" s="433"/>
      <c r="F73" s="433"/>
      <c r="G73" s="433"/>
      <c r="H73" s="433"/>
      <c r="I73" s="433"/>
      <c r="J73" s="433"/>
      <c r="K73" s="433"/>
      <c r="L73" s="433"/>
      <c r="M73" s="433"/>
      <c r="N73" s="433"/>
      <c r="O73" s="434"/>
      <c r="DI73" s="279"/>
      <c r="DJ73" s="279"/>
      <c r="DK73" s="279"/>
      <c r="DL73" s="279"/>
      <c r="DM73" s="279"/>
      <c r="DN73" s="288" t="s">
        <v>527</v>
      </c>
      <c r="DR73" s="279"/>
    </row>
    <row r="74" spans="1:122" customFormat="1" ht="33.75" x14ac:dyDescent="0.25">
      <c r="A74" s="285"/>
      <c r="B74" s="286"/>
      <c r="C74" s="287" t="s">
        <v>88</v>
      </c>
      <c r="D74" s="433" t="s">
        <v>89</v>
      </c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4"/>
      <c r="DI74" s="279"/>
      <c r="DJ74" s="279"/>
      <c r="DK74" s="279"/>
      <c r="DL74" s="279"/>
      <c r="DM74" s="279"/>
      <c r="DN74" s="288" t="s">
        <v>89</v>
      </c>
      <c r="DR74" s="279"/>
    </row>
    <row r="75" spans="1:122" customFormat="1" ht="57" x14ac:dyDescent="0.25">
      <c r="A75" s="285"/>
      <c r="B75" s="286"/>
      <c r="C75" s="287" t="s">
        <v>45</v>
      </c>
      <c r="D75" s="433" t="s">
        <v>46</v>
      </c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4"/>
      <c r="DI75" s="279"/>
      <c r="DJ75" s="279"/>
      <c r="DK75" s="279"/>
      <c r="DL75" s="279"/>
      <c r="DM75" s="279"/>
      <c r="DN75" s="288" t="s">
        <v>46</v>
      </c>
      <c r="DR75" s="279"/>
    </row>
    <row r="76" spans="1:122" customFormat="1" ht="15" x14ac:dyDescent="0.25">
      <c r="A76" s="285"/>
      <c r="B76" s="289"/>
      <c r="C76" s="287" t="s">
        <v>22</v>
      </c>
      <c r="D76" s="428" t="s">
        <v>47</v>
      </c>
      <c r="E76" s="428"/>
      <c r="F76" s="428"/>
      <c r="G76" s="290"/>
      <c r="H76" s="291"/>
      <c r="I76" s="291"/>
      <c r="J76" s="291"/>
      <c r="K76" s="294">
        <v>569.85</v>
      </c>
      <c r="L76" s="293">
        <v>1.0580000000000001</v>
      </c>
      <c r="M76" s="294">
        <v>30.15</v>
      </c>
      <c r="N76" s="295">
        <v>46.99</v>
      </c>
      <c r="O76" s="296">
        <v>1416.75</v>
      </c>
      <c r="DI76" s="279"/>
      <c r="DJ76" s="279"/>
      <c r="DK76" s="279"/>
      <c r="DL76" s="279"/>
      <c r="DM76" s="279"/>
      <c r="DO76" s="288" t="s">
        <v>47</v>
      </c>
      <c r="DR76" s="279"/>
    </row>
    <row r="77" spans="1:122" customFormat="1" ht="15" x14ac:dyDescent="0.25">
      <c r="A77" s="285"/>
      <c r="B77" s="289"/>
      <c r="C77" s="287" t="s">
        <v>58</v>
      </c>
      <c r="D77" s="428" t="s">
        <v>63</v>
      </c>
      <c r="E77" s="428"/>
      <c r="F77" s="428"/>
      <c r="G77" s="290"/>
      <c r="H77" s="291"/>
      <c r="I77" s="291"/>
      <c r="J77" s="291"/>
      <c r="K77" s="292">
        <v>2385.3200000000002</v>
      </c>
      <c r="L77" s="295">
        <v>1.1499999999999999</v>
      </c>
      <c r="M77" s="294">
        <v>137.16</v>
      </c>
      <c r="N77" s="295">
        <v>14.01</v>
      </c>
      <c r="O77" s="296">
        <v>1921.61</v>
      </c>
      <c r="DI77" s="279"/>
      <c r="DJ77" s="279"/>
      <c r="DK77" s="279"/>
      <c r="DL77" s="279"/>
      <c r="DM77" s="279"/>
      <c r="DO77" s="288" t="s">
        <v>63</v>
      </c>
      <c r="DR77" s="279"/>
    </row>
    <row r="78" spans="1:122" customFormat="1" ht="15" x14ac:dyDescent="0.25">
      <c r="A78" s="285"/>
      <c r="B78" s="289"/>
      <c r="C78" s="287" t="s">
        <v>64</v>
      </c>
      <c r="D78" s="428" t="s">
        <v>65</v>
      </c>
      <c r="E78" s="428"/>
      <c r="F78" s="428"/>
      <c r="G78" s="290"/>
      <c r="H78" s="291"/>
      <c r="I78" s="291"/>
      <c r="J78" s="291"/>
      <c r="K78" s="294">
        <v>325.85000000000002</v>
      </c>
      <c r="L78" s="295">
        <v>1.1499999999999999</v>
      </c>
      <c r="M78" s="294">
        <v>18.739999999999998</v>
      </c>
      <c r="N78" s="295">
        <v>46.99</v>
      </c>
      <c r="O78" s="316">
        <v>880.59</v>
      </c>
      <c r="DI78" s="279"/>
      <c r="DJ78" s="279"/>
      <c r="DK78" s="279"/>
      <c r="DL78" s="279"/>
      <c r="DM78" s="279"/>
      <c r="DO78" s="288" t="s">
        <v>65</v>
      </c>
      <c r="DR78" s="279"/>
    </row>
    <row r="79" spans="1:122" customFormat="1" ht="15" x14ac:dyDescent="0.25">
      <c r="A79" s="297"/>
      <c r="B79" s="289"/>
      <c r="C79" s="287"/>
      <c r="D79" s="428" t="s">
        <v>48</v>
      </c>
      <c r="E79" s="428"/>
      <c r="F79" s="428"/>
      <c r="G79" s="290" t="s">
        <v>49</v>
      </c>
      <c r="H79" s="302">
        <v>65.2</v>
      </c>
      <c r="I79" s="293">
        <v>1.0580000000000001</v>
      </c>
      <c r="J79" s="299">
        <v>3.4490799999999999</v>
      </c>
      <c r="K79" s="300"/>
      <c r="L79" s="291"/>
      <c r="M79" s="300"/>
      <c r="N79" s="291"/>
      <c r="O79" s="301"/>
      <c r="DI79" s="279"/>
      <c r="DJ79" s="279"/>
      <c r="DK79" s="279"/>
      <c r="DL79" s="279"/>
      <c r="DM79" s="279"/>
      <c r="DP79" s="288" t="s">
        <v>48</v>
      </c>
      <c r="DR79" s="279"/>
    </row>
    <row r="80" spans="1:122" customFormat="1" ht="15" x14ac:dyDescent="0.25">
      <c r="A80" s="297"/>
      <c r="B80" s="289"/>
      <c r="C80" s="287"/>
      <c r="D80" s="428" t="s">
        <v>67</v>
      </c>
      <c r="E80" s="428"/>
      <c r="F80" s="428"/>
      <c r="G80" s="290" t="s">
        <v>49</v>
      </c>
      <c r="H80" s="295">
        <v>24.61</v>
      </c>
      <c r="I80" s="295">
        <v>1.1499999999999999</v>
      </c>
      <c r="J80" s="321">
        <v>1.4150750000000001</v>
      </c>
      <c r="K80" s="300"/>
      <c r="L80" s="291"/>
      <c r="M80" s="300"/>
      <c r="N80" s="291"/>
      <c r="O80" s="301"/>
      <c r="DI80" s="279"/>
      <c r="DJ80" s="279"/>
      <c r="DK80" s="279"/>
      <c r="DL80" s="279"/>
      <c r="DM80" s="279"/>
      <c r="DP80" s="288" t="s">
        <v>67</v>
      </c>
      <c r="DR80" s="279"/>
    </row>
    <row r="81" spans="1:122" customFormat="1" ht="15" x14ac:dyDescent="0.25">
      <c r="A81" s="304"/>
      <c r="B81" s="290"/>
      <c r="C81" s="287"/>
      <c r="D81" s="432" t="s">
        <v>50</v>
      </c>
      <c r="E81" s="432"/>
      <c r="F81" s="432"/>
      <c r="G81" s="305"/>
      <c r="H81" s="306"/>
      <c r="I81" s="306"/>
      <c r="J81" s="306"/>
      <c r="K81" s="307">
        <v>2955.17</v>
      </c>
      <c r="L81" s="306"/>
      <c r="M81" s="308">
        <v>167.31</v>
      </c>
      <c r="N81" s="306"/>
      <c r="O81" s="309">
        <v>3338.36</v>
      </c>
      <c r="DI81" s="279"/>
      <c r="DJ81" s="279"/>
      <c r="DK81" s="279"/>
      <c r="DL81" s="279"/>
      <c r="DM81" s="279"/>
      <c r="DQ81" s="288" t="s">
        <v>50</v>
      </c>
      <c r="DR81" s="279"/>
    </row>
    <row r="82" spans="1:122" customFormat="1" ht="15" x14ac:dyDescent="0.25">
      <c r="A82" s="297"/>
      <c r="B82" s="289"/>
      <c r="C82" s="287"/>
      <c r="D82" s="428" t="s">
        <v>51</v>
      </c>
      <c r="E82" s="428"/>
      <c r="F82" s="428"/>
      <c r="G82" s="290"/>
      <c r="H82" s="291"/>
      <c r="I82" s="291"/>
      <c r="J82" s="291"/>
      <c r="K82" s="300"/>
      <c r="L82" s="291"/>
      <c r="M82" s="294">
        <v>48.89</v>
      </c>
      <c r="N82" s="291"/>
      <c r="O82" s="296">
        <v>2297.34</v>
      </c>
      <c r="DI82" s="279"/>
      <c r="DJ82" s="279"/>
      <c r="DK82" s="279"/>
      <c r="DL82" s="279"/>
      <c r="DM82" s="279"/>
      <c r="DP82" s="288" t="s">
        <v>51</v>
      </c>
      <c r="DR82" s="279"/>
    </row>
    <row r="83" spans="1:122" customFormat="1" ht="23.25" x14ac:dyDescent="0.25">
      <c r="A83" s="297"/>
      <c r="B83" s="289"/>
      <c r="C83" s="287" t="s">
        <v>115</v>
      </c>
      <c r="D83" s="428" t="s">
        <v>116</v>
      </c>
      <c r="E83" s="428"/>
      <c r="F83" s="428"/>
      <c r="G83" s="290" t="s">
        <v>54</v>
      </c>
      <c r="H83" s="298">
        <v>110</v>
      </c>
      <c r="I83" s="291"/>
      <c r="J83" s="298">
        <v>110</v>
      </c>
      <c r="K83" s="300"/>
      <c r="L83" s="291"/>
      <c r="M83" s="294">
        <v>53.78</v>
      </c>
      <c r="N83" s="291"/>
      <c r="O83" s="296">
        <v>2527.0700000000002</v>
      </c>
      <c r="DI83" s="279"/>
      <c r="DJ83" s="279"/>
      <c r="DK83" s="279"/>
      <c r="DL83" s="279"/>
      <c r="DM83" s="279"/>
      <c r="DP83" s="288" t="s">
        <v>116</v>
      </c>
      <c r="DR83" s="279"/>
    </row>
    <row r="84" spans="1:122" customFormat="1" ht="33.75" x14ac:dyDescent="0.25">
      <c r="A84" s="297"/>
      <c r="B84" s="289"/>
      <c r="C84" s="287" t="s">
        <v>117</v>
      </c>
      <c r="D84" s="428" t="s">
        <v>118</v>
      </c>
      <c r="E84" s="428"/>
      <c r="F84" s="428"/>
      <c r="G84" s="290" t="s">
        <v>54</v>
      </c>
      <c r="H84" s="298">
        <v>73</v>
      </c>
      <c r="I84" s="295">
        <v>0.85</v>
      </c>
      <c r="J84" s="295">
        <v>62.05</v>
      </c>
      <c r="K84" s="300"/>
      <c r="L84" s="291"/>
      <c r="M84" s="294">
        <v>30.34</v>
      </c>
      <c r="N84" s="291"/>
      <c r="O84" s="296">
        <v>1425.5</v>
      </c>
      <c r="DI84" s="279"/>
      <c r="DJ84" s="279"/>
      <c r="DK84" s="279"/>
      <c r="DL84" s="279"/>
      <c r="DM84" s="279"/>
      <c r="DP84" s="288" t="s">
        <v>118</v>
      </c>
      <c r="DR84" s="279"/>
    </row>
    <row r="85" spans="1:122" customFormat="1" ht="15" x14ac:dyDescent="0.25">
      <c r="A85" s="285"/>
      <c r="B85" s="310"/>
      <c r="C85" s="311"/>
      <c r="D85" s="430" t="s">
        <v>57</v>
      </c>
      <c r="E85" s="430"/>
      <c r="F85" s="430"/>
      <c r="G85" s="281"/>
      <c r="H85" s="312"/>
      <c r="I85" s="312"/>
      <c r="J85" s="312"/>
      <c r="K85" s="313"/>
      <c r="L85" s="312"/>
      <c r="M85" s="318">
        <v>251.43</v>
      </c>
      <c r="N85" s="306"/>
      <c r="O85" s="315">
        <v>7290.93</v>
      </c>
      <c r="DI85" s="279"/>
      <c r="DJ85" s="279"/>
      <c r="DK85" s="279"/>
      <c r="DL85" s="279"/>
      <c r="DM85" s="279"/>
      <c r="DR85" s="279" t="s">
        <v>57</v>
      </c>
    </row>
    <row r="86" spans="1:122" customFormat="1" ht="45.75" x14ac:dyDescent="0.25">
      <c r="A86" s="280" t="s">
        <v>90</v>
      </c>
      <c r="B86" s="281" t="s">
        <v>169</v>
      </c>
      <c r="C86" s="282" t="s">
        <v>170</v>
      </c>
      <c r="D86" s="431" t="s">
        <v>171</v>
      </c>
      <c r="E86" s="431"/>
      <c r="F86" s="431"/>
      <c r="G86" s="281" t="s">
        <v>172</v>
      </c>
      <c r="H86" s="281">
        <v>27.56</v>
      </c>
      <c r="I86" s="281" t="s">
        <v>22</v>
      </c>
      <c r="J86" s="281" t="s">
        <v>528</v>
      </c>
      <c r="K86" s="283" t="s">
        <v>174</v>
      </c>
      <c r="L86" s="281"/>
      <c r="M86" s="283" t="s">
        <v>529</v>
      </c>
      <c r="N86" s="281" t="s">
        <v>176</v>
      </c>
      <c r="O86" s="284" t="s">
        <v>530</v>
      </c>
      <c r="DI86" s="279"/>
      <c r="DJ86" s="279"/>
      <c r="DK86" s="279" t="s">
        <v>171</v>
      </c>
      <c r="DL86" s="279" t="s">
        <v>5</v>
      </c>
      <c r="DM86" s="279" t="s">
        <v>5</v>
      </c>
      <c r="DR86" s="279"/>
    </row>
    <row r="87" spans="1:122" customFormat="1" ht="15" x14ac:dyDescent="0.25">
      <c r="A87" s="285"/>
      <c r="B87" s="310"/>
      <c r="C87" s="311"/>
      <c r="D87" s="430" t="s">
        <v>57</v>
      </c>
      <c r="E87" s="430"/>
      <c r="F87" s="430"/>
      <c r="G87" s="281"/>
      <c r="H87" s="312"/>
      <c r="I87" s="312"/>
      <c r="J87" s="312"/>
      <c r="K87" s="313"/>
      <c r="L87" s="312"/>
      <c r="M87" s="318">
        <v>90.4</v>
      </c>
      <c r="N87" s="306"/>
      <c r="O87" s="315">
        <v>1266.5</v>
      </c>
      <c r="DI87" s="279"/>
      <c r="DJ87" s="279"/>
      <c r="DK87" s="279"/>
      <c r="DL87" s="279"/>
      <c r="DM87" s="279"/>
      <c r="DR87" s="279" t="s">
        <v>57</v>
      </c>
    </row>
    <row r="88" spans="1:122" customFormat="1" ht="34.5" x14ac:dyDescent="0.25">
      <c r="A88" s="280" t="s">
        <v>94</v>
      </c>
      <c r="B88" s="281" t="s">
        <v>179</v>
      </c>
      <c r="C88" s="282" t="s">
        <v>180</v>
      </c>
      <c r="D88" s="431" t="s">
        <v>181</v>
      </c>
      <c r="E88" s="431"/>
      <c r="F88" s="431"/>
      <c r="G88" s="281" t="s">
        <v>172</v>
      </c>
      <c r="H88" s="281">
        <v>16.79</v>
      </c>
      <c r="I88" s="281" t="s">
        <v>22</v>
      </c>
      <c r="J88" s="281" t="s">
        <v>531</v>
      </c>
      <c r="K88" s="283" t="s">
        <v>183</v>
      </c>
      <c r="L88" s="281"/>
      <c r="M88" s="283" t="s">
        <v>532</v>
      </c>
      <c r="N88" s="281" t="s">
        <v>176</v>
      </c>
      <c r="O88" s="284" t="s">
        <v>533</v>
      </c>
      <c r="DI88" s="279"/>
      <c r="DJ88" s="279"/>
      <c r="DK88" s="279" t="s">
        <v>181</v>
      </c>
      <c r="DL88" s="279" t="s">
        <v>5</v>
      </c>
      <c r="DM88" s="279" t="s">
        <v>5</v>
      </c>
      <c r="DR88" s="279"/>
    </row>
    <row r="89" spans="1:122" customFormat="1" ht="15" x14ac:dyDescent="0.25">
      <c r="A89" s="285"/>
      <c r="B89" s="310"/>
      <c r="C89" s="311"/>
      <c r="D89" s="430" t="s">
        <v>57</v>
      </c>
      <c r="E89" s="430"/>
      <c r="F89" s="430"/>
      <c r="G89" s="281"/>
      <c r="H89" s="312"/>
      <c r="I89" s="312"/>
      <c r="J89" s="312"/>
      <c r="K89" s="313"/>
      <c r="L89" s="312"/>
      <c r="M89" s="318">
        <v>140.87</v>
      </c>
      <c r="N89" s="306"/>
      <c r="O89" s="315">
        <v>1973.59</v>
      </c>
      <c r="DI89" s="279"/>
      <c r="DJ89" s="279"/>
      <c r="DK89" s="279"/>
      <c r="DL89" s="279"/>
      <c r="DM89" s="279"/>
      <c r="DR89" s="279" t="s">
        <v>57</v>
      </c>
    </row>
    <row r="90" spans="1:122" customFormat="1" ht="34.5" x14ac:dyDescent="0.25">
      <c r="A90" s="280" t="s">
        <v>101</v>
      </c>
      <c r="B90" s="281" t="s">
        <v>186</v>
      </c>
      <c r="C90" s="282" t="s">
        <v>187</v>
      </c>
      <c r="D90" s="431" t="s">
        <v>188</v>
      </c>
      <c r="E90" s="431"/>
      <c r="F90" s="431"/>
      <c r="G90" s="281" t="s">
        <v>172</v>
      </c>
      <c r="H90" s="281">
        <v>0.219</v>
      </c>
      <c r="I90" s="281" t="s">
        <v>22</v>
      </c>
      <c r="J90" s="281" t="s">
        <v>534</v>
      </c>
      <c r="K90" s="283" t="s">
        <v>190</v>
      </c>
      <c r="L90" s="281"/>
      <c r="M90" s="283" t="s">
        <v>535</v>
      </c>
      <c r="N90" s="281" t="s">
        <v>176</v>
      </c>
      <c r="O90" s="284" t="s">
        <v>536</v>
      </c>
      <c r="DI90" s="279"/>
      <c r="DJ90" s="279"/>
      <c r="DK90" s="279" t="s">
        <v>188</v>
      </c>
      <c r="DL90" s="279" t="s">
        <v>5</v>
      </c>
      <c r="DM90" s="279" t="s">
        <v>5</v>
      </c>
      <c r="DR90" s="279"/>
    </row>
    <row r="91" spans="1:122" customFormat="1" ht="15" x14ac:dyDescent="0.25">
      <c r="A91" s="285"/>
      <c r="B91" s="310"/>
      <c r="C91" s="311"/>
      <c r="D91" s="430" t="s">
        <v>57</v>
      </c>
      <c r="E91" s="430"/>
      <c r="F91" s="430"/>
      <c r="G91" s="281"/>
      <c r="H91" s="312"/>
      <c r="I91" s="312"/>
      <c r="J91" s="312"/>
      <c r="K91" s="313"/>
      <c r="L91" s="312"/>
      <c r="M91" s="318">
        <v>9.41</v>
      </c>
      <c r="N91" s="306"/>
      <c r="O91" s="319">
        <v>131.83000000000001</v>
      </c>
      <c r="DI91" s="279"/>
      <c r="DJ91" s="279"/>
      <c r="DK91" s="279"/>
      <c r="DL91" s="279"/>
      <c r="DM91" s="279"/>
      <c r="DR91" s="279" t="s">
        <v>57</v>
      </c>
    </row>
    <row r="92" spans="1:122" customFormat="1" ht="45.75" x14ac:dyDescent="0.25">
      <c r="A92" s="280" t="s">
        <v>109</v>
      </c>
      <c r="B92" s="281" t="s">
        <v>193</v>
      </c>
      <c r="C92" s="282" t="s">
        <v>194</v>
      </c>
      <c r="D92" s="431" t="s">
        <v>195</v>
      </c>
      <c r="E92" s="431"/>
      <c r="F92" s="431"/>
      <c r="G92" s="281" t="s">
        <v>172</v>
      </c>
      <c r="H92" s="281">
        <v>44.57</v>
      </c>
      <c r="I92" s="281" t="s">
        <v>22</v>
      </c>
      <c r="J92" s="281" t="s">
        <v>537</v>
      </c>
      <c r="K92" s="283" t="s">
        <v>197</v>
      </c>
      <c r="L92" s="281"/>
      <c r="M92" s="283" t="s">
        <v>538</v>
      </c>
      <c r="N92" s="281" t="s">
        <v>199</v>
      </c>
      <c r="O92" s="284" t="s">
        <v>539</v>
      </c>
      <c r="DI92" s="279"/>
      <c r="DJ92" s="279"/>
      <c r="DK92" s="279" t="s">
        <v>195</v>
      </c>
      <c r="DL92" s="279" t="s">
        <v>5</v>
      </c>
      <c r="DM92" s="279" t="s">
        <v>5</v>
      </c>
      <c r="DR92" s="279"/>
    </row>
    <row r="93" spans="1:122" customFormat="1" ht="15" x14ac:dyDescent="0.25">
      <c r="A93" s="285"/>
      <c r="B93" s="310"/>
      <c r="C93" s="311"/>
      <c r="D93" s="430" t="s">
        <v>57</v>
      </c>
      <c r="E93" s="430"/>
      <c r="F93" s="430"/>
      <c r="G93" s="281"/>
      <c r="H93" s="312"/>
      <c r="I93" s="312"/>
      <c r="J93" s="312"/>
      <c r="K93" s="313"/>
      <c r="L93" s="312"/>
      <c r="M93" s="318">
        <v>129.69999999999999</v>
      </c>
      <c r="N93" s="306"/>
      <c r="O93" s="315">
        <v>1865.09</v>
      </c>
      <c r="DI93" s="279"/>
      <c r="DJ93" s="279"/>
      <c r="DK93" s="279"/>
      <c r="DL93" s="279"/>
      <c r="DM93" s="279"/>
      <c r="DR93" s="279" t="s">
        <v>57</v>
      </c>
    </row>
    <row r="94" spans="1:122" customFormat="1" ht="15" x14ac:dyDescent="0.25">
      <c r="A94" s="436" t="s">
        <v>201</v>
      </c>
      <c r="B94" s="437"/>
      <c r="C94" s="437"/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7"/>
      <c r="O94" s="438"/>
      <c r="DI94" s="279"/>
      <c r="DJ94" s="279" t="s">
        <v>201</v>
      </c>
      <c r="DK94" s="279"/>
      <c r="DL94" s="279"/>
      <c r="DM94" s="279"/>
      <c r="DR94" s="279"/>
    </row>
    <row r="95" spans="1:122" customFormat="1" ht="45.75" x14ac:dyDescent="0.25">
      <c r="A95" s="280" t="s">
        <v>119</v>
      </c>
      <c r="B95" s="281" t="s">
        <v>202</v>
      </c>
      <c r="C95" s="282" t="s">
        <v>203</v>
      </c>
      <c r="D95" s="431" t="s">
        <v>204</v>
      </c>
      <c r="E95" s="431"/>
      <c r="F95" s="431"/>
      <c r="G95" s="281" t="s">
        <v>205</v>
      </c>
      <c r="H95" s="281">
        <v>1.695E-2</v>
      </c>
      <c r="I95" s="281" t="s">
        <v>22</v>
      </c>
      <c r="J95" s="281" t="s">
        <v>540</v>
      </c>
      <c r="K95" s="283"/>
      <c r="L95" s="281"/>
      <c r="M95" s="283"/>
      <c r="N95" s="281"/>
      <c r="O95" s="284"/>
      <c r="DI95" s="279"/>
      <c r="DJ95" s="279"/>
      <c r="DK95" s="279" t="s">
        <v>204</v>
      </c>
      <c r="DL95" s="279" t="s">
        <v>5</v>
      </c>
      <c r="DM95" s="279" t="s">
        <v>5</v>
      </c>
      <c r="DR95" s="279"/>
    </row>
    <row r="96" spans="1:122" customFormat="1" ht="33.75" x14ac:dyDescent="0.25">
      <c r="A96" s="285"/>
      <c r="B96" s="286"/>
      <c r="C96" s="287" t="s">
        <v>88</v>
      </c>
      <c r="D96" s="433" t="s">
        <v>89</v>
      </c>
      <c r="E96" s="433"/>
      <c r="F96" s="433"/>
      <c r="G96" s="433"/>
      <c r="H96" s="433"/>
      <c r="I96" s="433"/>
      <c r="J96" s="433"/>
      <c r="K96" s="433"/>
      <c r="L96" s="433"/>
      <c r="M96" s="433"/>
      <c r="N96" s="433"/>
      <c r="O96" s="434"/>
      <c r="DI96" s="279"/>
      <c r="DJ96" s="279"/>
      <c r="DK96" s="279"/>
      <c r="DL96" s="279"/>
      <c r="DM96" s="279"/>
      <c r="DN96" s="288" t="s">
        <v>89</v>
      </c>
      <c r="DR96" s="279"/>
    </row>
    <row r="97" spans="1:122" customFormat="1" ht="57" x14ac:dyDescent="0.25">
      <c r="A97" s="285"/>
      <c r="B97" s="286"/>
      <c r="C97" s="287" t="s">
        <v>45</v>
      </c>
      <c r="D97" s="433" t="s">
        <v>46</v>
      </c>
      <c r="E97" s="433"/>
      <c r="F97" s="433"/>
      <c r="G97" s="433"/>
      <c r="H97" s="433"/>
      <c r="I97" s="433"/>
      <c r="J97" s="433"/>
      <c r="K97" s="433"/>
      <c r="L97" s="433"/>
      <c r="M97" s="433"/>
      <c r="N97" s="433"/>
      <c r="O97" s="434"/>
      <c r="DI97" s="279"/>
      <c r="DJ97" s="279"/>
      <c r="DK97" s="279"/>
      <c r="DL97" s="279"/>
      <c r="DM97" s="279"/>
      <c r="DN97" s="288" t="s">
        <v>46</v>
      </c>
      <c r="DR97" s="279"/>
    </row>
    <row r="98" spans="1:122" customFormat="1" ht="15" x14ac:dyDescent="0.25">
      <c r="A98" s="285"/>
      <c r="B98" s="289"/>
      <c r="C98" s="287" t="s">
        <v>58</v>
      </c>
      <c r="D98" s="428" t="s">
        <v>63</v>
      </c>
      <c r="E98" s="428"/>
      <c r="F98" s="428"/>
      <c r="G98" s="290"/>
      <c r="H98" s="291"/>
      <c r="I98" s="291"/>
      <c r="J98" s="291"/>
      <c r="K98" s="292">
        <v>2347.36</v>
      </c>
      <c r="L98" s="320">
        <v>1.4375</v>
      </c>
      <c r="M98" s="294">
        <v>57.19</v>
      </c>
      <c r="N98" s="295">
        <v>14.01</v>
      </c>
      <c r="O98" s="316">
        <v>801.23</v>
      </c>
      <c r="DI98" s="279"/>
      <c r="DJ98" s="279"/>
      <c r="DK98" s="279"/>
      <c r="DL98" s="279"/>
      <c r="DM98" s="279"/>
      <c r="DO98" s="288" t="s">
        <v>63</v>
      </c>
      <c r="DR98" s="279"/>
    </row>
    <row r="99" spans="1:122" customFormat="1" ht="15" x14ac:dyDescent="0.25">
      <c r="A99" s="285"/>
      <c r="B99" s="289"/>
      <c r="C99" s="287" t="s">
        <v>64</v>
      </c>
      <c r="D99" s="428" t="s">
        <v>65</v>
      </c>
      <c r="E99" s="428"/>
      <c r="F99" s="428"/>
      <c r="G99" s="290"/>
      <c r="H99" s="291"/>
      <c r="I99" s="291"/>
      <c r="J99" s="291"/>
      <c r="K99" s="294">
        <v>396.43</v>
      </c>
      <c r="L99" s="320">
        <v>1.4375</v>
      </c>
      <c r="M99" s="294">
        <v>9.66</v>
      </c>
      <c r="N99" s="295">
        <v>46.99</v>
      </c>
      <c r="O99" s="316">
        <v>453.92</v>
      </c>
      <c r="DI99" s="279"/>
      <c r="DJ99" s="279"/>
      <c r="DK99" s="279"/>
      <c r="DL99" s="279"/>
      <c r="DM99" s="279"/>
      <c r="DO99" s="288" t="s">
        <v>65</v>
      </c>
      <c r="DR99" s="279"/>
    </row>
    <row r="100" spans="1:122" customFormat="1" ht="15" x14ac:dyDescent="0.25">
      <c r="A100" s="297"/>
      <c r="B100" s="289"/>
      <c r="C100" s="287"/>
      <c r="D100" s="428" t="s">
        <v>67</v>
      </c>
      <c r="E100" s="428"/>
      <c r="F100" s="428"/>
      <c r="G100" s="290" t="s">
        <v>49</v>
      </c>
      <c r="H100" s="295">
        <v>29.08</v>
      </c>
      <c r="I100" s="320">
        <v>1.4375</v>
      </c>
      <c r="J100" s="303">
        <v>0.70855239999999997</v>
      </c>
      <c r="K100" s="300"/>
      <c r="L100" s="291"/>
      <c r="M100" s="300"/>
      <c r="N100" s="291"/>
      <c r="O100" s="301"/>
      <c r="DI100" s="279"/>
      <c r="DJ100" s="279"/>
      <c r="DK100" s="279"/>
      <c r="DL100" s="279"/>
      <c r="DM100" s="279"/>
      <c r="DP100" s="288" t="s">
        <v>67</v>
      </c>
      <c r="DR100" s="279"/>
    </row>
    <row r="101" spans="1:122" customFormat="1" ht="15" x14ac:dyDescent="0.25">
      <c r="A101" s="304"/>
      <c r="B101" s="290"/>
      <c r="C101" s="287"/>
      <c r="D101" s="432" t="s">
        <v>50</v>
      </c>
      <c r="E101" s="432"/>
      <c r="F101" s="432"/>
      <c r="G101" s="305"/>
      <c r="H101" s="306"/>
      <c r="I101" s="306"/>
      <c r="J101" s="306"/>
      <c r="K101" s="307">
        <v>2347.36</v>
      </c>
      <c r="L101" s="306"/>
      <c r="M101" s="308">
        <v>57.19</v>
      </c>
      <c r="N101" s="306"/>
      <c r="O101" s="317">
        <v>801.23</v>
      </c>
      <c r="DI101" s="279"/>
      <c r="DJ101" s="279"/>
      <c r="DK101" s="279"/>
      <c r="DL101" s="279"/>
      <c r="DM101" s="279"/>
      <c r="DQ101" s="288" t="s">
        <v>50</v>
      </c>
      <c r="DR101" s="279"/>
    </row>
    <row r="102" spans="1:122" customFormat="1" ht="15" x14ac:dyDescent="0.25">
      <c r="A102" s="297"/>
      <c r="B102" s="289"/>
      <c r="C102" s="287"/>
      <c r="D102" s="428" t="s">
        <v>51</v>
      </c>
      <c r="E102" s="428"/>
      <c r="F102" s="428"/>
      <c r="G102" s="290"/>
      <c r="H102" s="291"/>
      <c r="I102" s="291"/>
      <c r="J102" s="291"/>
      <c r="K102" s="300"/>
      <c r="L102" s="291"/>
      <c r="M102" s="294">
        <v>9.66</v>
      </c>
      <c r="N102" s="291"/>
      <c r="O102" s="316">
        <v>453.92</v>
      </c>
      <c r="DI102" s="279"/>
      <c r="DJ102" s="279"/>
      <c r="DK102" s="279"/>
      <c r="DL102" s="279"/>
      <c r="DM102" s="279"/>
      <c r="DP102" s="288" t="s">
        <v>51</v>
      </c>
      <c r="DR102" s="279"/>
    </row>
    <row r="103" spans="1:122" customFormat="1" ht="33.75" x14ac:dyDescent="0.25">
      <c r="A103" s="297"/>
      <c r="B103" s="289"/>
      <c r="C103" s="287" t="s">
        <v>208</v>
      </c>
      <c r="D103" s="428" t="s">
        <v>209</v>
      </c>
      <c r="E103" s="428"/>
      <c r="F103" s="428"/>
      <c r="G103" s="290" t="s">
        <v>54</v>
      </c>
      <c r="H103" s="298">
        <v>92</v>
      </c>
      <c r="I103" s="291"/>
      <c r="J103" s="298">
        <v>92</v>
      </c>
      <c r="K103" s="300"/>
      <c r="L103" s="291"/>
      <c r="M103" s="294">
        <v>8.89</v>
      </c>
      <c r="N103" s="291"/>
      <c r="O103" s="316">
        <v>417.61</v>
      </c>
      <c r="DI103" s="279"/>
      <c r="DJ103" s="279"/>
      <c r="DK103" s="279"/>
      <c r="DL103" s="279"/>
      <c r="DM103" s="279"/>
      <c r="DP103" s="288" t="s">
        <v>209</v>
      </c>
      <c r="DR103" s="279"/>
    </row>
    <row r="104" spans="1:122" customFormat="1" ht="56.25" x14ac:dyDescent="0.25">
      <c r="A104" s="297"/>
      <c r="B104" s="289"/>
      <c r="C104" s="287" t="s">
        <v>210</v>
      </c>
      <c r="D104" s="428" t="s">
        <v>211</v>
      </c>
      <c r="E104" s="428"/>
      <c r="F104" s="428"/>
      <c r="G104" s="290" t="s">
        <v>54</v>
      </c>
      <c r="H104" s="298">
        <v>46</v>
      </c>
      <c r="I104" s="295">
        <v>0.85</v>
      </c>
      <c r="J104" s="302">
        <v>39.1</v>
      </c>
      <c r="K104" s="300"/>
      <c r="L104" s="291"/>
      <c r="M104" s="294">
        <v>3.78</v>
      </c>
      <c r="N104" s="291"/>
      <c r="O104" s="316">
        <v>177.48</v>
      </c>
      <c r="DI104" s="279"/>
      <c r="DJ104" s="279"/>
      <c r="DK104" s="279"/>
      <c r="DL104" s="279"/>
      <c r="DM104" s="279"/>
      <c r="DP104" s="288" t="s">
        <v>211</v>
      </c>
      <c r="DR104" s="279"/>
    </row>
    <row r="105" spans="1:122" customFormat="1" ht="15" x14ac:dyDescent="0.25">
      <c r="A105" s="285"/>
      <c r="B105" s="310"/>
      <c r="C105" s="311"/>
      <c r="D105" s="430" t="s">
        <v>57</v>
      </c>
      <c r="E105" s="430"/>
      <c r="F105" s="430"/>
      <c r="G105" s="281"/>
      <c r="H105" s="312"/>
      <c r="I105" s="312"/>
      <c r="J105" s="312"/>
      <c r="K105" s="313"/>
      <c r="L105" s="312"/>
      <c r="M105" s="318">
        <v>69.86</v>
      </c>
      <c r="N105" s="306"/>
      <c r="O105" s="315">
        <v>1396.32</v>
      </c>
      <c r="DI105" s="279"/>
      <c r="DJ105" s="279"/>
      <c r="DK105" s="279"/>
      <c r="DL105" s="279"/>
      <c r="DM105" s="279"/>
      <c r="DR105" s="279" t="s">
        <v>57</v>
      </c>
    </row>
    <row r="106" spans="1:122" customFormat="1" ht="34.5" x14ac:dyDescent="0.25">
      <c r="A106" s="280" t="s">
        <v>126</v>
      </c>
      <c r="B106" s="281" t="s">
        <v>212</v>
      </c>
      <c r="C106" s="282" t="s">
        <v>213</v>
      </c>
      <c r="D106" s="431" t="s">
        <v>214</v>
      </c>
      <c r="E106" s="431"/>
      <c r="F106" s="431"/>
      <c r="G106" s="281" t="s">
        <v>205</v>
      </c>
      <c r="H106" s="281">
        <v>1.695E-2</v>
      </c>
      <c r="I106" s="281" t="s">
        <v>22</v>
      </c>
      <c r="J106" s="281" t="s">
        <v>540</v>
      </c>
      <c r="K106" s="283"/>
      <c r="L106" s="281"/>
      <c r="M106" s="283"/>
      <c r="N106" s="281"/>
      <c r="O106" s="284"/>
      <c r="DI106" s="279"/>
      <c r="DJ106" s="279"/>
      <c r="DK106" s="279" t="s">
        <v>214</v>
      </c>
      <c r="DL106" s="279" t="s">
        <v>5</v>
      </c>
      <c r="DM106" s="279" t="s">
        <v>5</v>
      </c>
      <c r="DR106" s="279"/>
    </row>
    <row r="107" spans="1:122" customFormat="1" ht="15" x14ac:dyDescent="0.25">
      <c r="A107" s="285"/>
      <c r="B107" s="286"/>
      <c r="C107" s="287" t="s">
        <v>215</v>
      </c>
      <c r="D107" s="433" t="s">
        <v>216</v>
      </c>
      <c r="E107" s="433"/>
      <c r="F107" s="433"/>
      <c r="G107" s="433"/>
      <c r="H107" s="433"/>
      <c r="I107" s="433"/>
      <c r="J107" s="433"/>
      <c r="K107" s="433"/>
      <c r="L107" s="433"/>
      <c r="M107" s="433"/>
      <c r="N107" s="433"/>
      <c r="O107" s="434"/>
      <c r="DI107" s="279"/>
      <c r="DJ107" s="279"/>
      <c r="DK107" s="279"/>
      <c r="DL107" s="279"/>
      <c r="DM107" s="279"/>
      <c r="DN107" s="288" t="s">
        <v>216</v>
      </c>
      <c r="DR107" s="279"/>
    </row>
    <row r="108" spans="1:122" customFormat="1" ht="33.75" x14ac:dyDescent="0.25">
      <c r="A108" s="285"/>
      <c r="B108" s="286"/>
      <c r="C108" s="287" t="s">
        <v>88</v>
      </c>
      <c r="D108" s="433" t="s">
        <v>89</v>
      </c>
      <c r="E108" s="433"/>
      <c r="F108" s="433"/>
      <c r="G108" s="433"/>
      <c r="H108" s="433"/>
      <c r="I108" s="433"/>
      <c r="J108" s="433"/>
      <c r="K108" s="433"/>
      <c r="L108" s="433"/>
      <c r="M108" s="433"/>
      <c r="N108" s="433"/>
      <c r="O108" s="434"/>
      <c r="DI108" s="279"/>
      <c r="DJ108" s="279"/>
      <c r="DK108" s="279"/>
      <c r="DL108" s="279"/>
      <c r="DM108" s="279"/>
      <c r="DN108" s="288" t="s">
        <v>89</v>
      </c>
      <c r="DR108" s="279"/>
    </row>
    <row r="109" spans="1:122" customFormat="1" ht="57" x14ac:dyDescent="0.25">
      <c r="A109" s="285"/>
      <c r="B109" s="286"/>
      <c r="C109" s="287" t="s">
        <v>45</v>
      </c>
      <c r="D109" s="433" t="s">
        <v>46</v>
      </c>
      <c r="E109" s="433"/>
      <c r="F109" s="433"/>
      <c r="G109" s="433"/>
      <c r="H109" s="433"/>
      <c r="I109" s="433"/>
      <c r="J109" s="433"/>
      <c r="K109" s="433"/>
      <c r="L109" s="433"/>
      <c r="M109" s="433"/>
      <c r="N109" s="433"/>
      <c r="O109" s="434"/>
      <c r="DI109" s="279"/>
      <c r="DJ109" s="279"/>
      <c r="DK109" s="279"/>
      <c r="DL109" s="279"/>
      <c r="DM109" s="279"/>
      <c r="DN109" s="288" t="s">
        <v>46</v>
      </c>
      <c r="DR109" s="279"/>
    </row>
    <row r="110" spans="1:122" customFormat="1" ht="15" x14ac:dyDescent="0.25">
      <c r="A110" s="285"/>
      <c r="B110" s="289"/>
      <c r="C110" s="287" t="s">
        <v>58</v>
      </c>
      <c r="D110" s="428" t="s">
        <v>63</v>
      </c>
      <c r="E110" s="428"/>
      <c r="F110" s="428"/>
      <c r="G110" s="290"/>
      <c r="H110" s="291"/>
      <c r="I110" s="291"/>
      <c r="J110" s="291"/>
      <c r="K110" s="294">
        <v>386.42</v>
      </c>
      <c r="L110" s="320">
        <v>4.3125</v>
      </c>
      <c r="M110" s="294">
        <v>28.25</v>
      </c>
      <c r="N110" s="295">
        <v>14.01</v>
      </c>
      <c r="O110" s="316">
        <v>395.78</v>
      </c>
      <c r="DI110" s="279"/>
      <c r="DJ110" s="279"/>
      <c r="DK110" s="279"/>
      <c r="DL110" s="279"/>
      <c r="DM110" s="279"/>
      <c r="DO110" s="288" t="s">
        <v>63</v>
      </c>
      <c r="DR110" s="279"/>
    </row>
    <row r="111" spans="1:122" customFormat="1" ht="15" x14ac:dyDescent="0.25">
      <c r="A111" s="285"/>
      <c r="B111" s="289"/>
      <c r="C111" s="287" t="s">
        <v>64</v>
      </c>
      <c r="D111" s="428" t="s">
        <v>65</v>
      </c>
      <c r="E111" s="428"/>
      <c r="F111" s="428"/>
      <c r="G111" s="290"/>
      <c r="H111" s="291"/>
      <c r="I111" s="291"/>
      <c r="J111" s="291"/>
      <c r="K111" s="294">
        <v>61.63</v>
      </c>
      <c r="L111" s="320">
        <v>4.3125</v>
      </c>
      <c r="M111" s="294">
        <v>4.5</v>
      </c>
      <c r="N111" s="295">
        <v>46.99</v>
      </c>
      <c r="O111" s="316">
        <v>211.46</v>
      </c>
      <c r="DI111" s="279"/>
      <c r="DJ111" s="279"/>
      <c r="DK111" s="279"/>
      <c r="DL111" s="279"/>
      <c r="DM111" s="279"/>
      <c r="DO111" s="288" t="s">
        <v>65</v>
      </c>
      <c r="DR111" s="279"/>
    </row>
    <row r="112" spans="1:122" customFormat="1" ht="15" x14ac:dyDescent="0.25">
      <c r="A112" s="297"/>
      <c r="B112" s="289"/>
      <c r="C112" s="287"/>
      <c r="D112" s="428" t="s">
        <v>67</v>
      </c>
      <c r="E112" s="428"/>
      <c r="F112" s="428"/>
      <c r="G112" s="290" t="s">
        <v>49</v>
      </c>
      <c r="H112" s="295">
        <v>4.28</v>
      </c>
      <c r="I112" s="320">
        <v>4.3125</v>
      </c>
      <c r="J112" s="303">
        <v>0.31285459999999998</v>
      </c>
      <c r="K112" s="300"/>
      <c r="L112" s="291"/>
      <c r="M112" s="300"/>
      <c r="N112" s="291"/>
      <c r="O112" s="301"/>
      <c r="DI112" s="279"/>
      <c r="DJ112" s="279"/>
      <c r="DK112" s="279"/>
      <c r="DL112" s="279"/>
      <c r="DM112" s="279"/>
      <c r="DP112" s="288" t="s">
        <v>67</v>
      </c>
      <c r="DR112" s="279"/>
    </row>
    <row r="113" spans="1:122" customFormat="1" ht="15" x14ac:dyDescent="0.25">
      <c r="A113" s="304"/>
      <c r="B113" s="290"/>
      <c r="C113" s="287"/>
      <c r="D113" s="432" t="s">
        <v>50</v>
      </c>
      <c r="E113" s="432"/>
      <c r="F113" s="432"/>
      <c r="G113" s="305"/>
      <c r="H113" s="306"/>
      <c r="I113" s="306"/>
      <c r="J113" s="306"/>
      <c r="K113" s="308">
        <v>386.42</v>
      </c>
      <c r="L113" s="306"/>
      <c r="M113" s="308">
        <v>28.25</v>
      </c>
      <c r="N113" s="306"/>
      <c r="O113" s="317">
        <v>395.78</v>
      </c>
      <c r="DI113" s="279"/>
      <c r="DJ113" s="279"/>
      <c r="DK113" s="279"/>
      <c r="DL113" s="279"/>
      <c r="DM113" s="279"/>
      <c r="DQ113" s="288" t="s">
        <v>50</v>
      </c>
      <c r="DR113" s="279"/>
    </row>
    <row r="114" spans="1:122" customFormat="1" ht="15" x14ac:dyDescent="0.25">
      <c r="A114" s="297"/>
      <c r="B114" s="289"/>
      <c r="C114" s="287"/>
      <c r="D114" s="428" t="s">
        <v>51</v>
      </c>
      <c r="E114" s="428"/>
      <c r="F114" s="428"/>
      <c r="G114" s="290"/>
      <c r="H114" s="291"/>
      <c r="I114" s="291"/>
      <c r="J114" s="291"/>
      <c r="K114" s="300"/>
      <c r="L114" s="291"/>
      <c r="M114" s="294">
        <v>4.5</v>
      </c>
      <c r="N114" s="291"/>
      <c r="O114" s="316">
        <v>211.46</v>
      </c>
      <c r="DI114" s="279"/>
      <c r="DJ114" s="279"/>
      <c r="DK114" s="279"/>
      <c r="DL114" s="279"/>
      <c r="DM114" s="279"/>
      <c r="DP114" s="288" t="s">
        <v>51</v>
      </c>
      <c r="DR114" s="279"/>
    </row>
    <row r="115" spans="1:122" customFormat="1" ht="33.75" x14ac:dyDescent="0.25">
      <c r="A115" s="297"/>
      <c r="B115" s="289"/>
      <c r="C115" s="287" t="s">
        <v>208</v>
      </c>
      <c r="D115" s="428" t="s">
        <v>209</v>
      </c>
      <c r="E115" s="428"/>
      <c r="F115" s="428"/>
      <c r="G115" s="290" t="s">
        <v>54</v>
      </c>
      <c r="H115" s="298">
        <v>92</v>
      </c>
      <c r="I115" s="291"/>
      <c r="J115" s="298">
        <v>92</v>
      </c>
      <c r="K115" s="300"/>
      <c r="L115" s="291"/>
      <c r="M115" s="294">
        <v>4.1399999999999997</v>
      </c>
      <c r="N115" s="291"/>
      <c r="O115" s="316">
        <v>194.54</v>
      </c>
      <c r="DI115" s="279"/>
      <c r="DJ115" s="279"/>
      <c r="DK115" s="279"/>
      <c r="DL115" s="279"/>
      <c r="DM115" s="279"/>
      <c r="DP115" s="288" t="s">
        <v>209</v>
      </c>
      <c r="DR115" s="279"/>
    </row>
    <row r="116" spans="1:122" customFormat="1" ht="56.25" x14ac:dyDescent="0.25">
      <c r="A116" s="297"/>
      <c r="B116" s="289"/>
      <c r="C116" s="287" t="s">
        <v>210</v>
      </c>
      <c r="D116" s="428" t="s">
        <v>211</v>
      </c>
      <c r="E116" s="428"/>
      <c r="F116" s="428"/>
      <c r="G116" s="290" t="s">
        <v>54</v>
      </c>
      <c r="H116" s="298">
        <v>46</v>
      </c>
      <c r="I116" s="295">
        <v>0.85</v>
      </c>
      <c r="J116" s="302">
        <v>39.1</v>
      </c>
      <c r="K116" s="300"/>
      <c r="L116" s="291"/>
      <c r="M116" s="294">
        <v>1.76</v>
      </c>
      <c r="N116" s="291"/>
      <c r="O116" s="316">
        <v>82.68</v>
      </c>
      <c r="DI116" s="279"/>
      <c r="DJ116" s="279"/>
      <c r="DK116" s="279"/>
      <c r="DL116" s="279"/>
      <c r="DM116" s="279"/>
      <c r="DP116" s="288" t="s">
        <v>211</v>
      </c>
      <c r="DR116" s="279"/>
    </row>
    <row r="117" spans="1:122" customFormat="1" ht="15" x14ac:dyDescent="0.25">
      <c r="A117" s="285"/>
      <c r="B117" s="310"/>
      <c r="C117" s="311"/>
      <c r="D117" s="430" t="s">
        <v>57</v>
      </c>
      <c r="E117" s="430"/>
      <c r="F117" s="430"/>
      <c r="G117" s="281"/>
      <c r="H117" s="312"/>
      <c r="I117" s="312"/>
      <c r="J117" s="312"/>
      <c r="K117" s="313"/>
      <c r="L117" s="312"/>
      <c r="M117" s="318">
        <v>34.15</v>
      </c>
      <c r="N117" s="306"/>
      <c r="O117" s="319">
        <v>673</v>
      </c>
      <c r="DI117" s="279"/>
      <c r="DJ117" s="279"/>
      <c r="DK117" s="279"/>
      <c r="DL117" s="279"/>
      <c r="DM117" s="279"/>
      <c r="DR117" s="279" t="s">
        <v>57</v>
      </c>
    </row>
    <row r="118" spans="1:122" customFormat="1" ht="34.5" x14ac:dyDescent="0.25">
      <c r="A118" s="280" t="s">
        <v>131</v>
      </c>
      <c r="B118" s="281" t="s">
        <v>217</v>
      </c>
      <c r="C118" s="282" t="s">
        <v>218</v>
      </c>
      <c r="D118" s="431" t="s">
        <v>219</v>
      </c>
      <c r="E118" s="431"/>
      <c r="F118" s="431"/>
      <c r="G118" s="281" t="s">
        <v>220</v>
      </c>
      <c r="H118" s="281">
        <v>0.1913</v>
      </c>
      <c r="I118" s="281" t="s">
        <v>22</v>
      </c>
      <c r="J118" s="281" t="s">
        <v>541</v>
      </c>
      <c r="K118" s="283"/>
      <c r="L118" s="281"/>
      <c r="M118" s="283"/>
      <c r="N118" s="281"/>
      <c r="O118" s="284"/>
      <c r="DI118" s="279"/>
      <c r="DJ118" s="279"/>
      <c r="DK118" s="279" t="s">
        <v>219</v>
      </c>
      <c r="DL118" s="279" t="s">
        <v>5</v>
      </c>
      <c r="DM118" s="279" t="s">
        <v>5</v>
      </c>
      <c r="DR118" s="279"/>
    </row>
    <row r="119" spans="1:122" customFormat="1" ht="33.75" x14ac:dyDescent="0.25">
      <c r="A119" s="285"/>
      <c r="B119" s="286"/>
      <c r="C119" s="287" t="s">
        <v>88</v>
      </c>
      <c r="D119" s="433" t="s">
        <v>89</v>
      </c>
      <c r="E119" s="433"/>
      <c r="F119" s="433"/>
      <c r="G119" s="433"/>
      <c r="H119" s="433"/>
      <c r="I119" s="433"/>
      <c r="J119" s="433"/>
      <c r="K119" s="433"/>
      <c r="L119" s="433"/>
      <c r="M119" s="433"/>
      <c r="N119" s="433"/>
      <c r="O119" s="434"/>
      <c r="DI119" s="279"/>
      <c r="DJ119" s="279"/>
      <c r="DK119" s="279"/>
      <c r="DL119" s="279"/>
      <c r="DM119" s="279"/>
      <c r="DN119" s="288" t="s">
        <v>89</v>
      </c>
      <c r="DR119" s="279"/>
    </row>
    <row r="120" spans="1:122" customFormat="1" ht="57" x14ac:dyDescent="0.25">
      <c r="A120" s="285"/>
      <c r="B120" s="286"/>
      <c r="C120" s="287" t="s">
        <v>45</v>
      </c>
      <c r="D120" s="433" t="s">
        <v>46</v>
      </c>
      <c r="E120" s="433"/>
      <c r="F120" s="433"/>
      <c r="G120" s="433"/>
      <c r="H120" s="433"/>
      <c r="I120" s="433"/>
      <c r="J120" s="433"/>
      <c r="K120" s="433"/>
      <c r="L120" s="433"/>
      <c r="M120" s="433"/>
      <c r="N120" s="433"/>
      <c r="O120" s="434"/>
      <c r="DI120" s="279"/>
      <c r="DJ120" s="279"/>
      <c r="DK120" s="279"/>
      <c r="DL120" s="279"/>
      <c r="DM120" s="279"/>
      <c r="DN120" s="288" t="s">
        <v>46</v>
      </c>
      <c r="DR120" s="279"/>
    </row>
    <row r="121" spans="1:122" customFormat="1" ht="15" x14ac:dyDescent="0.25">
      <c r="A121" s="285"/>
      <c r="B121" s="289"/>
      <c r="C121" s="287" t="s">
        <v>22</v>
      </c>
      <c r="D121" s="428" t="s">
        <v>47</v>
      </c>
      <c r="E121" s="428"/>
      <c r="F121" s="428"/>
      <c r="G121" s="290"/>
      <c r="H121" s="291"/>
      <c r="I121" s="291"/>
      <c r="J121" s="291"/>
      <c r="K121" s="294">
        <v>219.94</v>
      </c>
      <c r="L121" s="320">
        <v>1.3225</v>
      </c>
      <c r="M121" s="294">
        <v>55.64</v>
      </c>
      <c r="N121" s="295">
        <v>46.99</v>
      </c>
      <c r="O121" s="296">
        <v>2614.52</v>
      </c>
      <c r="DI121" s="279"/>
      <c r="DJ121" s="279"/>
      <c r="DK121" s="279"/>
      <c r="DL121" s="279"/>
      <c r="DM121" s="279"/>
      <c r="DO121" s="288" t="s">
        <v>47</v>
      </c>
      <c r="DR121" s="279"/>
    </row>
    <row r="122" spans="1:122" customFormat="1" ht="15" x14ac:dyDescent="0.25">
      <c r="A122" s="285"/>
      <c r="B122" s="289"/>
      <c r="C122" s="287" t="s">
        <v>58</v>
      </c>
      <c r="D122" s="428" t="s">
        <v>63</v>
      </c>
      <c r="E122" s="428"/>
      <c r="F122" s="428"/>
      <c r="G122" s="290"/>
      <c r="H122" s="291"/>
      <c r="I122" s="291"/>
      <c r="J122" s="291"/>
      <c r="K122" s="294">
        <v>557.59</v>
      </c>
      <c r="L122" s="320">
        <v>1.4375</v>
      </c>
      <c r="M122" s="294">
        <v>153.33000000000001</v>
      </c>
      <c r="N122" s="295">
        <v>14.01</v>
      </c>
      <c r="O122" s="296">
        <v>2148.15</v>
      </c>
      <c r="DI122" s="279"/>
      <c r="DJ122" s="279"/>
      <c r="DK122" s="279"/>
      <c r="DL122" s="279"/>
      <c r="DM122" s="279"/>
      <c r="DO122" s="288" t="s">
        <v>63</v>
      </c>
      <c r="DR122" s="279"/>
    </row>
    <row r="123" spans="1:122" customFormat="1" ht="15" x14ac:dyDescent="0.25">
      <c r="A123" s="285"/>
      <c r="B123" s="289"/>
      <c r="C123" s="287" t="s">
        <v>64</v>
      </c>
      <c r="D123" s="428" t="s">
        <v>65</v>
      </c>
      <c r="E123" s="428"/>
      <c r="F123" s="428"/>
      <c r="G123" s="290"/>
      <c r="H123" s="291"/>
      <c r="I123" s="291"/>
      <c r="J123" s="291"/>
      <c r="K123" s="294">
        <v>51.27</v>
      </c>
      <c r="L123" s="320">
        <v>1.4375</v>
      </c>
      <c r="M123" s="294">
        <v>14.1</v>
      </c>
      <c r="N123" s="295">
        <v>46.99</v>
      </c>
      <c r="O123" s="316">
        <v>662.56</v>
      </c>
      <c r="DI123" s="279"/>
      <c r="DJ123" s="279"/>
      <c r="DK123" s="279"/>
      <c r="DL123" s="279"/>
      <c r="DM123" s="279"/>
      <c r="DO123" s="288" t="s">
        <v>65</v>
      </c>
      <c r="DR123" s="279"/>
    </row>
    <row r="124" spans="1:122" customFormat="1" ht="15" x14ac:dyDescent="0.25">
      <c r="A124" s="285"/>
      <c r="B124" s="289"/>
      <c r="C124" s="287" t="s">
        <v>62</v>
      </c>
      <c r="D124" s="428" t="s">
        <v>66</v>
      </c>
      <c r="E124" s="428"/>
      <c r="F124" s="428"/>
      <c r="G124" s="290"/>
      <c r="H124" s="291"/>
      <c r="I124" s="291"/>
      <c r="J124" s="291"/>
      <c r="K124" s="294">
        <v>0.78</v>
      </c>
      <c r="L124" s="291"/>
      <c r="M124" s="294">
        <v>0.15</v>
      </c>
      <c r="N124" s="295">
        <v>8.75</v>
      </c>
      <c r="O124" s="316">
        <v>1.31</v>
      </c>
      <c r="DI124" s="279"/>
      <c r="DJ124" s="279"/>
      <c r="DK124" s="279"/>
      <c r="DL124" s="279"/>
      <c r="DM124" s="279"/>
      <c r="DO124" s="288" t="s">
        <v>66</v>
      </c>
      <c r="DR124" s="279"/>
    </row>
    <row r="125" spans="1:122" customFormat="1" ht="15" x14ac:dyDescent="0.25">
      <c r="A125" s="297"/>
      <c r="B125" s="289"/>
      <c r="C125" s="287"/>
      <c r="D125" s="428" t="s">
        <v>48</v>
      </c>
      <c r="E125" s="428"/>
      <c r="F125" s="428"/>
      <c r="G125" s="290" t="s">
        <v>49</v>
      </c>
      <c r="H125" s="302">
        <v>27.7</v>
      </c>
      <c r="I125" s="320">
        <v>1.3225</v>
      </c>
      <c r="J125" s="303">
        <v>7.0079406999999998</v>
      </c>
      <c r="K125" s="300"/>
      <c r="L125" s="291"/>
      <c r="M125" s="300"/>
      <c r="N125" s="291"/>
      <c r="O125" s="301"/>
      <c r="DI125" s="279"/>
      <c r="DJ125" s="279"/>
      <c r="DK125" s="279"/>
      <c r="DL125" s="279"/>
      <c r="DM125" s="279"/>
      <c r="DP125" s="288" t="s">
        <v>48</v>
      </c>
      <c r="DR125" s="279"/>
    </row>
    <row r="126" spans="1:122" customFormat="1" ht="15" x14ac:dyDescent="0.25">
      <c r="A126" s="297"/>
      <c r="B126" s="289"/>
      <c r="C126" s="287"/>
      <c r="D126" s="428" t="s">
        <v>67</v>
      </c>
      <c r="E126" s="428"/>
      <c r="F126" s="428"/>
      <c r="G126" s="290" t="s">
        <v>49</v>
      </c>
      <c r="H126" s="295">
        <v>3.84</v>
      </c>
      <c r="I126" s="320">
        <v>1.4375</v>
      </c>
      <c r="J126" s="321">
        <v>1.055976</v>
      </c>
      <c r="K126" s="300"/>
      <c r="L126" s="291"/>
      <c r="M126" s="300"/>
      <c r="N126" s="291"/>
      <c r="O126" s="301"/>
      <c r="DI126" s="279"/>
      <c r="DJ126" s="279"/>
      <c r="DK126" s="279"/>
      <c r="DL126" s="279"/>
      <c r="DM126" s="279"/>
      <c r="DP126" s="288" t="s">
        <v>67</v>
      </c>
      <c r="DR126" s="279"/>
    </row>
    <row r="127" spans="1:122" customFormat="1" ht="15" x14ac:dyDescent="0.25">
      <c r="A127" s="304"/>
      <c r="B127" s="290"/>
      <c r="C127" s="287"/>
      <c r="D127" s="432" t="s">
        <v>50</v>
      </c>
      <c r="E127" s="432"/>
      <c r="F127" s="432"/>
      <c r="G127" s="305"/>
      <c r="H127" s="306"/>
      <c r="I127" s="306"/>
      <c r="J127" s="306"/>
      <c r="K127" s="308">
        <v>778.31</v>
      </c>
      <c r="L127" s="306"/>
      <c r="M127" s="308">
        <v>209.12</v>
      </c>
      <c r="N127" s="306"/>
      <c r="O127" s="309">
        <v>4763.9799999999996</v>
      </c>
      <c r="DI127" s="279"/>
      <c r="DJ127" s="279"/>
      <c r="DK127" s="279"/>
      <c r="DL127" s="279"/>
      <c r="DM127" s="279"/>
      <c r="DQ127" s="288" t="s">
        <v>50</v>
      </c>
      <c r="DR127" s="279"/>
    </row>
    <row r="128" spans="1:122" customFormat="1" ht="15" x14ac:dyDescent="0.25">
      <c r="A128" s="297"/>
      <c r="B128" s="289"/>
      <c r="C128" s="287"/>
      <c r="D128" s="428" t="s">
        <v>51</v>
      </c>
      <c r="E128" s="428"/>
      <c r="F128" s="428"/>
      <c r="G128" s="290"/>
      <c r="H128" s="291"/>
      <c r="I128" s="291"/>
      <c r="J128" s="291"/>
      <c r="K128" s="300"/>
      <c r="L128" s="291"/>
      <c r="M128" s="294">
        <v>69.739999999999995</v>
      </c>
      <c r="N128" s="291"/>
      <c r="O128" s="296">
        <v>3277.08</v>
      </c>
      <c r="DI128" s="279"/>
      <c r="DJ128" s="279"/>
      <c r="DK128" s="279"/>
      <c r="DL128" s="279"/>
      <c r="DM128" s="279"/>
      <c r="DP128" s="288" t="s">
        <v>51</v>
      </c>
      <c r="DR128" s="279"/>
    </row>
    <row r="129" spans="1:122" customFormat="1" ht="56.25" x14ac:dyDescent="0.25">
      <c r="A129" s="297"/>
      <c r="B129" s="289"/>
      <c r="C129" s="287" t="s">
        <v>223</v>
      </c>
      <c r="D129" s="428" t="s">
        <v>224</v>
      </c>
      <c r="E129" s="428"/>
      <c r="F129" s="428"/>
      <c r="G129" s="290" t="s">
        <v>54</v>
      </c>
      <c r="H129" s="298">
        <v>147</v>
      </c>
      <c r="I129" s="291"/>
      <c r="J129" s="298">
        <v>147</v>
      </c>
      <c r="K129" s="300"/>
      <c r="L129" s="291"/>
      <c r="M129" s="294">
        <v>102.52</v>
      </c>
      <c r="N129" s="291"/>
      <c r="O129" s="296">
        <v>4817.3100000000004</v>
      </c>
      <c r="DI129" s="279"/>
      <c r="DJ129" s="279"/>
      <c r="DK129" s="279"/>
      <c r="DL129" s="279"/>
      <c r="DM129" s="279"/>
      <c r="DP129" s="288" t="s">
        <v>224</v>
      </c>
      <c r="DR129" s="279"/>
    </row>
    <row r="130" spans="1:122" customFormat="1" ht="78.75" x14ac:dyDescent="0.25">
      <c r="A130" s="297"/>
      <c r="B130" s="289"/>
      <c r="C130" s="287" t="s">
        <v>225</v>
      </c>
      <c r="D130" s="428" t="s">
        <v>226</v>
      </c>
      <c r="E130" s="428"/>
      <c r="F130" s="428"/>
      <c r="G130" s="290" t="s">
        <v>54</v>
      </c>
      <c r="H130" s="298">
        <v>134</v>
      </c>
      <c r="I130" s="295">
        <v>0.85</v>
      </c>
      <c r="J130" s="302">
        <v>113.9</v>
      </c>
      <c r="K130" s="300"/>
      <c r="L130" s="291"/>
      <c r="M130" s="294">
        <v>79.430000000000007</v>
      </c>
      <c r="N130" s="291"/>
      <c r="O130" s="296">
        <v>3732.59</v>
      </c>
      <c r="DI130" s="279"/>
      <c r="DJ130" s="279"/>
      <c r="DK130" s="279"/>
      <c r="DL130" s="279"/>
      <c r="DM130" s="279"/>
      <c r="DP130" s="288" t="s">
        <v>226</v>
      </c>
      <c r="DR130" s="279"/>
    </row>
    <row r="131" spans="1:122" customFormat="1" ht="15" x14ac:dyDescent="0.25">
      <c r="A131" s="285"/>
      <c r="B131" s="310"/>
      <c r="C131" s="311"/>
      <c r="D131" s="430" t="s">
        <v>57</v>
      </c>
      <c r="E131" s="430"/>
      <c r="F131" s="430"/>
      <c r="G131" s="281"/>
      <c r="H131" s="312"/>
      <c r="I131" s="312"/>
      <c r="J131" s="312"/>
      <c r="K131" s="313"/>
      <c r="L131" s="312"/>
      <c r="M131" s="318">
        <v>391.07</v>
      </c>
      <c r="N131" s="306"/>
      <c r="O131" s="315">
        <v>13313.88</v>
      </c>
      <c r="DI131" s="279"/>
      <c r="DJ131" s="279"/>
      <c r="DK131" s="279"/>
      <c r="DL131" s="279"/>
      <c r="DM131" s="279"/>
      <c r="DR131" s="279" t="s">
        <v>57</v>
      </c>
    </row>
    <row r="132" spans="1:122" customFormat="1" ht="23.25" x14ac:dyDescent="0.25">
      <c r="A132" s="280" t="s">
        <v>134</v>
      </c>
      <c r="B132" s="281" t="s">
        <v>227</v>
      </c>
      <c r="C132" s="282" t="s">
        <v>228</v>
      </c>
      <c r="D132" s="431" t="s">
        <v>229</v>
      </c>
      <c r="E132" s="431"/>
      <c r="F132" s="431"/>
      <c r="G132" s="281" t="s">
        <v>230</v>
      </c>
      <c r="H132" s="281">
        <v>210.43</v>
      </c>
      <c r="I132" s="281" t="s">
        <v>22</v>
      </c>
      <c r="J132" s="281" t="s">
        <v>542</v>
      </c>
      <c r="K132" s="283" t="s">
        <v>232</v>
      </c>
      <c r="L132" s="281"/>
      <c r="M132" s="283" t="s">
        <v>543</v>
      </c>
      <c r="N132" s="281" t="s">
        <v>124</v>
      </c>
      <c r="O132" s="284" t="s">
        <v>544</v>
      </c>
      <c r="DI132" s="279"/>
      <c r="DJ132" s="279"/>
      <c r="DK132" s="279" t="s">
        <v>229</v>
      </c>
      <c r="DL132" s="279" t="s">
        <v>5</v>
      </c>
      <c r="DM132" s="279" t="s">
        <v>5</v>
      </c>
      <c r="DR132" s="279"/>
    </row>
    <row r="133" spans="1:122" customFormat="1" ht="15" x14ac:dyDescent="0.25">
      <c r="A133" s="285"/>
      <c r="B133" s="310"/>
      <c r="C133" s="311"/>
      <c r="D133" s="430" t="s">
        <v>57</v>
      </c>
      <c r="E133" s="430"/>
      <c r="F133" s="430"/>
      <c r="G133" s="281"/>
      <c r="H133" s="312"/>
      <c r="I133" s="312"/>
      <c r="J133" s="312"/>
      <c r="K133" s="313"/>
      <c r="L133" s="312"/>
      <c r="M133" s="314">
        <v>2348.4</v>
      </c>
      <c r="N133" s="306"/>
      <c r="O133" s="315">
        <v>20548.5</v>
      </c>
      <c r="DI133" s="279"/>
      <c r="DJ133" s="279"/>
      <c r="DK133" s="279"/>
      <c r="DL133" s="279"/>
      <c r="DM133" s="279"/>
      <c r="DR133" s="279" t="s">
        <v>57</v>
      </c>
    </row>
    <row r="134" spans="1:122" customFormat="1" ht="34.5" x14ac:dyDescent="0.25">
      <c r="A134" s="280" t="s">
        <v>141</v>
      </c>
      <c r="B134" s="281" t="s">
        <v>236</v>
      </c>
      <c r="C134" s="282" t="s">
        <v>237</v>
      </c>
      <c r="D134" s="431" t="s">
        <v>238</v>
      </c>
      <c r="E134" s="431"/>
      <c r="F134" s="431"/>
      <c r="G134" s="281" t="s">
        <v>42</v>
      </c>
      <c r="H134" s="281">
        <v>0.3387</v>
      </c>
      <c r="I134" s="281" t="s">
        <v>22</v>
      </c>
      <c r="J134" s="281" t="s">
        <v>545</v>
      </c>
      <c r="K134" s="283"/>
      <c r="L134" s="281"/>
      <c r="M134" s="283"/>
      <c r="N134" s="281"/>
      <c r="O134" s="284"/>
      <c r="DI134" s="279"/>
      <c r="DJ134" s="279"/>
      <c r="DK134" s="279" t="s">
        <v>238</v>
      </c>
      <c r="DL134" s="279" t="s">
        <v>5</v>
      </c>
      <c r="DM134" s="279" t="s">
        <v>5</v>
      </c>
      <c r="DR134" s="279"/>
    </row>
    <row r="135" spans="1:122" customFormat="1" ht="33.75" x14ac:dyDescent="0.25">
      <c r="A135" s="285"/>
      <c r="B135" s="286"/>
      <c r="C135" s="287" t="s">
        <v>88</v>
      </c>
      <c r="D135" s="433" t="s">
        <v>89</v>
      </c>
      <c r="E135" s="433"/>
      <c r="F135" s="433"/>
      <c r="G135" s="433"/>
      <c r="H135" s="433"/>
      <c r="I135" s="433"/>
      <c r="J135" s="433"/>
      <c r="K135" s="433"/>
      <c r="L135" s="433"/>
      <c r="M135" s="433"/>
      <c r="N135" s="433"/>
      <c r="O135" s="434"/>
      <c r="DI135" s="279"/>
      <c r="DJ135" s="279"/>
      <c r="DK135" s="279"/>
      <c r="DL135" s="279"/>
      <c r="DM135" s="279"/>
      <c r="DN135" s="288" t="s">
        <v>89</v>
      </c>
      <c r="DR135" s="279"/>
    </row>
    <row r="136" spans="1:122" customFormat="1" ht="57" x14ac:dyDescent="0.25">
      <c r="A136" s="285"/>
      <c r="B136" s="286"/>
      <c r="C136" s="287" t="s">
        <v>45</v>
      </c>
      <c r="D136" s="433" t="s">
        <v>46</v>
      </c>
      <c r="E136" s="433"/>
      <c r="F136" s="433"/>
      <c r="G136" s="433"/>
      <c r="H136" s="433"/>
      <c r="I136" s="433"/>
      <c r="J136" s="433"/>
      <c r="K136" s="433"/>
      <c r="L136" s="433"/>
      <c r="M136" s="433"/>
      <c r="N136" s="433"/>
      <c r="O136" s="434"/>
      <c r="DI136" s="279"/>
      <c r="DJ136" s="279"/>
      <c r="DK136" s="279"/>
      <c r="DL136" s="279"/>
      <c r="DM136" s="279"/>
      <c r="DN136" s="288" t="s">
        <v>46</v>
      </c>
      <c r="DR136" s="279"/>
    </row>
    <row r="137" spans="1:122" customFormat="1" ht="15" x14ac:dyDescent="0.25">
      <c r="A137" s="285"/>
      <c r="B137" s="289"/>
      <c r="C137" s="287" t="s">
        <v>22</v>
      </c>
      <c r="D137" s="428" t="s">
        <v>47</v>
      </c>
      <c r="E137" s="428"/>
      <c r="F137" s="428"/>
      <c r="G137" s="290"/>
      <c r="H137" s="291"/>
      <c r="I137" s="291"/>
      <c r="J137" s="291"/>
      <c r="K137" s="294">
        <v>115.49</v>
      </c>
      <c r="L137" s="320">
        <v>1.3225</v>
      </c>
      <c r="M137" s="294">
        <v>51.73</v>
      </c>
      <c r="N137" s="295">
        <v>46.99</v>
      </c>
      <c r="O137" s="296">
        <v>2430.79</v>
      </c>
      <c r="DI137" s="279"/>
      <c r="DJ137" s="279"/>
      <c r="DK137" s="279"/>
      <c r="DL137" s="279"/>
      <c r="DM137" s="279"/>
      <c r="DO137" s="288" t="s">
        <v>47</v>
      </c>
      <c r="DR137" s="279"/>
    </row>
    <row r="138" spans="1:122" customFormat="1" ht="15" x14ac:dyDescent="0.25">
      <c r="A138" s="285"/>
      <c r="B138" s="289"/>
      <c r="C138" s="287" t="s">
        <v>58</v>
      </c>
      <c r="D138" s="428" t="s">
        <v>63</v>
      </c>
      <c r="E138" s="428"/>
      <c r="F138" s="428"/>
      <c r="G138" s="290"/>
      <c r="H138" s="291"/>
      <c r="I138" s="291"/>
      <c r="J138" s="291"/>
      <c r="K138" s="292">
        <v>3262.79</v>
      </c>
      <c r="L138" s="320">
        <v>1.4375</v>
      </c>
      <c r="M138" s="292">
        <v>1588.59</v>
      </c>
      <c r="N138" s="295">
        <v>14.01</v>
      </c>
      <c r="O138" s="296">
        <v>22256.15</v>
      </c>
      <c r="DI138" s="279"/>
      <c r="DJ138" s="279"/>
      <c r="DK138" s="279"/>
      <c r="DL138" s="279"/>
      <c r="DM138" s="279"/>
      <c r="DO138" s="288" t="s">
        <v>63</v>
      </c>
      <c r="DR138" s="279"/>
    </row>
    <row r="139" spans="1:122" customFormat="1" ht="15" x14ac:dyDescent="0.25">
      <c r="A139" s="285"/>
      <c r="B139" s="289"/>
      <c r="C139" s="287" t="s">
        <v>64</v>
      </c>
      <c r="D139" s="428" t="s">
        <v>65</v>
      </c>
      <c r="E139" s="428"/>
      <c r="F139" s="428"/>
      <c r="G139" s="290"/>
      <c r="H139" s="291"/>
      <c r="I139" s="291"/>
      <c r="J139" s="291"/>
      <c r="K139" s="294">
        <v>171.22</v>
      </c>
      <c r="L139" s="320">
        <v>1.4375</v>
      </c>
      <c r="M139" s="294">
        <v>83.36</v>
      </c>
      <c r="N139" s="295">
        <v>46.99</v>
      </c>
      <c r="O139" s="296">
        <v>3917.09</v>
      </c>
      <c r="DI139" s="279"/>
      <c r="DJ139" s="279"/>
      <c r="DK139" s="279"/>
      <c r="DL139" s="279"/>
      <c r="DM139" s="279"/>
      <c r="DO139" s="288" t="s">
        <v>65</v>
      </c>
      <c r="DR139" s="279"/>
    </row>
    <row r="140" spans="1:122" customFormat="1" ht="15" x14ac:dyDescent="0.25">
      <c r="A140" s="285"/>
      <c r="B140" s="289"/>
      <c r="C140" s="287" t="s">
        <v>62</v>
      </c>
      <c r="D140" s="428" t="s">
        <v>66</v>
      </c>
      <c r="E140" s="428"/>
      <c r="F140" s="428"/>
      <c r="G140" s="290"/>
      <c r="H140" s="291"/>
      <c r="I140" s="291"/>
      <c r="J140" s="291"/>
      <c r="K140" s="294">
        <v>12.2</v>
      </c>
      <c r="L140" s="291"/>
      <c r="M140" s="294">
        <v>4.13</v>
      </c>
      <c r="N140" s="295">
        <v>8.75</v>
      </c>
      <c r="O140" s="316">
        <v>36.14</v>
      </c>
      <c r="DI140" s="279"/>
      <c r="DJ140" s="279"/>
      <c r="DK140" s="279"/>
      <c r="DL140" s="279"/>
      <c r="DM140" s="279"/>
      <c r="DO140" s="288" t="s">
        <v>66</v>
      </c>
      <c r="DR140" s="279"/>
    </row>
    <row r="141" spans="1:122" customFormat="1" ht="15" x14ac:dyDescent="0.25">
      <c r="A141" s="297"/>
      <c r="B141" s="289"/>
      <c r="C141" s="287"/>
      <c r="D141" s="428" t="s">
        <v>48</v>
      </c>
      <c r="E141" s="428"/>
      <c r="F141" s="428"/>
      <c r="G141" s="290" t="s">
        <v>49</v>
      </c>
      <c r="H141" s="302">
        <v>14.4</v>
      </c>
      <c r="I141" s="320">
        <v>1.3225</v>
      </c>
      <c r="J141" s="303">
        <v>6.4502027999999996</v>
      </c>
      <c r="K141" s="300"/>
      <c r="L141" s="291"/>
      <c r="M141" s="300"/>
      <c r="N141" s="291"/>
      <c r="O141" s="301"/>
      <c r="DI141" s="279"/>
      <c r="DJ141" s="279"/>
      <c r="DK141" s="279"/>
      <c r="DL141" s="279"/>
      <c r="DM141" s="279"/>
      <c r="DP141" s="288" t="s">
        <v>48</v>
      </c>
      <c r="DR141" s="279"/>
    </row>
    <row r="142" spans="1:122" customFormat="1" ht="15" x14ac:dyDescent="0.25">
      <c r="A142" s="297"/>
      <c r="B142" s="289"/>
      <c r="C142" s="287"/>
      <c r="D142" s="428" t="s">
        <v>67</v>
      </c>
      <c r="E142" s="428"/>
      <c r="F142" s="428"/>
      <c r="G142" s="290" t="s">
        <v>49</v>
      </c>
      <c r="H142" s="295">
        <v>13.88</v>
      </c>
      <c r="I142" s="320">
        <v>1.4375</v>
      </c>
      <c r="J142" s="303">
        <v>6.7579117999999996</v>
      </c>
      <c r="K142" s="300"/>
      <c r="L142" s="291"/>
      <c r="M142" s="300"/>
      <c r="N142" s="291"/>
      <c r="O142" s="301"/>
      <c r="DI142" s="279"/>
      <c r="DJ142" s="279"/>
      <c r="DK142" s="279"/>
      <c r="DL142" s="279"/>
      <c r="DM142" s="279"/>
      <c r="DP142" s="288" t="s">
        <v>67</v>
      </c>
      <c r="DR142" s="279"/>
    </row>
    <row r="143" spans="1:122" customFormat="1" ht="15" x14ac:dyDescent="0.25">
      <c r="A143" s="304"/>
      <c r="B143" s="290"/>
      <c r="C143" s="287"/>
      <c r="D143" s="432" t="s">
        <v>50</v>
      </c>
      <c r="E143" s="432"/>
      <c r="F143" s="432"/>
      <c r="G143" s="305"/>
      <c r="H143" s="306"/>
      <c r="I143" s="306"/>
      <c r="J143" s="306"/>
      <c r="K143" s="307">
        <v>3390.48</v>
      </c>
      <c r="L143" s="306"/>
      <c r="M143" s="307">
        <v>1644.45</v>
      </c>
      <c r="N143" s="306"/>
      <c r="O143" s="309">
        <v>24723.08</v>
      </c>
      <c r="DI143" s="279"/>
      <c r="DJ143" s="279"/>
      <c r="DK143" s="279"/>
      <c r="DL143" s="279"/>
      <c r="DM143" s="279"/>
      <c r="DQ143" s="288" t="s">
        <v>50</v>
      </c>
      <c r="DR143" s="279"/>
    </row>
    <row r="144" spans="1:122" customFormat="1" ht="15" x14ac:dyDescent="0.25">
      <c r="A144" s="297"/>
      <c r="B144" s="289"/>
      <c r="C144" s="287"/>
      <c r="D144" s="428" t="s">
        <v>51</v>
      </c>
      <c r="E144" s="428"/>
      <c r="F144" s="428"/>
      <c r="G144" s="290"/>
      <c r="H144" s="291"/>
      <c r="I144" s="291"/>
      <c r="J144" s="291"/>
      <c r="K144" s="300"/>
      <c r="L144" s="291"/>
      <c r="M144" s="294">
        <v>135.09</v>
      </c>
      <c r="N144" s="291"/>
      <c r="O144" s="296">
        <v>6347.88</v>
      </c>
      <c r="DI144" s="279"/>
      <c r="DJ144" s="279"/>
      <c r="DK144" s="279"/>
      <c r="DL144" s="279"/>
      <c r="DM144" s="279"/>
      <c r="DP144" s="288" t="s">
        <v>51</v>
      </c>
      <c r="DR144" s="279"/>
    </row>
    <row r="145" spans="1:123" customFormat="1" ht="56.25" x14ac:dyDescent="0.25">
      <c r="A145" s="297"/>
      <c r="B145" s="289"/>
      <c r="C145" s="287" t="s">
        <v>223</v>
      </c>
      <c r="D145" s="428" t="s">
        <v>224</v>
      </c>
      <c r="E145" s="428"/>
      <c r="F145" s="428"/>
      <c r="G145" s="290" t="s">
        <v>54</v>
      </c>
      <c r="H145" s="298">
        <v>147</v>
      </c>
      <c r="I145" s="291"/>
      <c r="J145" s="298">
        <v>147</v>
      </c>
      <c r="K145" s="300"/>
      <c r="L145" s="291"/>
      <c r="M145" s="294">
        <v>198.58</v>
      </c>
      <c r="N145" s="291"/>
      <c r="O145" s="296">
        <v>9331.3799999999992</v>
      </c>
      <c r="DI145" s="279"/>
      <c r="DJ145" s="279"/>
      <c r="DK145" s="279"/>
      <c r="DL145" s="279"/>
      <c r="DM145" s="279"/>
      <c r="DP145" s="288" t="s">
        <v>224</v>
      </c>
      <c r="DR145" s="279"/>
    </row>
    <row r="146" spans="1:123" customFormat="1" ht="78.75" x14ac:dyDescent="0.25">
      <c r="A146" s="297"/>
      <c r="B146" s="289"/>
      <c r="C146" s="287" t="s">
        <v>225</v>
      </c>
      <c r="D146" s="428" t="s">
        <v>226</v>
      </c>
      <c r="E146" s="428"/>
      <c r="F146" s="428"/>
      <c r="G146" s="290" t="s">
        <v>54</v>
      </c>
      <c r="H146" s="298">
        <v>134</v>
      </c>
      <c r="I146" s="295">
        <v>0.85</v>
      </c>
      <c r="J146" s="302">
        <v>113.9</v>
      </c>
      <c r="K146" s="300"/>
      <c r="L146" s="291"/>
      <c r="M146" s="294">
        <v>153.87</v>
      </c>
      <c r="N146" s="291"/>
      <c r="O146" s="296">
        <v>7230.24</v>
      </c>
      <c r="DI146" s="279"/>
      <c r="DJ146" s="279"/>
      <c r="DK146" s="279"/>
      <c r="DL146" s="279"/>
      <c r="DM146" s="279"/>
      <c r="DP146" s="288" t="s">
        <v>226</v>
      </c>
      <c r="DR146" s="279"/>
    </row>
    <row r="147" spans="1:123" customFormat="1" ht="15" x14ac:dyDescent="0.25">
      <c r="A147" s="285"/>
      <c r="B147" s="310"/>
      <c r="C147" s="311"/>
      <c r="D147" s="430" t="s">
        <v>57</v>
      </c>
      <c r="E147" s="430"/>
      <c r="F147" s="430"/>
      <c r="G147" s="281"/>
      <c r="H147" s="312"/>
      <c r="I147" s="312"/>
      <c r="J147" s="312"/>
      <c r="K147" s="313"/>
      <c r="L147" s="312"/>
      <c r="M147" s="314">
        <v>1996.9</v>
      </c>
      <c r="N147" s="306"/>
      <c r="O147" s="315">
        <v>41284.699999999997</v>
      </c>
      <c r="DI147" s="279"/>
      <c r="DJ147" s="279"/>
      <c r="DK147" s="279"/>
      <c r="DL147" s="279"/>
      <c r="DM147" s="279"/>
      <c r="DR147" s="279" t="s">
        <v>57</v>
      </c>
    </row>
    <row r="148" spans="1:123" customFormat="1" ht="33.75" x14ac:dyDescent="0.25">
      <c r="A148" s="280" t="s">
        <v>153</v>
      </c>
      <c r="B148" s="281" t="s">
        <v>241</v>
      </c>
      <c r="C148" s="282" t="s">
        <v>242</v>
      </c>
      <c r="D148" s="431" t="s">
        <v>243</v>
      </c>
      <c r="E148" s="431"/>
      <c r="F148" s="431"/>
      <c r="G148" s="281" t="s">
        <v>61</v>
      </c>
      <c r="H148" s="281">
        <v>37.26</v>
      </c>
      <c r="I148" s="281" t="s">
        <v>22</v>
      </c>
      <c r="J148" s="281" t="s">
        <v>546</v>
      </c>
      <c r="K148" s="283" t="s">
        <v>245</v>
      </c>
      <c r="L148" s="281" t="s">
        <v>246</v>
      </c>
      <c r="M148" s="283" t="s">
        <v>547</v>
      </c>
      <c r="N148" s="281" t="s">
        <v>124</v>
      </c>
      <c r="O148" s="284" t="s">
        <v>548</v>
      </c>
      <c r="DI148" s="279"/>
      <c r="DJ148" s="279"/>
      <c r="DK148" s="279" t="s">
        <v>243</v>
      </c>
      <c r="DL148" s="279" t="s">
        <v>5</v>
      </c>
      <c r="DM148" s="279" t="s">
        <v>5</v>
      </c>
      <c r="DR148" s="279"/>
    </row>
    <row r="149" spans="1:123" customFormat="1" ht="15" x14ac:dyDescent="0.25">
      <c r="A149" s="322"/>
      <c r="B149" s="310"/>
      <c r="C149" s="311"/>
      <c r="D149" s="428" t="s">
        <v>250</v>
      </c>
      <c r="E149" s="428"/>
      <c r="F149" s="428"/>
      <c r="G149" s="428"/>
      <c r="H149" s="428"/>
      <c r="I149" s="428"/>
      <c r="J149" s="428"/>
      <c r="K149" s="428"/>
      <c r="L149" s="428"/>
      <c r="M149" s="428"/>
      <c r="N149" s="428"/>
      <c r="O149" s="435"/>
      <c r="DI149" s="279"/>
      <c r="DJ149" s="279"/>
      <c r="DK149" s="279"/>
      <c r="DL149" s="279"/>
      <c r="DM149" s="279"/>
      <c r="DR149" s="279"/>
      <c r="DS149" s="288" t="s">
        <v>250</v>
      </c>
    </row>
    <row r="150" spans="1:123" customFormat="1" ht="15" x14ac:dyDescent="0.25">
      <c r="A150" s="285"/>
      <c r="B150" s="286"/>
      <c r="C150" s="287"/>
      <c r="D150" s="433" t="s">
        <v>251</v>
      </c>
      <c r="E150" s="433"/>
      <c r="F150" s="433"/>
      <c r="G150" s="433"/>
      <c r="H150" s="433"/>
      <c r="I150" s="433"/>
      <c r="J150" s="433"/>
      <c r="K150" s="433"/>
      <c r="L150" s="433"/>
      <c r="M150" s="433"/>
      <c r="N150" s="433"/>
      <c r="O150" s="434"/>
      <c r="DI150" s="279"/>
      <c r="DJ150" s="279"/>
      <c r="DK150" s="279"/>
      <c r="DL150" s="279"/>
      <c r="DM150" s="279"/>
      <c r="DN150" s="288" t="s">
        <v>251</v>
      </c>
      <c r="DR150" s="279"/>
    </row>
    <row r="151" spans="1:123" customFormat="1" ht="15" x14ac:dyDescent="0.25">
      <c r="A151" s="285"/>
      <c r="B151" s="286"/>
      <c r="C151" s="287"/>
      <c r="D151" s="433" t="s">
        <v>252</v>
      </c>
      <c r="E151" s="433"/>
      <c r="F151" s="433"/>
      <c r="G151" s="433"/>
      <c r="H151" s="433"/>
      <c r="I151" s="433"/>
      <c r="J151" s="433"/>
      <c r="K151" s="433"/>
      <c r="L151" s="433"/>
      <c r="M151" s="433"/>
      <c r="N151" s="433"/>
      <c r="O151" s="434"/>
      <c r="DI151" s="279"/>
      <c r="DJ151" s="279"/>
      <c r="DK151" s="279"/>
      <c r="DL151" s="279"/>
      <c r="DM151" s="279"/>
      <c r="DN151" s="288" t="s">
        <v>252</v>
      </c>
      <c r="DR151" s="279"/>
    </row>
    <row r="152" spans="1:123" customFormat="1" ht="15" x14ac:dyDescent="0.25">
      <c r="A152" s="285"/>
      <c r="B152" s="310"/>
      <c r="C152" s="311"/>
      <c r="D152" s="430" t="s">
        <v>57</v>
      </c>
      <c r="E152" s="430"/>
      <c r="F152" s="430"/>
      <c r="G152" s="281"/>
      <c r="H152" s="312"/>
      <c r="I152" s="312"/>
      <c r="J152" s="312"/>
      <c r="K152" s="313"/>
      <c r="L152" s="312"/>
      <c r="M152" s="314">
        <v>4309.1099999999997</v>
      </c>
      <c r="N152" s="306"/>
      <c r="O152" s="315">
        <v>37704.71</v>
      </c>
      <c r="DI152" s="279"/>
      <c r="DJ152" s="279"/>
      <c r="DK152" s="279"/>
      <c r="DL152" s="279"/>
      <c r="DM152" s="279"/>
      <c r="DR152" s="279" t="s">
        <v>57</v>
      </c>
    </row>
    <row r="153" spans="1:123" customFormat="1" ht="34.5" x14ac:dyDescent="0.25">
      <c r="A153" s="280" t="s">
        <v>158</v>
      </c>
      <c r="B153" s="281" t="s">
        <v>253</v>
      </c>
      <c r="C153" s="282" t="s">
        <v>254</v>
      </c>
      <c r="D153" s="431" t="s">
        <v>255</v>
      </c>
      <c r="E153" s="431"/>
      <c r="F153" s="431"/>
      <c r="G153" s="281" t="s">
        <v>42</v>
      </c>
      <c r="H153" s="281">
        <v>0.59299999999999997</v>
      </c>
      <c r="I153" s="281" t="s">
        <v>22</v>
      </c>
      <c r="J153" s="281" t="s">
        <v>549</v>
      </c>
      <c r="K153" s="283"/>
      <c r="L153" s="281"/>
      <c r="M153" s="283"/>
      <c r="N153" s="281"/>
      <c r="O153" s="284"/>
      <c r="DI153" s="279"/>
      <c r="DJ153" s="279"/>
      <c r="DK153" s="279" t="s">
        <v>255</v>
      </c>
      <c r="DL153" s="279" t="s">
        <v>5</v>
      </c>
      <c r="DM153" s="279" t="s">
        <v>5</v>
      </c>
      <c r="DR153" s="279"/>
    </row>
    <row r="154" spans="1:123" customFormat="1" ht="57" x14ac:dyDescent="0.25">
      <c r="A154" s="285"/>
      <c r="B154" s="286"/>
      <c r="C154" s="287" t="s">
        <v>45</v>
      </c>
      <c r="D154" s="433" t="s">
        <v>46</v>
      </c>
      <c r="E154" s="433"/>
      <c r="F154" s="433"/>
      <c r="G154" s="433"/>
      <c r="H154" s="433"/>
      <c r="I154" s="433"/>
      <c r="J154" s="433"/>
      <c r="K154" s="433"/>
      <c r="L154" s="433"/>
      <c r="M154" s="433"/>
      <c r="N154" s="433"/>
      <c r="O154" s="434"/>
      <c r="DI154" s="279"/>
      <c r="DJ154" s="279"/>
      <c r="DK154" s="279"/>
      <c r="DL154" s="279"/>
      <c r="DM154" s="279"/>
      <c r="DN154" s="288" t="s">
        <v>46</v>
      </c>
      <c r="DR154" s="279"/>
    </row>
    <row r="155" spans="1:123" customFormat="1" ht="15" x14ac:dyDescent="0.25">
      <c r="A155" s="285"/>
      <c r="B155" s="289"/>
      <c r="C155" s="287" t="s">
        <v>22</v>
      </c>
      <c r="D155" s="428" t="s">
        <v>47</v>
      </c>
      <c r="E155" s="428"/>
      <c r="F155" s="428"/>
      <c r="G155" s="290"/>
      <c r="H155" s="291"/>
      <c r="I155" s="291"/>
      <c r="J155" s="291"/>
      <c r="K155" s="294">
        <v>173.23</v>
      </c>
      <c r="L155" s="295">
        <v>1.1499999999999999</v>
      </c>
      <c r="M155" s="294">
        <v>118.13</v>
      </c>
      <c r="N155" s="295">
        <v>46.99</v>
      </c>
      <c r="O155" s="296">
        <v>5550.93</v>
      </c>
      <c r="DI155" s="279"/>
      <c r="DJ155" s="279"/>
      <c r="DK155" s="279"/>
      <c r="DL155" s="279"/>
      <c r="DM155" s="279"/>
      <c r="DO155" s="288" t="s">
        <v>47</v>
      </c>
      <c r="DR155" s="279"/>
    </row>
    <row r="156" spans="1:123" customFormat="1" ht="15" x14ac:dyDescent="0.25">
      <c r="A156" s="285"/>
      <c r="B156" s="289"/>
      <c r="C156" s="287" t="s">
        <v>58</v>
      </c>
      <c r="D156" s="428" t="s">
        <v>63</v>
      </c>
      <c r="E156" s="428"/>
      <c r="F156" s="428"/>
      <c r="G156" s="290"/>
      <c r="H156" s="291"/>
      <c r="I156" s="291"/>
      <c r="J156" s="291"/>
      <c r="K156" s="292">
        <v>5268.76</v>
      </c>
      <c r="L156" s="295">
        <v>1.1499999999999999</v>
      </c>
      <c r="M156" s="292">
        <v>3593.03</v>
      </c>
      <c r="N156" s="295">
        <v>14.01</v>
      </c>
      <c r="O156" s="296">
        <v>50338.35</v>
      </c>
      <c r="DI156" s="279"/>
      <c r="DJ156" s="279"/>
      <c r="DK156" s="279"/>
      <c r="DL156" s="279"/>
      <c r="DM156" s="279"/>
      <c r="DO156" s="288" t="s">
        <v>63</v>
      </c>
      <c r="DR156" s="279"/>
    </row>
    <row r="157" spans="1:123" customFormat="1" ht="15" x14ac:dyDescent="0.25">
      <c r="A157" s="285"/>
      <c r="B157" s="289"/>
      <c r="C157" s="287" t="s">
        <v>64</v>
      </c>
      <c r="D157" s="428" t="s">
        <v>65</v>
      </c>
      <c r="E157" s="428"/>
      <c r="F157" s="428"/>
      <c r="G157" s="290"/>
      <c r="H157" s="291"/>
      <c r="I157" s="291"/>
      <c r="J157" s="291"/>
      <c r="K157" s="294">
        <v>267.67</v>
      </c>
      <c r="L157" s="295">
        <v>1.1499999999999999</v>
      </c>
      <c r="M157" s="294">
        <v>182.54</v>
      </c>
      <c r="N157" s="295">
        <v>46.99</v>
      </c>
      <c r="O157" s="296">
        <v>8577.5499999999993</v>
      </c>
      <c r="DI157" s="279"/>
      <c r="DJ157" s="279"/>
      <c r="DK157" s="279"/>
      <c r="DL157" s="279"/>
      <c r="DM157" s="279"/>
      <c r="DO157" s="288" t="s">
        <v>65</v>
      </c>
      <c r="DR157" s="279"/>
    </row>
    <row r="158" spans="1:123" customFormat="1" ht="15" x14ac:dyDescent="0.25">
      <c r="A158" s="285"/>
      <c r="B158" s="289"/>
      <c r="C158" s="287" t="s">
        <v>62</v>
      </c>
      <c r="D158" s="428" t="s">
        <v>66</v>
      </c>
      <c r="E158" s="428"/>
      <c r="F158" s="428"/>
      <c r="G158" s="290"/>
      <c r="H158" s="291"/>
      <c r="I158" s="291"/>
      <c r="J158" s="291"/>
      <c r="K158" s="294">
        <v>17.079999999999998</v>
      </c>
      <c r="L158" s="291"/>
      <c r="M158" s="294">
        <v>10.130000000000001</v>
      </c>
      <c r="N158" s="295">
        <v>8.75</v>
      </c>
      <c r="O158" s="316">
        <v>88.64</v>
      </c>
      <c r="DI158" s="279"/>
      <c r="DJ158" s="279"/>
      <c r="DK158" s="279"/>
      <c r="DL158" s="279"/>
      <c r="DM158" s="279"/>
      <c r="DO158" s="288" t="s">
        <v>66</v>
      </c>
      <c r="DR158" s="279"/>
    </row>
    <row r="159" spans="1:123" customFormat="1" ht="15" x14ac:dyDescent="0.25">
      <c r="A159" s="297"/>
      <c r="B159" s="289"/>
      <c r="C159" s="287"/>
      <c r="D159" s="428" t="s">
        <v>48</v>
      </c>
      <c r="E159" s="428"/>
      <c r="F159" s="428"/>
      <c r="G159" s="290" t="s">
        <v>49</v>
      </c>
      <c r="H159" s="302">
        <v>21.6</v>
      </c>
      <c r="I159" s="295">
        <v>1.1499999999999999</v>
      </c>
      <c r="J159" s="299">
        <v>14.730119999999999</v>
      </c>
      <c r="K159" s="300"/>
      <c r="L159" s="291"/>
      <c r="M159" s="300"/>
      <c r="N159" s="291"/>
      <c r="O159" s="301"/>
      <c r="DI159" s="279"/>
      <c r="DJ159" s="279"/>
      <c r="DK159" s="279"/>
      <c r="DL159" s="279"/>
      <c r="DM159" s="279"/>
      <c r="DP159" s="288" t="s">
        <v>48</v>
      </c>
      <c r="DR159" s="279"/>
    </row>
    <row r="160" spans="1:123" customFormat="1" ht="15" x14ac:dyDescent="0.25">
      <c r="A160" s="297"/>
      <c r="B160" s="289"/>
      <c r="C160" s="287"/>
      <c r="D160" s="428" t="s">
        <v>67</v>
      </c>
      <c r="E160" s="428"/>
      <c r="F160" s="428"/>
      <c r="G160" s="290" t="s">
        <v>49</v>
      </c>
      <c r="H160" s="302">
        <v>20.6</v>
      </c>
      <c r="I160" s="295">
        <v>1.1499999999999999</v>
      </c>
      <c r="J160" s="299">
        <v>14.048170000000001</v>
      </c>
      <c r="K160" s="300"/>
      <c r="L160" s="291"/>
      <c r="M160" s="300"/>
      <c r="N160" s="291"/>
      <c r="O160" s="301"/>
      <c r="DI160" s="279"/>
      <c r="DJ160" s="279"/>
      <c r="DK160" s="279"/>
      <c r="DL160" s="279"/>
      <c r="DM160" s="279"/>
      <c r="DP160" s="288" t="s">
        <v>67</v>
      </c>
      <c r="DR160" s="279"/>
    </row>
    <row r="161" spans="1:123" customFormat="1" ht="15" x14ac:dyDescent="0.25">
      <c r="A161" s="304"/>
      <c r="B161" s="290"/>
      <c r="C161" s="287"/>
      <c r="D161" s="432" t="s">
        <v>50</v>
      </c>
      <c r="E161" s="432"/>
      <c r="F161" s="432"/>
      <c r="G161" s="305"/>
      <c r="H161" s="306"/>
      <c r="I161" s="306"/>
      <c r="J161" s="306"/>
      <c r="K161" s="307">
        <v>5459.07</v>
      </c>
      <c r="L161" s="306"/>
      <c r="M161" s="307">
        <v>3721.29</v>
      </c>
      <c r="N161" s="306"/>
      <c r="O161" s="309">
        <v>55977.919999999998</v>
      </c>
      <c r="DI161" s="279"/>
      <c r="DJ161" s="279"/>
      <c r="DK161" s="279"/>
      <c r="DL161" s="279"/>
      <c r="DM161" s="279"/>
      <c r="DQ161" s="288" t="s">
        <v>50</v>
      </c>
      <c r="DR161" s="279"/>
    </row>
    <row r="162" spans="1:123" customFormat="1" ht="15" x14ac:dyDescent="0.25">
      <c r="A162" s="297"/>
      <c r="B162" s="289"/>
      <c r="C162" s="287"/>
      <c r="D162" s="428" t="s">
        <v>51</v>
      </c>
      <c r="E162" s="428"/>
      <c r="F162" s="428"/>
      <c r="G162" s="290"/>
      <c r="H162" s="291"/>
      <c r="I162" s="291"/>
      <c r="J162" s="291"/>
      <c r="K162" s="300"/>
      <c r="L162" s="291"/>
      <c r="M162" s="294">
        <v>300.67</v>
      </c>
      <c r="N162" s="291"/>
      <c r="O162" s="296">
        <v>14128.48</v>
      </c>
      <c r="DI162" s="279"/>
      <c r="DJ162" s="279"/>
      <c r="DK162" s="279"/>
      <c r="DL162" s="279"/>
      <c r="DM162" s="279"/>
      <c r="DP162" s="288" t="s">
        <v>51</v>
      </c>
      <c r="DR162" s="279"/>
    </row>
    <row r="163" spans="1:123" customFormat="1" ht="56.25" x14ac:dyDescent="0.25">
      <c r="A163" s="297"/>
      <c r="B163" s="289"/>
      <c r="C163" s="287" t="s">
        <v>223</v>
      </c>
      <c r="D163" s="428" t="s">
        <v>224</v>
      </c>
      <c r="E163" s="428"/>
      <c r="F163" s="428"/>
      <c r="G163" s="290" t="s">
        <v>54</v>
      </c>
      <c r="H163" s="298">
        <v>147</v>
      </c>
      <c r="I163" s="291"/>
      <c r="J163" s="298">
        <v>147</v>
      </c>
      <c r="K163" s="300"/>
      <c r="L163" s="291"/>
      <c r="M163" s="294">
        <v>441.98</v>
      </c>
      <c r="N163" s="291"/>
      <c r="O163" s="296">
        <v>20768.87</v>
      </c>
      <c r="DI163" s="279"/>
      <c r="DJ163" s="279"/>
      <c r="DK163" s="279"/>
      <c r="DL163" s="279"/>
      <c r="DM163" s="279"/>
      <c r="DP163" s="288" t="s">
        <v>224</v>
      </c>
      <c r="DR163" s="279"/>
    </row>
    <row r="164" spans="1:123" customFormat="1" ht="78.75" x14ac:dyDescent="0.25">
      <c r="A164" s="297"/>
      <c r="B164" s="289"/>
      <c r="C164" s="287" t="s">
        <v>225</v>
      </c>
      <c r="D164" s="428" t="s">
        <v>226</v>
      </c>
      <c r="E164" s="428"/>
      <c r="F164" s="428"/>
      <c r="G164" s="290" t="s">
        <v>54</v>
      </c>
      <c r="H164" s="298">
        <v>134</v>
      </c>
      <c r="I164" s="295">
        <v>0.85</v>
      </c>
      <c r="J164" s="302">
        <v>113.9</v>
      </c>
      <c r="K164" s="300"/>
      <c r="L164" s="291"/>
      <c r="M164" s="294">
        <v>342.46</v>
      </c>
      <c r="N164" s="291"/>
      <c r="O164" s="296">
        <v>16092.34</v>
      </c>
      <c r="DI164" s="279"/>
      <c r="DJ164" s="279"/>
      <c r="DK164" s="279"/>
      <c r="DL164" s="279"/>
      <c r="DM164" s="279"/>
      <c r="DP164" s="288" t="s">
        <v>226</v>
      </c>
      <c r="DR164" s="279"/>
    </row>
    <row r="165" spans="1:123" customFormat="1" ht="15" x14ac:dyDescent="0.25">
      <c r="A165" s="285"/>
      <c r="B165" s="310"/>
      <c r="C165" s="311"/>
      <c r="D165" s="430" t="s">
        <v>57</v>
      </c>
      <c r="E165" s="430"/>
      <c r="F165" s="430"/>
      <c r="G165" s="281"/>
      <c r="H165" s="312"/>
      <c r="I165" s="312"/>
      <c r="J165" s="312"/>
      <c r="K165" s="313"/>
      <c r="L165" s="312"/>
      <c r="M165" s="314">
        <v>4505.7299999999996</v>
      </c>
      <c r="N165" s="306"/>
      <c r="O165" s="315">
        <v>92839.13</v>
      </c>
      <c r="DI165" s="279"/>
      <c r="DJ165" s="279"/>
      <c r="DK165" s="279"/>
      <c r="DL165" s="279"/>
      <c r="DM165" s="279"/>
      <c r="DR165" s="279" t="s">
        <v>57</v>
      </c>
    </row>
    <row r="166" spans="1:123" customFormat="1" ht="33.75" x14ac:dyDescent="0.25">
      <c r="A166" s="280" t="s">
        <v>163</v>
      </c>
      <c r="B166" s="281" t="s">
        <v>258</v>
      </c>
      <c r="C166" s="282" t="s">
        <v>259</v>
      </c>
      <c r="D166" s="431" t="s">
        <v>260</v>
      </c>
      <c r="E166" s="431"/>
      <c r="F166" s="431"/>
      <c r="G166" s="281" t="s">
        <v>61</v>
      </c>
      <c r="H166" s="281">
        <v>74.69</v>
      </c>
      <c r="I166" s="281" t="s">
        <v>22</v>
      </c>
      <c r="J166" s="281" t="s">
        <v>550</v>
      </c>
      <c r="K166" s="283" t="s">
        <v>262</v>
      </c>
      <c r="L166" s="281" t="s">
        <v>246</v>
      </c>
      <c r="M166" s="283" t="s">
        <v>551</v>
      </c>
      <c r="N166" s="281" t="s">
        <v>124</v>
      </c>
      <c r="O166" s="284" t="s">
        <v>552</v>
      </c>
      <c r="DI166" s="279"/>
      <c r="DJ166" s="279"/>
      <c r="DK166" s="279" t="s">
        <v>260</v>
      </c>
      <c r="DL166" s="279" t="s">
        <v>5</v>
      </c>
      <c r="DM166" s="279" t="s">
        <v>5</v>
      </c>
      <c r="DR166" s="279"/>
    </row>
    <row r="167" spans="1:123" customFormat="1" ht="15" x14ac:dyDescent="0.25">
      <c r="A167" s="322"/>
      <c r="B167" s="310"/>
      <c r="C167" s="311"/>
      <c r="D167" s="428" t="s">
        <v>266</v>
      </c>
      <c r="E167" s="428"/>
      <c r="F167" s="428"/>
      <c r="G167" s="428"/>
      <c r="H167" s="428"/>
      <c r="I167" s="428"/>
      <c r="J167" s="428"/>
      <c r="K167" s="428"/>
      <c r="L167" s="428"/>
      <c r="M167" s="428"/>
      <c r="N167" s="428"/>
      <c r="O167" s="435"/>
      <c r="DI167" s="279"/>
      <c r="DJ167" s="279"/>
      <c r="DK167" s="279"/>
      <c r="DL167" s="279"/>
      <c r="DM167" s="279"/>
      <c r="DR167" s="279"/>
      <c r="DS167" s="288" t="s">
        <v>266</v>
      </c>
    </row>
    <row r="168" spans="1:123" customFormat="1" ht="15" x14ac:dyDescent="0.25">
      <c r="A168" s="285"/>
      <c r="B168" s="286"/>
      <c r="C168" s="287"/>
      <c r="D168" s="433" t="s">
        <v>251</v>
      </c>
      <c r="E168" s="433"/>
      <c r="F168" s="433"/>
      <c r="G168" s="433"/>
      <c r="H168" s="433"/>
      <c r="I168" s="433"/>
      <c r="J168" s="433"/>
      <c r="K168" s="433"/>
      <c r="L168" s="433"/>
      <c r="M168" s="433"/>
      <c r="N168" s="433"/>
      <c r="O168" s="434"/>
      <c r="DI168" s="279"/>
      <c r="DJ168" s="279"/>
      <c r="DK168" s="279"/>
      <c r="DL168" s="279"/>
      <c r="DM168" s="279"/>
      <c r="DN168" s="288" t="s">
        <v>251</v>
      </c>
      <c r="DR168" s="279"/>
    </row>
    <row r="169" spans="1:123" customFormat="1" ht="15" x14ac:dyDescent="0.25">
      <c r="A169" s="285"/>
      <c r="B169" s="286"/>
      <c r="C169" s="287"/>
      <c r="D169" s="433" t="s">
        <v>252</v>
      </c>
      <c r="E169" s="433"/>
      <c r="F169" s="433"/>
      <c r="G169" s="433"/>
      <c r="H169" s="433"/>
      <c r="I169" s="433"/>
      <c r="J169" s="433"/>
      <c r="K169" s="433"/>
      <c r="L169" s="433"/>
      <c r="M169" s="433"/>
      <c r="N169" s="433"/>
      <c r="O169" s="434"/>
      <c r="DI169" s="279"/>
      <c r="DJ169" s="279"/>
      <c r="DK169" s="279"/>
      <c r="DL169" s="279"/>
      <c r="DM169" s="279"/>
      <c r="DN169" s="288" t="s">
        <v>252</v>
      </c>
      <c r="DR169" s="279"/>
    </row>
    <row r="170" spans="1:123" customFormat="1" ht="15" x14ac:dyDescent="0.25">
      <c r="A170" s="285"/>
      <c r="B170" s="310"/>
      <c r="C170" s="311"/>
      <c r="D170" s="430" t="s">
        <v>57</v>
      </c>
      <c r="E170" s="430"/>
      <c r="F170" s="430"/>
      <c r="G170" s="281"/>
      <c r="H170" s="312"/>
      <c r="I170" s="312"/>
      <c r="J170" s="312"/>
      <c r="K170" s="313"/>
      <c r="L170" s="312"/>
      <c r="M170" s="314">
        <v>40780.629999999997</v>
      </c>
      <c r="N170" s="306"/>
      <c r="O170" s="315">
        <v>356830.51</v>
      </c>
      <c r="DI170" s="279"/>
      <c r="DJ170" s="279"/>
      <c r="DK170" s="279"/>
      <c r="DL170" s="279"/>
      <c r="DM170" s="279"/>
      <c r="DR170" s="279" t="s">
        <v>57</v>
      </c>
    </row>
    <row r="171" spans="1:123" customFormat="1" ht="57" x14ac:dyDescent="0.25">
      <c r="A171" s="280" t="s">
        <v>168</v>
      </c>
      <c r="B171" s="281" t="s">
        <v>267</v>
      </c>
      <c r="C171" s="282" t="s">
        <v>268</v>
      </c>
      <c r="D171" s="431" t="s">
        <v>269</v>
      </c>
      <c r="E171" s="431"/>
      <c r="F171" s="431"/>
      <c r="G171" s="281" t="s">
        <v>74</v>
      </c>
      <c r="H171" s="281">
        <v>6.3E-2</v>
      </c>
      <c r="I171" s="281" t="s">
        <v>22</v>
      </c>
      <c r="J171" s="281" t="s">
        <v>553</v>
      </c>
      <c r="K171" s="283"/>
      <c r="L171" s="281"/>
      <c r="M171" s="283"/>
      <c r="N171" s="281"/>
      <c r="O171" s="284"/>
      <c r="DI171" s="279"/>
      <c r="DJ171" s="279"/>
      <c r="DK171" s="279" t="s">
        <v>269</v>
      </c>
      <c r="DL171" s="279" t="s">
        <v>5</v>
      </c>
      <c r="DM171" s="279" t="s">
        <v>5</v>
      </c>
      <c r="DR171" s="279"/>
    </row>
    <row r="172" spans="1:123" customFormat="1" ht="23.25" x14ac:dyDescent="0.25">
      <c r="A172" s="285"/>
      <c r="B172" s="286"/>
      <c r="C172" s="287" t="s">
        <v>77</v>
      </c>
      <c r="D172" s="433" t="s">
        <v>78</v>
      </c>
      <c r="E172" s="433"/>
      <c r="F172" s="433"/>
      <c r="G172" s="433"/>
      <c r="H172" s="433"/>
      <c r="I172" s="433"/>
      <c r="J172" s="433"/>
      <c r="K172" s="433"/>
      <c r="L172" s="433"/>
      <c r="M172" s="433"/>
      <c r="N172" s="433"/>
      <c r="O172" s="434"/>
      <c r="DI172" s="279"/>
      <c r="DJ172" s="279"/>
      <c r="DK172" s="279"/>
      <c r="DL172" s="279"/>
      <c r="DM172" s="279"/>
      <c r="DN172" s="288" t="s">
        <v>78</v>
      </c>
      <c r="DR172" s="279"/>
    </row>
    <row r="173" spans="1:123" customFormat="1" ht="23.25" x14ac:dyDescent="0.25">
      <c r="A173" s="285"/>
      <c r="B173" s="286"/>
      <c r="C173" s="287" t="s">
        <v>79</v>
      </c>
      <c r="D173" s="433" t="s">
        <v>80</v>
      </c>
      <c r="E173" s="433"/>
      <c r="F173" s="433"/>
      <c r="G173" s="433"/>
      <c r="H173" s="433"/>
      <c r="I173" s="433"/>
      <c r="J173" s="433"/>
      <c r="K173" s="433"/>
      <c r="L173" s="433"/>
      <c r="M173" s="433"/>
      <c r="N173" s="433"/>
      <c r="O173" s="434"/>
      <c r="DI173" s="279"/>
      <c r="DJ173" s="279"/>
      <c r="DK173" s="279"/>
      <c r="DL173" s="279"/>
      <c r="DM173" s="279"/>
      <c r="DN173" s="288" t="s">
        <v>80</v>
      </c>
      <c r="DR173" s="279"/>
    </row>
    <row r="174" spans="1:123" customFormat="1" ht="33.75" x14ac:dyDescent="0.25">
      <c r="A174" s="285"/>
      <c r="B174" s="286"/>
      <c r="C174" s="287" t="s">
        <v>88</v>
      </c>
      <c r="D174" s="433" t="s">
        <v>89</v>
      </c>
      <c r="E174" s="433"/>
      <c r="F174" s="433"/>
      <c r="G174" s="433"/>
      <c r="H174" s="433"/>
      <c r="I174" s="433"/>
      <c r="J174" s="433"/>
      <c r="K174" s="433"/>
      <c r="L174" s="433"/>
      <c r="M174" s="433"/>
      <c r="N174" s="433"/>
      <c r="O174" s="434"/>
      <c r="DI174" s="279"/>
      <c r="DJ174" s="279"/>
      <c r="DK174" s="279"/>
      <c r="DL174" s="279"/>
      <c r="DM174" s="279"/>
      <c r="DN174" s="288" t="s">
        <v>89</v>
      </c>
      <c r="DR174" s="279"/>
    </row>
    <row r="175" spans="1:123" customFormat="1" ht="57" x14ac:dyDescent="0.25">
      <c r="A175" s="285"/>
      <c r="B175" s="286"/>
      <c r="C175" s="287" t="s">
        <v>45</v>
      </c>
      <c r="D175" s="433" t="s">
        <v>46</v>
      </c>
      <c r="E175" s="433"/>
      <c r="F175" s="433"/>
      <c r="G175" s="433"/>
      <c r="H175" s="433"/>
      <c r="I175" s="433"/>
      <c r="J175" s="433"/>
      <c r="K175" s="433"/>
      <c r="L175" s="433"/>
      <c r="M175" s="433"/>
      <c r="N175" s="433"/>
      <c r="O175" s="434"/>
      <c r="DI175" s="279"/>
      <c r="DJ175" s="279"/>
      <c r="DK175" s="279"/>
      <c r="DL175" s="279"/>
      <c r="DM175" s="279"/>
      <c r="DN175" s="288" t="s">
        <v>46</v>
      </c>
      <c r="DR175" s="279"/>
    </row>
    <row r="176" spans="1:123" customFormat="1" ht="15" x14ac:dyDescent="0.25">
      <c r="A176" s="285"/>
      <c r="B176" s="289"/>
      <c r="C176" s="287" t="s">
        <v>22</v>
      </c>
      <c r="D176" s="428" t="s">
        <v>47</v>
      </c>
      <c r="E176" s="428"/>
      <c r="F176" s="428"/>
      <c r="G176" s="290"/>
      <c r="H176" s="291"/>
      <c r="I176" s="291"/>
      <c r="J176" s="291"/>
      <c r="K176" s="292">
        <v>9218</v>
      </c>
      <c r="L176" s="299">
        <v>1.66635</v>
      </c>
      <c r="M176" s="294">
        <v>967.71</v>
      </c>
      <c r="N176" s="295">
        <v>46.99</v>
      </c>
      <c r="O176" s="296">
        <v>45472.69</v>
      </c>
      <c r="DI176" s="279"/>
      <c r="DJ176" s="279"/>
      <c r="DK176" s="279"/>
      <c r="DL176" s="279"/>
      <c r="DM176" s="279"/>
      <c r="DO176" s="288" t="s">
        <v>47</v>
      </c>
      <c r="DR176" s="279"/>
    </row>
    <row r="177" spans="1:122" customFormat="1" ht="15" x14ac:dyDescent="0.25">
      <c r="A177" s="285"/>
      <c r="B177" s="289"/>
      <c r="C177" s="287" t="s">
        <v>58</v>
      </c>
      <c r="D177" s="428" t="s">
        <v>63</v>
      </c>
      <c r="E177" s="428"/>
      <c r="F177" s="428"/>
      <c r="G177" s="290"/>
      <c r="H177" s="291"/>
      <c r="I177" s="291"/>
      <c r="J177" s="291"/>
      <c r="K177" s="292">
        <v>40105.1</v>
      </c>
      <c r="L177" s="299">
        <v>1.81125</v>
      </c>
      <c r="M177" s="292">
        <v>4576.34</v>
      </c>
      <c r="N177" s="295">
        <v>14.01</v>
      </c>
      <c r="O177" s="296">
        <v>64114.52</v>
      </c>
      <c r="DI177" s="279"/>
      <c r="DJ177" s="279"/>
      <c r="DK177" s="279"/>
      <c r="DL177" s="279"/>
      <c r="DM177" s="279"/>
      <c r="DO177" s="288" t="s">
        <v>63</v>
      </c>
      <c r="DR177" s="279"/>
    </row>
    <row r="178" spans="1:122" customFormat="1" ht="15" x14ac:dyDescent="0.25">
      <c r="A178" s="285"/>
      <c r="B178" s="289"/>
      <c r="C178" s="287" t="s">
        <v>64</v>
      </c>
      <c r="D178" s="428" t="s">
        <v>65</v>
      </c>
      <c r="E178" s="428"/>
      <c r="F178" s="428"/>
      <c r="G178" s="290"/>
      <c r="H178" s="291"/>
      <c r="I178" s="291"/>
      <c r="J178" s="291"/>
      <c r="K178" s="292">
        <v>2629.93</v>
      </c>
      <c r="L178" s="299">
        <v>1.81125</v>
      </c>
      <c r="M178" s="294">
        <v>300.10000000000002</v>
      </c>
      <c r="N178" s="295">
        <v>46.99</v>
      </c>
      <c r="O178" s="296">
        <v>14101.7</v>
      </c>
      <c r="DI178" s="279"/>
      <c r="DJ178" s="279"/>
      <c r="DK178" s="279"/>
      <c r="DL178" s="279"/>
      <c r="DM178" s="279"/>
      <c r="DO178" s="288" t="s">
        <v>65</v>
      </c>
      <c r="DR178" s="279"/>
    </row>
    <row r="179" spans="1:122" customFormat="1" ht="15" x14ac:dyDescent="0.25">
      <c r="A179" s="285"/>
      <c r="B179" s="289"/>
      <c r="C179" s="287" t="s">
        <v>62</v>
      </c>
      <c r="D179" s="428" t="s">
        <v>66</v>
      </c>
      <c r="E179" s="428"/>
      <c r="F179" s="428"/>
      <c r="G179" s="290"/>
      <c r="H179" s="291"/>
      <c r="I179" s="291"/>
      <c r="J179" s="291"/>
      <c r="K179" s="292">
        <v>1477980.73</v>
      </c>
      <c r="L179" s="291"/>
      <c r="M179" s="292">
        <v>93112.79</v>
      </c>
      <c r="N179" s="295">
        <v>8.75</v>
      </c>
      <c r="O179" s="296">
        <v>814736.91</v>
      </c>
      <c r="DI179" s="279"/>
      <c r="DJ179" s="279"/>
      <c r="DK179" s="279"/>
      <c r="DL179" s="279"/>
      <c r="DM179" s="279"/>
      <c r="DO179" s="288" t="s">
        <v>66</v>
      </c>
      <c r="DR179" s="279"/>
    </row>
    <row r="180" spans="1:122" customFormat="1" ht="15" x14ac:dyDescent="0.25">
      <c r="A180" s="297"/>
      <c r="B180" s="289"/>
      <c r="C180" s="287"/>
      <c r="D180" s="428" t="s">
        <v>48</v>
      </c>
      <c r="E180" s="428"/>
      <c r="F180" s="428"/>
      <c r="G180" s="290" t="s">
        <v>49</v>
      </c>
      <c r="H180" s="298">
        <v>1100</v>
      </c>
      <c r="I180" s="299">
        <v>1.66635</v>
      </c>
      <c r="J180" s="321">
        <v>115.478055</v>
      </c>
      <c r="K180" s="300"/>
      <c r="L180" s="291"/>
      <c r="M180" s="300"/>
      <c r="N180" s="291"/>
      <c r="O180" s="301"/>
      <c r="DI180" s="279"/>
      <c r="DJ180" s="279"/>
      <c r="DK180" s="279"/>
      <c r="DL180" s="279"/>
      <c r="DM180" s="279"/>
      <c r="DP180" s="288" t="s">
        <v>48</v>
      </c>
      <c r="DR180" s="279"/>
    </row>
    <row r="181" spans="1:122" customFormat="1" ht="15" x14ac:dyDescent="0.25">
      <c r="A181" s="297"/>
      <c r="B181" s="289"/>
      <c r="C181" s="287"/>
      <c r="D181" s="428" t="s">
        <v>67</v>
      </c>
      <c r="E181" s="428"/>
      <c r="F181" s="428"/>
      <c r="G181" s="290" t="s">
        <v>49</v>
      </c>
      <c r="H181" s="295">
        <v>213.68</v>
      </c>
      <c r="I181" s="299">
        <v>1.81125</v>
      </c>
      <c r="J181" s="303">
        <v>24.382757699999999</v>
      </c>
      <c r="K181" s="300"/>
      <c r="L181" s="291"/>
      <c r="M181" s="300"/>
      <c r="N181" s="291"/>
      <c r="O181" s="301"/>
      <c r="DI181" s="279"/>
      <c r="DJ181" s="279"/>
      <c r="DK181" s="279"/>
      <c r="DL181" s="279"/>
      <c r="DM181" s="279"/>
      <c r="DP181" s="288" t="s">
        <v>67</v>
      </c>
      <c r="DR181" s="279"/>
    </row>
    <row r="182" spans="1:122" customFormat="1" ht="15" x14ac:dyDescent="0.25">
      <c r="A182" s="304"/>
      <c r="B182" s="290"/>
      <c r="C182" s="287"/>
      <c r="D182" s="432" t="s">
        <v>50</v>
      </c>
      <c r="E182" s="432"/>
      <c r="F182" s="432"/>
      <c r="G182" s="305"/>
      <c r="H182" s="306"/>
      <c r="I182" s="306"/>
      <c r="J182" s="306"/>
      <c r="K182" s="307">
        <v>1527303.83</v>
      </c>
      <c r="L182" s="306"/>
      <c r="M182" s="307">
        <v>98656.84</v>
      </c>
      <c r="N182" s="306"/>
      <c r="O182" s="309">
        <v>924324.12</v>
      </c>
      <c r="DI182" s="279"/>
      <c r="DJ182" s="279"/>
      <c r="DK182" s="279"/>
      <c r="DL182" s="279"/>
      <c r="DM182" s="279"/>
      <c r="DQ182" s="288" t="s">
        <v>50</v>
      </c>
      <c r="DR182" s="279"/>
    </row>
    <row r="183" spans="1:122" customFormat="1" ht="15" x14ac:dyDescent="0.25">
      <c r="A183" s="297"/>
      <c r="B183" s="289"/>
      <c r="C183" s="287"/>
      <c r="D183" s="428" t="s">
        <v>51</v>
      </c>
      <c r="E183" s="428"/>
      <c r="F183" s="428"/>
      <c r="G183" s="290"/>
      <c r="H183" s="291"/>
      <c r="I183" s="291"/>
      <c r="J183" s="291"/>
      <c r="K183" s="300"/>
      <c r="L183" s="291"/>
      <c r="M183" s="292">
        <v>1267.81</v>
      </c>
      <c r="N183" s="291"/>
      <c r="O183" s="296">
        <v>59574.39</v>
      </c>
      <c r="DI183" s="279"/>
      <c r="DJ183" s="279"/>
      <c r="DK183" s="279"/>
      <c r="DL183" s="279"/>
      <c r="DM183" s="279"/>
      <c r="DP183" s="288" t="s">
        <v>51</v>
      </c>
      <c r="DR183" s="279"/>
    </row>
    <row r="184" spans="1:122" customFormat="1" ht="33.75" x14ac:dyDescent="0.25">
      <c r="A184" s="297"/>
      <c r="B184" s="289"/>
      <c r="C184" s="287" t="s">
        <v>81</v>
      </c>
      <c r="D184" s="428" t="s">
        <v>82</v>
      </c>
      <c r="E184" s="428"/>
      <c r="F184" s="428"/>
      <c r="G184" s="290" t="s">
        <v>54</v>
      </c>
      <c r="H184" s="298">
        <v>109</v>
      </c>
      <c r="I184" s="291"/>
      <c r="J184" s="298">
        <v>109</v>
      </c>
      <c r="K184" s="300"/>
      <c r="L184" s="291"/>
      <c r="M184" s="292">
        <v>1381.91</v>
      </c>
      <c r="N184" s="291"/>
      <c r="O184" s="296">
        <v>64936.09</v>
      </c>
      <c r="DI184" s="279"/>
      <c r="DJ184" s="279"/>
      <c r="DK184" s="279"/>
      <c r="DL184" s="279"/>
      <c r="DM184" s="279"/>
      <c r="DP184" s="288" t="s">
        <v>82</v>
      </c>
      <c r="DR184" s="279"/>
    </row>
    <row r="185" spans="1:122" customFormat="1" ht="56.25" x14ac:dyDescent="0.25">
      <c r="A185" s="297"/>
      <c r="B185" s="289"/>
      <c r="C185" s="287" t="s">
        <v>83</v>
      </c>
      <c r="D185" s="428" t="s">
        <v>84</v>
      </c>
      <c r="E185" s="428"/>
      <c r="F185" s="428"/>
      <c r="G185" s="290" t="s">
        <v>54</v>
      </c>
      <c r="H185" s="298">
        <v>65</v>
      </c>
      <c r="I185" s="295">
        <v>0.85</v>
      </c>
      <c r="J185" s="295">
        <v>55.25</v>
      </c>
      <c r="K185" s="300"/>
      <c r="L185" s="291"/>
      <c r="M185" s="294">
        <v>700.47</v>
      </c>
      <c r="N185" s="291"/>
      <c r="O185" s="296">
        <v>32914.85</v>
      </c>
      <c r="DI185" s="279"/>
      <c r="DJ185" s="279"/>
      <c r="DK185" s="279"/>
      <c r="DL185" s="279"/>
      <c r="DM185" s="279"/>
      <c r="DP185" s="288" t="s">
        <v>84</v>
      </c>
      <c r="DR185" s="279"/>
    </row>
    <row r="186" spans="1:122" customFormat="1" ht="15" x14ac:dyDescent="0.25">
      <c r="A186" s="285"/>
      <c r="B186" s="310"/>
      <c r="C186" s="311"/>
      <c r="D186" s="430" t="s">
        <v>57</v>
      </c>
      <c r="E186" s="430"/>
      <c r="F186" s="430"/>
      <c r="G186" s="281"/>
      <c r="H186" s="312"/>
      <c r="I186" s="312"/>
      <c r="J186" s="312"/>
      <c r="K186" s="313"/>
      <c r="L186" s="312"/>
      <c r="M186" s="314">
        <v>100739.22</v>
      </c>
      <c r="N186" s="306"/>
      <c r="O186" s="315">
        <v>1022175.06</v>
      </c>
      <c r="DI186" s="279"/>
      <c r="DJ186" s="279"/>
      <c r="DK186" s="279"/>
      <c r="DL186" s="279"/>
      <c r="DM186" s="279"/>
      <c r="DR186" s="279" t="s">
        <v>57</v>
      </c>
    </row>
    <row r="187" spans="1:122" customFormat="1" ht="23.25" x14ac:dyDescent="0.25">
      <c r="A187" s="280" t="s">
        <v>178</v>
      </c>
      <c r="B187" s="281" t="s">
        <v>272</v>
      </c>
      <c r="C187" s="282" t="s">
        <v>273</v>
      </c>
      <c r="D187" s="431" t="s">
        <v>274</v>
      </c>
      <c r="E187" s="431"/>
      <c r="F187" s="431"/>
      <c r="G187" s="281" t="s">
        <v>104</v>
      </c>
      <c r="H187" s="281">
        <v>-115</v>
      </c>
      <c r="I187" s="281" t="s">
        <v>22</v>
      </c>
      <c r="J187" s="281" t="s">
        <v>554</v>
      </c>
      <c r="K187" s="283" t="s">
        <v>276</v>
      </c>
      <c r="L187" s="281"/>
      <c r="M187" s="283" t="s">
        <v>555</v>
      </c>
      <c r="N187" s="281" t="s">
        <v>124</v>
      </c>
      <c r="O187" s="284" t="s">
        <v>556</v>
      </c>
      <c r="DI187" s="279"/>
      <c r="DJ187" s="279"/>
      <c r="DK187" s="279" t="s">
        <v>274</v>
      </c>
      <c r="DL187" s="279" t="s">
        <v>5</v>
      </c>
      <c r="DM187" s="279" t="s">
        <v>5</v>
      </c>
      <c r="DR187" s="279"/>
    </row>
    <row r="188" spans="1:122" customFormat="1" ht="15" x14ac:dyDescent="0.25">
      <c r="A188" s="285"/>
      <c r="B188" s="310"/>
      <c r="C188" s="311"/>
      <c r="D188" s="430" t="s">
        <v>57</v>
      </c>
      <c r="E188" s="430"/>
      <c r="F188" s="430"/>
      <c r="G188" s="281"/>
      <c r="H188" s="312"/>
      <c r="I188" s="312"/>
      <c r="J188" s="312"/>
      <c r="K188" s="313"/>
      <c r="L188" s="312"/>
      <c r="M188" s="314">
        <v>-21631.5</v>
      </c>
      <c r="N188" s="306"/>
      <c r="O188" s="315">
        <v>-189275.63</v>
      </c>
      <c r="DI188" s="279"/>
      <c r="DJ188" s="279"/>
      <c r="DK188" s="279"/>
      <c r="DL188" s="279"/>
      <c r="DM188" s="279"/>
      <c r="DR188" s="279" t="s">
        <v>57</v>
      </c>
    </row>
    <row r="189" spans="1:122" customFormat="1" ht="22.5" x14ac:dyDescent="0.25">
      <c r="A189" s="280" t="s">
        <v>169</v>
      </c>
      <c r="B189" s="281" t="s">
        <v>279</v>
      </c>
      <c r="C189" s="282" t="s">
        <v>280</v>
      </c>
      <c r="D189" s="431" t="s">
        <v>281</v>
      </c>
      <c r="E189" s="431"/>
      <c r="F189" s="431"/>
      <c r="G189" s="281" t="s">
        <v>104</v>
      </c>
      <c r="H189" s="281">
        <v>115</v>
      </c>
      <c r="I189" s="281" t="s">
        <v>22</v>
      </c>
      <c r="J189" s="281" t="s">
        <v>557</v>
      </c>
      <c r="K189" s="283"/>
      <c r="L189" s="281" t="s">
        <v>246</v>
      </c>
      <c r="M189" s="283"/>
      <c r="N189" s="281" t="s">
        <v>124</v>
      </c>
      <c r="O189" s="284"/>
      <c r="DI189" s="279"/>
      <c r="DJ189" s="279"/>
      <c r="DK189" s="279" t="s">
        <v>281</v>
      </c>
      <c r="DL189" s="279" t="s">
        <v>5</v>
      </c>
      <c r="DM189" s="279" t="s">
        <v>5</v>
      </c>
      <c r="DR189" s="279"/>
    </row>
    <row r="190" spans="1:122" customFormat="1" ht="15" x14ac:dyDescent="0.25">
      <c r="A190" s="285"/>
      <c r="B190" s="310"/>
      <c r="C190" s="311"/>
      <c r="D190" s="430" t="s">
        <v>57</v>
      </c>
      <c r="E190" s="430"/>
      <c r="F190" s="430"/>
      <c r="G190" s="281"/>
      <c r="H190" s="312"/>
      <c r="I190" s="312"/>
      <c r="J190" s="312"/>
      <c r="K190" s="313"/>
      <c r="L190" s="312"/>
      <c r="M190" s="318">
        <v>0</v>
      </c>
      <c r="N190" s="306"/>
      <c r="O190" s="319">
        <v>0</v>
      </c>
      <c r="DI190" s="279"/>
      <c r="DJ190" s="279"/>
      <c r="DK190" s="279"/>
      <c r="DL190" s="279"/>
      <c r="DM190" s="279"/>
      <c r="DR190" s="279" t="s">
        <v>57</v>
      </c>
    </row>
    <row r="191" spans="1:122" customFormat="1" ht="34.5" x14ac:dyDescent="0.25">
      <c r="A191" s="280" t="s">
        <v>179</v>
      </c>
      <c r="B191" s="281" t="s">
        <v>283</v>
      </c>
      <c r="C191" s="282" t="s">
        <v>284</v>
      </c>
      <c r="D191" s="431" t="s">
        <v>285</v>
      </c>
      <c r="E191" s="431"/>
      <c r="F191" s="431"/>
      <c r="G191" s="281" t="s">
        <v>286</v>
      </c>
      <c r="H191" s="281">
        <v>-0.34799999999999998</v>
      </c>
      <c r="I191" s="281" t="s">
        <v>22</v>
      </c>
      <c r="J191" s="281" t="s">
        <v>558</v>
      </c>
      <c r="K191" s="283" t="s">
        <v>288</v>
      </c>
      <c r="L191" s="281"/>
      <c r="M191" s="283" t="s">
        <v>559</v>
      </c>
      <c r="N191" s="281" t="s">
        <v>124</v>
      </c>
      <c r="O191" s="284" t="s">
        <v>560</v>
      </c>
      <c r="DI191" s="279"/>
      <c r="DJ191" s="279"/>
      <c r="DK191" s="279" t="s">
        <v>285</v>
      </c>
      <c r="DL191" s="279" t="s">
        <v>5</v>
      </c>
      <c r="DM191" s="279" t="s">
        <v>5</v>
      </c>
      <c r="DR191" s="279"/>
    </row>
    <row r="192" spans="1:122" customFormat="1" ht="15" x14ac:dyDescent="0.25">
      <c r="A192" s="285"/>
      <c r="B192" s="310"/>
      <c r="C192" s="311"/>
      <c r="D192" s="430" t="s">
        <v>57</v>
      </c>
      <c r="E192" s="430"/>
      <c r="F192" s="430"/>
      <c r="G192" s="281"/>
      <c r="H192" s="312"/>
      <c r="I192" s="312"/>
      <c r="J192" s="312"/>
      <c r="K192" s="313"/>
      <c r="L192" s="312"/>
      <c r="M192" s="314">
        <v>-3809.9</v>
      </c>
      <c r="N192" s="306"/>
      <c r="O192" s="315">
        <v>-33336.629999999997</v>
      </c>
      <c r="DI192" s="279"/>
      <c r="DJ192" s="279"/>
      <c r="DK192" s="279"/>
      <c r="DL192" s="279"/>
      <c r="DM192" s="279"/>
      <c r="DR192" s="279" t="s">
        <v>57</v>
      </c>
    </row>
    <row r="193" spans="1:122" customFormat="1" ht="23.25" x14ac:dyDescent="0.25">
      <c r="A193" s="280" t="s">
        <v>186</v>
      </c>
      <c r="B193" s="281" t="s">
        <v>291</v>
      </c>
      <c r="C193" s="282" t="s">
        <v>280</v>
      </c>
      <c r="D193" s="431" t="s">
        <v>292</v>
      </c>
      <c r="E193" s="431"/>
      <c r="F193" s="431"/>
      <c r="G193" s="281" t="s">
        <v>293</v>
      </c>
      <c r="H193" s="281">
        <v>0.30099999999999999</v>
      </c>
      <c r="I193" s="281" t="s">
        <v>22</v>
      </c>
      <c r="J193" s="281" t="s">
        <v>561</v>
      </c>
      <c r="K193" s="283"/>
      <c r="L193" s="281" t="s">
        <v>246</v>
      </c>
      <c r="M193" s="283"/>
      <c r="N193" s="281" t="s">
        <v>124</v>
      </c>
      <c r="O193" s="284"/>
      <c r="DI193" s="279"/>
      <c r="DJ193" s="279"/>
      <c r="DK193" s="279" t="s">
        <v>292</v>
      </c>
      <c r="DL193" s="279" t="s">
        <v>5</v>
      </c>
      <c r="DM193" s="279" t="s">
        <v>5</v>
      </c>
      <c r="DR193" s="279"/>
    </row>
    <row r="194" spans="1:122" customFormat="1" ht="15" x14ac:dyDescent="0.25">
      <c r="A194" s="285"/>
      <c r="B194" s="310"/>
      <c r="C194" s="311"/>
      <c r="D194" s="430" t="s">
        <v>57</v>
      </c>
      <c r="E194" s="430"/>
      <c r="F194" s="430"/>
      <c r="G194" s="281"/>
      <c r="H194" s="312"/>
      <c r="I194" s="312"/>
      <c r="J194" s="312"/>
      <c r="K194" s="313"/>
      <c r="L194" s="312"/>
      <c r="M194" s="318">
        <v>0</v>
      </c>
      <c r="N194" s="306"/>
      <c r="O194" s="319">
        <v>0</v>
      </c>
      <c r="DI194" s="279"/>
      <c r="DJ194" s="279"/>
      <c r="DK194" s="279"/>
      <c r="DL194" s="279"/>
      <c r="DM194" s="279"/>
      <c r="DR194" s="279" t="s">
        <v>57</v>
      </c>
    </row>
    <row r="195" spans="1:122" customFormat="1" ht="34.5" x14ac:dyDescent="0.25">
      <c r="A195" s="280" t="s">
        <v>193</v>
      </c>
      <c r="B195" s="281" t="s">
        <v>295</v>
      </c>
      <c r="C195" s="282" t="s">
        <v>296</v>
      </c>
      <c r="D195" s="431" t="s">
        <v>297</v>
      </c>
      <c r="E195" s="431"/>
      <c r="F195" s="431"/>
      <c r="G195" s="281" t="s">
        <v>286</v>
      </c>
      <c r="H195" s="281">
        <v>-0.217</v>
      </c>
      <c r="I195" s="281" t="s">
        <v>22</v>
      </c>
      <c r="J195" s="281" t="s">
        <v>562</v>
      </c>
      <c r="K195" s="283" t="s">
        <v>299</v>
      </c>
      <c r="L195" s="281"/>
      <c r="M195" s="283" t="s">
        <v>563</v>
      </c>
      <c r="N195" s="281" t="s">
        <v>124</v>
      </c>
      <c r="O195" s="284" t="s">
        <v>564</v>
      </c>
      <c r="DI195" s="279"/>
      <c r="DJ195" s="279"/>
      <c r="DK195" s="279" t="s">
        <v>297</v>
      </c>
      <c r="DL195" s="279" t="s">
        <v>5</v>
      </c>
      <c r="DM195" s="279" t="s">
        <v>5</v>
      </c>
      <c r="DR195" s="279"/>
    </row>
    <row r="196" spans="1:122" customFormat="1" ht="15" x14ac:dyDescent="0.25">
      <c r="A196" s="285"/>
      <c r="B196" s="310"/>
      <c r="C196" s="311"/>
      <c r="D196" s="430" t="s">
        <v>57</v>
      </c>
      <c r="E196" s="430"/>
      <c r="F196" s="430"/>
      <c r="G196" s="281"/>
      <c r="H196" s="312"/>
      <c r="I196" s="312"/>
      <c r="J196" s="312"/>
      <c r="K196" s="313"/>
      <c r="L196" s="312"/>
      <c r="M196" s="314">
        <v>-2573.4</v>
      </c>
      <c r="N196" s="306"/>
      <c r="O196" s="315">
        <v>-22517.25</v>
      </c>
      <c r="DI196" s="279"/>
      <c r="DJ196" s="279"/>
      <c r="DK196" s="279"/>
      <c r="DL196" s="279"/>
      <c r="DM196" s="279"/>
      <c r="DR196" s="279" t="s">
        <v>57</v>
      </c>
    </row>
    <row r="197" spans="1:122" customFormat="1" ht="23.25" x14ac:dyDescent="0.25">
      <c r="A197" s="280" t="s">
        <v>202</v>
      </c>
      <c r="B197" s="281" t="s">
        <v>302</v>
      </c>
      <c r="C197" s="282" t="s">
        <v>280</v>
      </c>
      <c r="D197" s="431" t="s">
        <v>303</v>
      </c>
      <c r="E197" s="431"/>
      <c r="F197" s="431"/>
      <c r="G197" s="281" t="s">
        <v>293</v>
      </c>
      <c r="H197" s="281">
        <v>0.377</v>
      </c>
      <c r="I197" s="281" t="s">
        <v>22</v>
      </c>
      <c r="J197" s="281" t="s">
        <v>565</v>
      </c>
      <c r="K197" s="283"/>
      <c r="L197" s="281" t="s">
        <v>246</v>
      </c>
      <c r="M197" s="283"/>
      <c r="N197" s="281" t="s">
        <v>124</v>
      </c>
      <c r="O197" s="284"/>
      <c r="DI197" s="279"/>
      <c r="DJ197" s="279"/>
      <c r="DK197" s="279" t="s">
        <v>303</v>
      </c>
      <c r="DL197" s="279" t="s">
        <v>5</v>
      </c>
      <c r="DM197" s="279" t="s">
        <v>5</v>
      </c>
      <c r="DR197" s="279"/>
    </row>
    <row r="198" spans="1:122" customFormat="1" ht="15" x14ac:dyDescent="0.25">
      <c r="A198" s="285"/>
      <c r="B198" s="310"/>
      <c r="C198" s="311"/>
      <c r="D198" s="430" t="s">
        <v>57</v>
      </c>
      <c r="E198" s="430"/>
      <c r="F198" s="430"/>
      <c r="G198" s="281"/>
      <c r="H198" s="312"/>
      <c r="I198" s="312"/>
      <c r="J198" s="312"/>
      <c r="K198" s="313"/>
      <c r="L198" s="312"/>
      <c r="M198" s="318">
        <v>0</v>
      </c>
      <c r="N198" s="306"/>
      <c r="O198" s="319">
        <v>0</v>
      </c>
      <c r="DI198" s="279"/>
      <c r="DJ198" s="279"/>
      <c r="DK198" s="279"/>
      <c r="DL198" s="279"/>
      <c r="DM198" s="279"/>
      <c r="DR198" s="279" t="s">
        <v>57</v>
      </c>
    </row>
    <row r="199" spans="1:122" customFormat="1" ht="34.5" x14ac:dyDescent="0.25">
      <c r="A199" s="280" t="s">
        <v>212</v>
      </c>
      <c r="B199" s="281" t="s">
        <v>305</v>
      </c>
      <c r="C199" s="282" t="s">
        <v>306</v>
      </c>
      <c r="D199" s="431" t="s">
        <v>307</v>
      </c>
      <c r="E199" s="431"/>
      <c r="F199" s="431"/>
      <c r="G199" s="281" t="s">
        <v>286</v>
      </c>
      <c r="H199" s="281">
        <v>-4.2000000000000003E-2</v>
      </c>
      <c r="I199" s="281" t="s">
        <v>22</v>
      </c>
      <c r="J199" s="281" t="s">
        <v>566</v>
      </c>
      <c r="K199" s="283" t="s">
        <v>309</v>
      </c>
      <c r="L199" s="281"/>
      <c r="M199" s="283" t="s">
        <v>567</v>
      </c>
      <c r="N199" s="281" t="s">
        <v>124</v>
      </c>
      <c r="O199" s="284" t="s">
        <v>568</v>
      </c>
      <c r="DI199" s="279"/>
      <c r="DJ199" s="279"/>
      <c r="DK199" s="279" t="s">
        <v>307</v>
      </c>
      <c r="DL199" s="279" t="s">
        <v>5</v>
      </c>
      <c r="DM199" s="279" t="s">
        <v>5</v>
      </c>
      <c r="DR199" s="279"/>
    </row>
    <row r="200" spans="1:122" customFormat="1" ht="15" x14ac:dyDescent="0.25">
      <c r="A200" s="285"/>
      <c r="B200" s="310"/>
      <c r="C200" s="311"/>
      <c r="D200" s="430" t="s">
        <v>57</v>
      </c>
      <c r="E200" s="430"/>
      <c r="F200" s="430"/>
      <c r="G200" s="281"/>
      <c r="H200" s="312"/>
      <c r="I200" s="312"/>
      <c r="J200" s="312"/>
      <c r="K200" s="313"/>
      <c r="L200" s="312"/>
      <c r="M200" s="318">
        <v>-437.81</v>
      </c>
      <c r="N200" s="306"/>
      <c r="O200" s="315">
        <v>-3830.84</v>
      </c>
      <c r="DI200" s="279"/>
      <c r="DJ200" s="279"/>
      <c r="DK200" s="279"/>
      <c r="DL200" s="279"/>
      <c r="DM200" s="279"/>
      <c r="DR200" s="279" t="s">
        <v>57</v>
      </c>
    </row>
    <row r="201" spans="1:122" customFormat="1" ht="23.25" x14ac:dyDescent="0.25">
      <c r="A201" s="280" t="s">
        <v>217</v>
      </c>
      <c r="B201" s="281" t="s">
        <v>312</v>
      </c>
      <c r="C201" s="282" t="s">
        <v>280</v>
      </c>
      <c r="D201" s="431" t="s">
        <v>313</v>
      </c>
      <c r="E201" s="431"/>
      <c r="F201" s="431"/>
      <c r="G201" s="281" t="s">
        <v>293</v>
      </c>
      <c r="H201" s="281">
        <v>4.1000000000000002E-2</v>
      </c>
      <c r="I201" s="281" t="s">
        <v>22</v>
      </c>
      <c r="J201" s="281" t="s">
        <v>521</v>
      </c>
      <c r="K201" s="283"/>
      <c r="L201" s="281" t="s">
        <v>246</v>
      </c>
      <c r="M201" s="283"/>
      <c r="N201" s="281" t="s">
        <v>124</v>
      </c>
      <c r="O201" s="284"/>
      <c r="DI201" s="279"/>
      <c r="DJ201" s="279"/>
      <c r="DK201" s="279" t="s">
        <v>313</v>
      </c>
      <c r="DL201" s="279" t="s">
        <v>5</v>
      </c>
      <c r="DM201" s="279" t="s">
        <v>5</v>
      </c>
      <c r="DR201" s="279"/>
    </row>
    <row r="202" spans="1:122" customFormat="1" ht="15" x14ac:dyDescent="0.25">
      <c r="A202" s="285"/>
      <c r="B202" s="310"/>
      <c r="C202" s="311"/>
      <c r="D202" s="430" t="s">
        <v>57</v>
      </c>
      <c r="E202" s="430"/>
      <c r="F202" s="430"/>
      <c r="G202" s="281"/>
      <c r="H202" s="312"/>
      <c r="I202" s="312"/>
      <c r="J202" s="312"/>
      <c r="K202" s="313"/>
      <c r="L202" s="312"/>
      <c r="M202" s="318">
        <v>0</v>
      </c>
      <c r="N202" s="306"/>
      <c r="O202" s="319">
        <v>0</v>
      </c>
      <c r="DI202" s="279"/>
      <c r="DJ202" s="279"/>
      <c r="DK202" s="279"/>
      <c r="DL202" s="279"/>
      <c r="DM202" s="279"/>
      <c r="DR202" s="279" t="s">
        <v>57</v>
      </c>
    </row>
    <row r="203" spans="1:122" customFormat="1" ht="23.25" x14ac:dyDescent="0.25">
      <c r="A203" s="280" t="s">
        <v>227</v>
      </c>
      <c r="B203" s="281" t="s">
        <v>315</v>
      </c>
      <c r="C203" s="282" t="s">
        <v>316</v>
      </c>
      <c r="D203" s="431" t="s">
        <v>317</v>
      </c>
      <c r="E203" s="431"/>
      <c r="F203" s="431"/>
      <c r="G203" s="281" t="s">
        <v>104</v>
      </c>
      <c r="H203" s="281">
        <v>-20</v>
      </c>
      <c r="I203" s="281" t="s">
        <v>22</v>
      </c>
      <c r="J203" s="281" t="s">
        <v>569</v>
      </c>
      <c r="K203" s="283" t="s">
        <v>319</v>
      </c>
      <c r="L203" s="281"/>
      <c r="M203" s="283" t="s">
        <v>570</v>
      </c>
      <c r="N203" s="281" t="s">
        <v>124</v>
      </c>
      <c r="O203" s="284" t="s">
        <v>571</v>
      </c>
      <c r="DI203" s="279"/>
      <c r="DJ203" s="279"/>
      <c r="DK203" s="279" t="s">
        <v>317</v>
      </c>
      <c r="DL203" s="279" t="s">
        <v>5</v>
      </c>
      <c r="DM203" s="279" t="s">
        <v>5</v>
      </c>
      <c r="DR203" s="279"/>
    </row>
    <row r="204" spans="1:122" customFormat="1" ht="15" x14ac:dyDescent="0.25">
      <c r="A204" s="285"/>
      <c r="B204" s="310"/>
      <c r="C204" s="311"/>
      <c r="D204" s="430" t="s">
        <v>57</v>
      </c>
      <c r="E204" s="430"/>
      <c r="F204" s="430"/>
      <c r="G204" s="281"/>
      <c r="H204" s="312"/>
      <c r="I204" s="312"/>
      <c r="J204" s="312"/>
      <c r="K204" s="313"/>
      <c r="L204" s="312"/>
      <c r="M204" s="314">
        <v>-2906</v>
      </c>
      <c r="N204" s="306"/>
      <c r="O204" s="315">
        <v>-25427.5</v>
      </c>
      <c r="DI204" s="279"/>
      <c r="DJ204" s="279"/>
      <c r="DK204" s="279"/>
      <c r="DL204" s="279"/>
      <c r="DM204" s="279"/>
      <c r="DR204" s="279" t="s">
        <v>57</v>
      </c>
    </row>
    <row r="205" spans="1:122" customFormat="1" ht="22.5" x14ac:dyDescent="0.25">
      <c r="A205" s="280" t="s">
        <v>236</v>
      </c>
      <c r="B205" s="281" t="s">
        <v>322</v>
      </c>
      <c r="C205" s="282" t="s">
        <v>280</v>
      </c>
      <c r="D205" s="431" t="s">
        <v>323</v>
      </c>
      <c r="E205" s="431"/>
      <c r="F205" s="431"/>
      <c r="G205" s="281" t="s">
        <v>293</v>
      </c>
      <c r="H205" s="281">
        <v>0.248</v>
      </c>
      <c r="I205" s="281" t="s">
        <v>22</v>
      </c>
      <c r="J205" s="281" t="s">
        <v>572</v>
      </c>
      <c r="K205" s="283"/>
      <c r="L205" s="281" t="s">
        <v>246</v>
      </c>
      <c r="M205" s="283"/>
      <c r="N205" s="281" t="s">
        <v>124</v>
      </c>
      <c r="O205" s="284"/>
      <c r="DI205" s="279"/>
      <c r="DJ205" s="279"/>
      <c r="DK205" s="279" t="s">
        <v>323</v>
      </c>
      <c r="DL205" s="279" t="s">
        <v>5</v>
      </c>
      <c r="DM205" s="279" t="s">
        <v>5</v>
      </c>
      <c r="DR205" s="279"/>
    </row>
    <row r="206" spans="1:122" customFormat="1" ht="15" x14ac:dyDescent="0.25">
      <c r="A206" s="285"/>
      <c r="B206" s="310"/>
      <c r="C206" s="311"/>
      <c r="D206" s="430" t="s">
        <v>57</v>
      </c>
      <c r="E206" s="430"/>
      <c r="F206" s="430"/>
      <c r="G206" s="281"/>
      <c r="H206" s="312"/>
      <c r="I206" s="312"/>
      <c r="J206" s="312"/>
      <c r="K206" s="313"/>
      <c r="L206" s="312"/>
      <c r="M206" s="318">
        <v>0</v>
      </c>
      <c r="N206" s="306"/>
      <c r="O206" s="319">
        <v>0</v>
      </c>
      <c r="DI206" s="279"/>
      <c r="DJ206" s="279"/>
      <c r="DK206" s="279"/>
      <c r="DL206" s="279"/>
      <c r="DM206" s="279"/>
      <c r="DR206" s="279" t="s">
        <v>57</v>
      </c>
    </row>
    <row r="207" spans="1:122" customFormat="1" ht="23.25" x14ac:dyDescent="0.25">
      <c r="A207" s="280" t="s">
        <v>241</v>
      </c>
      <c r="B207" s="281" t="s">
        <v>325</v>
      </c>
      <c r="C207" s="282" t="s">
        <v>326</v>
      </c>
      <c r="D207" s="431" t="s">
        <v>327</v>
      </c>
      <c r="E207" s="431"/>
      <c r="F207" s="431"/>
      <c r="G207" s="281" t="s">
        <v>104</v>
      </c>
      <c r="H207" s="281">
        <v>-150</v>
      </c>
      <c r="I207" s="281" t="s">
        <v>22</v>
      </c>
      <c r="J207" s="281" t="s">
        <v>573</v>
      </c>
      <c r="K207" s="283" t="s">
        <v>329</v>
      </c>
      <c r="L207" s="281"/>
      <c r="M207" s="283" t="s">
        <v>574</v>
      </c>
      <c r="N207" s="281" t="s">
        <v>124</v>
      </c>
      <c r="O207" s="284" t="s">
        <v>575</v>
      </c>
      <c r="DI207" s="279"/>
      <c r="DJ207" s="279"/>
      <c r="DK207" s="279" t="s">
        <v>327</v>
      </c>
      <c r="DL207" s="279" t="s">
        <v>5</v>
      </c>
      <c r="DM207" s="279" t="s">
        <v>5</v>
      </c>
      <c r="DR207" s="279"/>
    </row>
    <row r="208" spans="1:122" customFormat="1" ht="15" x14ac:dyDescent="0.25">
      <c r="A208" s="285"/>
      <c r="B208" s="310"/>
      <c r="C208" s="311"/>
      <c r="D208" s="430" t="s">
        <v>57</v>
      </c>
      <c r="E208" s="430"/>
      <c r="F208" s="430"/>
      <c r="G208" s="281"/>
      <c r="H208" s="312"/>
      <c r="I208" s="312"/>
      <c r="J208" s="312"/>
      <c r="K208" s="313"/>
      <c r="L208" s="312"/>
      <c r="M208" s="314">
        <v>-6541.5</v>
      </c>
      <c r="N208" s="306"/>
      <c r="O208" s="315">
        <v>-57238.13</v>
      </c>
      <c r="DI208" s="279"/>
      <c r="DJ208" s="279"/>
      <c r="DK208" s="279"/>
      <c r="DL208" s="279"/>
      <c r="DM208" s="279"/>
      <c r="DR208" s="279" t="s">
        <v>57</v>
      </c>
    </row>
    <row r="209" spans="1:122" customFormat="1" ht="22.5" x14ac:dyDescent="0.25">
      <c r="A209" s="280" t="s">
        <v>253</v>
      </c>
      <c r="B209" s="281" t="s">
        <v>332</v>
      </c>
      <c r="C209" s="282" t="s">
        <v>280</v>
      </c>
      <c r="D209" s="431" t="s">
        <v>333</v>
      </c>
      <c r="E209" s="431"/>
      <c r="F209" s="431"/>
      <c r="G209" s="281" t="s">
        <v>286</v>
      </c>
      <c r="H209" s="281">
        <v>1.05</v>
      </c>
      <c r="I209" s="281" t="s">
        <v>22</v>
      </c>
      <c r="J209" s="281" t="s">
        <v>576</v>
      </c>
      <c r="K209" s="283"/>
      <c r="L209" s="281" t="s">
        <v>246</v>
      </c>
      <c r="M209" s="283"/>
      <c r="N209" s="281" t="s">
        <v>124</v>
      </c>
      <c r="O209" s="284"/>
      <c r="DI209" s="279"/>
      <c r="DJ209" s="279"/>
      <c r="DK209" s="279" t="s">
        <v>333</v>
      </c>
      <c r="DL209" s="279" t="s">
        <v>5</v>
      </c>
      <c r="DM209" s="279" t="s">
        <v>5</v>
      </c>
      <c r="DR209" s="279"/>
    </row>
    <row r="210" spans="1:122" customFormat="1" ht="15" x14ac:dyDescent="0.25">
      <c r="A210" s="285"/>
      <c r="B210" s="310"/>
      <c r="C210" s="311"/>
      <c r="D210" s="430" t="s">
        <v>57</v>
      </c>
      <c r="E210" s="430"/>
      <c r="F210" s="430"/>
      <c r="G210" s="281"/>
      <c r="H210" s="312"/>
      <c r="I210" s="312"/>
      <c r="J210" s="312"/>
      <c r="K210" s="313"/>
      <c r="L210" s="312"/>
      <c r="M210" s="318">
        <v>0</v>
      </c>
      <c r="N210" s="306"/>
      <c r="O210" s="319">
        <v>0</v>
      </c>
      <c r="DI210" s="279"/>
      <c r="DJ210" s="279"/>
      <c r="DK210" s="279"/>
      <c r="DL210" s="279"/>
      <c r="DM210" s="279"/>
      <c r="DR210" s="279" t="s">
        <v>57</v>
      </c>
    </row>
    <row r="211" spans="1:122" customFormat="1" ht="23.25" x14ac:dyDescent="0.25">
      <c r="A211" s="280" t="s">
        <v>258</v>
      </c>
      <c r="B211" s="281" t="s">
        <v>335</v>
      </c>
      <c r="C211" s="282" t="s">
        <v>336</v>
      </c>
      <c r="D211" s="431" t="s">
        <v>337</v>
      </c>
      <c r="E211" s="431"/>
      <c r="F211" s="431"/>
      <c r="G211" s="281" t="s">
        <v>338</v>
      </c>
      <c r="H211" s="281">
        <v>-126</v>
      </c>
      <c r="I211" s="281" t="s">
        <v>22</v>
      </c>
      <c r="J211" s="281" t="s">
        <v>577</v>
      </c>
      <c r="K211" s="283" t="s">
        <v>340</v>
      </c>
      <c r="L211" s="281"/>
      <c r="M211" s="283" t="s">
        <v>578</v>
      </c>
      <c r="N211" s="281" t="s">
        <v>124</v>
      </c>
      <c r="O211" s="284" t="s">
        <v>579</v>
      </c>
      <c r="DI211" s="279"/>
      <c r="DJ211" s="279"/>
      <c r="DK211" s="279" t="s">
        <v>337</v>
      </c>
      <c r="DL211" s="279" t="s">
        <v>5</v>
      </c>
      <c r="DM211" s="279" t="s">
        <v>5</v>
      </c>
      <c r="DR211" s="279"/>
    </row>
    <row r="212" spans="1:122" customFormat="1" ht="15" x14ac:dyDescent="0.25">
      <c r="A212" s="285"/>
      <c r="B212" s="310"/>
      <c r="C212" s="311"/>
      <c r="D212" s="430" t="s">
        <v>57</v>
      </c>
      <c r="E212" s="430"/>
      <c r="F212" s="430"/>
      <c r="G212" s="281"/>
      <c r="H212" s="312"/>
      <c r="I212" s="312"/>
      <c r="J212" s="312"/>
      <c r="K212" s="313"/>
      <c r="L212" s="312"/>
      <c r="M212" s="314">
        <v>-44251.199999999997</v>
      </c>
      <c r="N212" s="306"/>
      <c r="O212" s="315">
        <v>-387198</v>
      </c>
      <c r="DI212" s="279"/>
      <c r="DJ212" s="279"/>
      <c r="DK212" s="279"/>
      <c r="DL212" s="279"/>
      <c r="DM212" s="279"/>
      <c r="DR212" s="279" t="s">
        <v>57</v>
      </c>
    </row>
    <row r="213" spans="1:122" customFormat="1" ht="22.5" x14ac:dyDescent="0.25">
      <c r="A213" s="280" t="s">
        <v>267</v>
      </c>
      <c r="B213" s="281" t="s">
        <v>343</v>
      </c>
      <c r="C213" s="282" t="s">
        <v>280</v>
      </c>
      <c r="D213" s="431" t="s">
        <v>344</v>
      </c>
      <c r="E213" s="431"/>
      <c r="F213" s="431"/>
      <c r="G213" s="281" t="s">
        <v>293</v>
      </c>
      <c r="H213" s="281">
        <v>5.32</v>
      </c>
      <c r="I213" s="281" t="s">
        <v>22</v>
      </c>
      <c r="J213" s="281" t="s">
        <v>580</v>
      </c>
      <c r="K213" s="283"/>
      <c r="L213" s="281" t="s">
        <v>246</v>
      </c>
      <c r="M213" s="283"/>
      <c r="N213" s="281" t="s">
        <v>124</v>
      </c>
      <c r="O213" s="284"/>
      <c r="DI213" s="279"/>
      <c r="DJ213" s="279"/>
      <c r="DK213" s="279" t="s">
        <v>344</v>
      </c>
      <c r="DL213" s="279" t="s">
        <v>5</v>
      </c>
      <c r="DM213" s="279" t="s">
        <v>5</v>
      </c>
      <c r="DR213" s="279"/>
    </row>
    <row r="214" spans="1:122" customFormat="1" ht="15" x14ac:dyDescent="0.25">
      <c r="A214" s="285"/>
      <c r="B214" s="310"/>
      <c r="C214" s="311"/>
      <c r="D214" s="430" t="s">
        <v>57</v>
      </c>
      <c r="E214" s="430"/>
      <c r="F214" s="430"/>
      <c r="G214" s="281"/>
      <c r="H214" s="312"/>
      <c r="I214" s="312"/>
      <c r="J214" s="312"/>
      <c r="K214" s="313"/>
      <c r="L214" s="312"/>
      <c r="M214" s="318">
        <v>0</v>
      </c>
      <c r="N214" s="306"/>
      <c r="O214" s="319">
        <v>0</v>
      </c>
      <c r="DI214" s="279"/>
      <c r="DJ214" s="279"/>
      <c r="DK214" s="279"/>
      <c r="DL214" s="279"/>
      <c r="DM214" s="279"/>
      <c r="DR214" s="279" t="s">
        <v>57</v>
      </c>
    </row>
    <row r="215" spans="1:122" customFormat="1" ht="34.5" x14ac:dyDescent="0.25">
      <c r="A215" s="280" t="s">
        <v>272</v>
      </c>
      <c r="B215" s="281" t="s">
        <v>346</v>
      </c>
      <c r="C215" s="282" t="s">
        <v>347</v>
      </c>
      <c r="D215" s="431" t="s">
        <v>348</v>
      </c>
      <c r="E215" s="431"/>
      <c r="F215" s="431"/>
      <c r="G215" s="281" t="s">
        <v>104</v>
      </c>
      <c r="H215" s="281">
        <v>-150</v>
      </c>
      <c r="I215" s="281" t="s">
        <v>22</v>
      </c>
      <c r="J215" s="281" t="s">
        <v>573</v>
      </c>
      <c r="K215" s="283" t="s">
        <v>349</v>
      </c>
      <c r="L215" s="281"/>
      <c r="M215" s="283" t="s">
        <v>581</v>
      </c>
      <c r="N215" s="281" t="s">
        <v>124</v>
      </c>
      <c r="O215" s="284" t="s">
        <v>582</v>
      </c>
      <c r="DI215" s="279"/>
      <c r="DJ215" s="279"/>
      <c r="DK215" s="279" t="s">
        <v>348</v>
      </c>
      <c r="DL215" s="279" t="s">
        <v>5</v>
      </c>
      <c r="DM215" s="279" t="s">
        <v>5</v>
      </c>
      <c r="DR215" s="279"/>
    </row>
    <row r="216" spans="1:122" customFormat="1" ht="15" x14ac:dyDescent="0.25">
      <c r="A216" s="285"/>
      <c r="B216" s="310"/>
      <c r="C216" s="311"/>
      <c r="D216" s="430" t="s">
        <v>57</v>
      </c>
      <c r="E216" s="430"/>
      <c r="F216" s="430"/>
      <c r="G216" s="281"/>
      <c r="H216" s="312"/>
      <c r="I216" s="312"/>
      <c r="J216" s="312"/>
      <c r="K216" s="313"/>
      <c r="L216" s="312"/>
      <c r="M216" s="318">
        <v>-840</v>
      </c>
      <c r="N216" s="306"/>
      <c r="O216" s="315">
        <v>-7350</v>
      </c>
      <c r="DI216" s="279"/>
      <c r="DJ216" s="279"/>
      <c r="DK216" s="279"/>
      <c r="DL216" s="279"/>
      <c r="DM216" s="279"/>
      <c r="DR216" s="279" t="s">
        <v>57</v>
      </c>
    </row>
    <row r="217" spans="1:122" customFormat="1" ht="22.5" x14ac:dyDescent="0.25">
      <c r="A217" s="280" t="s">
        <v>279</v>
      </c>
      <c r="B217" s="281" t="s">
        <v>352</v>
      </c>
      <c r="C217" s="282" t="s">
        <v>280</v>
      </c>
      <c r="D217" s="431" t="s">
        <v>353</v>
      </c>
      <c r="E217" s="431"/>
      <c r="F217" s="431"/>
      <c r="G217" s="281" t="s">
        <v>104</v>
      </c>
      <c r="H217" s="281">
        <v>150</v>
      </c>
      <c r="I217" s="281" t="s">
        <v>22</v>
      </c>
      <c r="J217" s="281" t="s">
        <v>583</v>
      </c>
      <c r="K217" s="283"/>
      <c r="L217" s="281" t="s">
        <v>246</v>
      </c>
      <c r="M217" s="283"/>
      <c r="N217" s="281" t="s">
        <v>124</v>
      </c>
      <c r="O217" s="284"/>
      <c r="DI217" s="279"/>
      <c r="DJ217" s="279"/>
      <c r="DK217" s="279" t="s">
        <v>353</v>
      </c>
      <c r="DL217" s="279" t="s">
        <v>5</v>
      </c>
      <c r="DM217" s="279" t="s">
        <v>5</v>
      </c>
      <c r="DR217" s="279"/>
    </row>
    <row r="218" spans="1:122" customFormat="1" ht="15" x14ac:dyDescent="0.25">
      <c r="A218" s="285"/>
      <c r="B218" s="310"/>
      <c r="C218" s="311"/>
      <c r="D218" s="430" t="s">
        <v>57</v>
      </c>
      <c r="E218" s="430"/>
      <c r="F218" s="430"/>
      <c r="G218" s="281"/>
      <c r="H218" s="312"/>
      <c r="I218" s="312"/>
      <c r="J218" s="312"/>
      <c r="K218" s="313"/>
      <c r="L218" s="312"/>
      <c r="M218" s="318">
        <v>0</v>
      </c>
      <c r="N218" s="306"/>
      <c r="O218" s="319">
        <v>0</v>
      </c>
      <c r="DI218" s="279"/>
      <c r="DJ218" s="279"/>
      <c r="DK218" s="279"/>
      <c r="DL218" s="279"/>
      <c r="DM218" s="279"/>
      <c r="DR218" s="279" t="s">
        <v>57</v>
      </c>
    </row>
    <row r="219" spans="1:122" customFormat="1" ht="23.25" x14ac:dyDescent="0.25">
      <c r="A219" s="280" t="s">
        <v>283</v>
      </c>
      <c r="B219" s="281" t="s">
        <v>355</v>
      </c>
      <c r="C219" s="282" t="s">
        <v>356</v>
      </c>
      <c r="D219" s="431" t="s">
        <v>357</v>
      </c>
      <c r="E219" s="431"/>
      <c r="F219" s="431"/>
      <c r="G219" s="281" t="s">
        <v>104</v>
      </c>
      <c r="H219" s="281">
        <v>-150</v>
      </c>
      <c r="I219" s="281" t="s">
        <v>22</v>
      </c>
      <c r="J219" s="281" t="s">
        <v>573</v>
      </c>
      <c r="K219" s="283" t="s">
        <v>358</v>
      </c>
      <c r="L219" s="281"/>
      <c r="M219" s="283" t="s">
        <v>584</v>
      </c>
      <c r="N219" s="281" t="s">
        <v>124</v>
      </c>
      <c r="O219" s="284" t="s">
        <v>585</v>
      </c>
      <c r="DI219" s="279"/>
      <c r="DJ219" s="279"/>
      <c r="DK219" s="279" t="s">
        <v>357</v>
      </c>
      <c r="DL219" s="279" t="s">
        <v>5</v>
      </c>
      <c r="DM219" s="279" t="s">
        <v>5</v>
      </c>
      <c r="DR219" s="279"/>
    </row>
    <row r="220" spans="1:122" customFormat="1" ht="15" x14ac:dyDescent="0.25">
      <c r="A220" s="285"/>
      <c r="B220" s="310"/>
      <c r="C220" s="311"/>
      <c r="D220" s="430" t="s">
        <v>57</v>
      </c>
      <c r="E220" s="430"/>
      <c r="F220" s="430"/>
      <c r="G220" s="281"/>
      <c r="H220" s="312"/>
      <c r="I220" s="312"/>
      <c r="J220" s="312"/>
      <c r="K220" s="313"/>
      <c r="L220" s="312"/>
      <c r="M220" s="318">
        <v>-375</v>
      </c>
      <c r="N220" s="306"/>
      <c r="O220" s="315">
        <v>-3281.25</v>
      </c>
      <c r="DI220" s="279"/>
      <c r="DJ220" s="279"/>
      <c r="DK220" s="279"/>
      <c r="DL220" s="279"/>
      <c r="DM220" s="279"/>
      <c r="DR220" s="279" t="s">
        <v>57</v>
      </c>
    </row>
    <row r="221" spans="1:122" customFormat="1" ht="22.5" x14ac:dyDescent="0.25">
      <c r="A221" s="280" t="s">
        <v>291</v>
      </c>
      <c r="B221" s="281" t="s">
        <v>361</v>
      </c>
      <c r="C221" s="282" t="s">
        <v>280</v>
      </c>
      <c r="D221" s="431" t="s">
        <v>362</v>
      </c>
      <c r="E221" s="431"/>
      <c r="F221" s="431"/>
      <c r="G221" s="281" t="s">
        <v>104</v>
      </c>
      <c r="H221" s="281">
        <v>150</v>
      </c>
      <c r="I221" s="281" t="s">
        <v>22</v>
      </c>
      <c r="J221" s="281" t="s">
        <v>583</v>
      </c>
      <c r="K221" s="283"/>
      <c r="L221" s="281" t="s">
        <v>246</v>
      </c>
      <c r="M221" s="283"/>
      <c r="N221" s="281" t="s">
        <v>124</v>
      </c>
      <c r="O221" s="284"/>
      <c r="DI221" s="279"/>
      <c r="DJ221" s="279"/>
      <c r="DK221" s="279" t="s">
        <v>362</v>
      </c>
      <c r="DL221" s="279" t="s">
        <v>5</v>
      </c>
      <c r="DM221" s="279" t="s">
        <v>5</v>
      </c>
      <c r="DR221" s="279"/>
    </row>
    <row r="222" spans="1:122" customFormat="1" ht="15" x14ac:dyDescent="0.25">
      <c r="A222" s="285"/>
      <c r="B222" s="310"/>
      <c r="C222" s="311"/>
      <c r="D222" s="430" t="s">
        <v>57</v>
      </c>
      <c r="E222" s="430"/>
      <c r="F222" s="430"/>
      <c r="G222" s="281"/>
      <c r="H222" s="312"/>
      <c r="I222" s="312"/>
      <c r="J222" s="312"/>
      <c r="K222" s="313"/>
      <c r="L222" s="312"/>
      <c r="M222" s="318">
        <v>0</v>
      </c>
      <c r="N222" s="306"/>
      <c r="O222" s="319">
        <v>0</v>
      </c>
      <c r="DI222" s="279"/>
      <c r="DJ222" s="279"/>
      <c r="DK222" s="279"/>
      <c r="DL222" s="279"/>
      <c r="DM222" s="279"/>
      <c r="DR222" s="279" t="s">
        <v>57</v>
      </c>
    </row>
    <row r="223" spans="1:122" customFormat="1" ht="34.5" x14ac:dyDescent="0.25">
      <c r="A223" s="280" t="s">
        <v>295</v>
      </c>
      <c r="B223" s="281" t="s">
        <v>363</v>
      </c>
      <c r="C223" s="282" t="s">
        <v>364</v>
      </c>
      <c r="D223" s="431" t="s">
        <v>365</v>
      </c>
      <c r="E223" s="431"/>
      <c r="F223" s="431"/>
      <c r="G223" s="281" t="s">
        <v>205</v>
      </c>
      <c r="H223" s="281">
        <v>1.9800000000000002E-2</v>
      </c>
      <c r="I223" s="281" t="s">
        <v>22</v>
      </c>
      <c r="J223" s="281" t="s">
        <v>586</v>
      </c>
      <c r="K223" s="283"/>
      <c r="L223" s="281"/>
      <c r="M223" s="283"/>
      <c r="N223" s="281"/>
      <c r="O223" s="284"/>
      <c r="DI223" s="279"/>
      <c r="DJ223" s="279"/>
      <c r="DK223" s="279" t="s">
        <v>365</v>
      </c>
      <c r="DL223" s="279" t="s">
        <v>5</v>
      </c>
      <c r="DM223" s="279" t="s">
        <v>5</v>
      </c>
      <c r="DR223" s="279"/>
    </row>
    <row r="224" spans="1:122" customFormat="1" ht="23.25" x14ac:dyDescent="0.25">
      <c r="A224" s="285"/>
      <c r="B224" s="286"/>
      <c r="C224" s="287" t="s">
        <v>77</v>
      </c>
      <c r="D224" s="433" t="s">
        <v>78</v>
      </c>
      <c r="E224" s="433"/>
      <c r="F224" s="433"/>
      <c r="G224" s="433"/>
      <c r="H224" s="433"/>
      <c r="I224" s="433"/>
      <c r="J224" s="433"/>
      <c r="K224" s="433"/>
      <c r="L224" s="433"/>
      <c r="M224" s="433"/>
      <c r="N224" s="433"/>
      <c r="O224" s="434"/>
      <c r="DI224" s="279"/>
      <c r="DJ224" s="279"/>
      <c r="DK224" s="279"/>
      <c r="DL224" s="279"/>
      <c r="DM224" s="279"/>
      <c r="DN224" s="288" t="s">
        <v>78</v>
      </c>
      <c r="DR224" s="279"/>
    </row>
    <row r="225" spans="1:122" customFormat="1" ht="23.25" x14ac:dyDescent="0.25">
      <c r="A225" s="285"/>
      <c r="B225" s="286"/>
      <c r="C225" s="287" t="s">
        <v>79</v>
      </c>
      <c r="D225" s="433" t="s">
        <v>80</v>
      </c>
      <c r="E225" s="433"/>
      <c r="F225" s="433"/>
      <c r="G225" s="433"/>
      <c r="H225" s="433"/>
      <c r="I225" s="433"/>
      <c r="J225" s="433"/>
      <c r="K225" s="433"/>
      <c r="L225" s="433"/>
      <c r="M225" s="433"/>
      <c r="N225" s="433"/>
      <c r="O225" s="434"/>
      <c r="DI225" s="279"/>
      <c r="DJ225" s="279"/>
      <c r="DK225" s="279"/>
      <c r="DL225" s="279"/>
      <c r="DM225" s="279"/>
      <c r="DN225" s="288" t="s">
        <v>80</v>
      </c>
      <c r="DR225" s="279"/>
    </row>
    <row r="226" spans="1:122" customFormat="1" ht="33.75" x14ac:dyDescent="0.25">
      <c r="A226" s="285"/>
      <c r="B226" s="286"/>
      <c r="C226" s="287" t="s">
        <v>88</v>
      </c>
      <c r="D226" s="433" t="s">
        <v>89</v>
      </c>
      <c r="E226" s="433"/>
      <c r="F226" s="433"/>
      <c r="G226" s="433"/>
      <c r="H226" s="433"/>
      <c r="I226" s="433"/>
      <c r="J226" s="433"/>
      <c r="K226" s="433"/>
      <c r="L226" s="433"/>
      <c r="M226" s="433"/>
      <c r="N226" s="433"/>
      <c r="O226" s="434"/>
      <c r="DI226" s="279"/>
      <c r="DJ226" s="279"/>
      <c r="DK226" s="279"/>
      <c r="DL226" s="279"/>
      <c r="DM226" s="279"/>
      <c r="DN226" s="288" t="s">
        <v>89</v>
      </c>
      <c r="DR226" s="279"/>
    </row>
    <row r="227" spans="1:122" customFormat="1" ht="57" x14ac:dyDescent="0.25">
      <c r="A227" s="285"/>
      <c r="B227" s="286"/>
      <c r="C227" s="287" t="s">
        <v>45</v>
      </c>
      <c r="D227" s="433" t="s">
        <v>46</v>
      </c>
      <c r="E227" s="433"/>
      <c r="F227" s="433"/>
      <c r="G227" s="433"/>
      <c r="H227" s="433"/>
      <c r="I227" s="433"/>
      <c r="J227" s="433"/>
      <c r="K227" s="433"/>
      <c r="L227" s="433"/>
      <c r="M227" s="433"/>
      <c r="N227" s="433"/>
      <c r="O227" s="434"/>
      <c r="DI227" s="279"/>
      <c r="DJ227" s="279"/>
      <c r="DK227" s="279"/>
      <c r="DL227" s="279"/>
      <c r="DM227" s="279"/>
      <c r="DN227" s="288" t="s">
        <v>46</v>
      </c>
      <c r="DR227" s="279"/>
    </row>
    <row r="228" spans="1:122" customFormat="1" ht="15" x14ac:dyDescent="0.25">
      <c r="A228" s="285"/>
      <c r="B228" s="289"/>
      <c r="C228" s="287" t="s">
        <v>22</v>
      </c>
      <c r="D228" s="428" t="s">
        <v>47</v>
      </c>
      <c r="E228" s="428"/>
      <c r="F228" s="428"/>
      <c r="G228" s="290"/>
      <c r="H228" s="291"/>
      <c r="I228" s="291"/>
      <c r="J228" s="291"/>
      <c r="K228" s="292">
        <v>1107.95</v>
      </c>
      <c r="L228" s="299">
        <v>1.66635</v>
      </c>
      <c r="M228" s="294">
        <v>36.56</v>
      </c>
      <c r="N228" s="295">
        <v>46.99</v>
      </c>
      <c r="O228" s="296">
        <v>1717.95</v>
      </c>
      <c r="DI228" s="279"/>
      <c r="DJ228" s="279"/>
      <c r="DK228" s="279"/>
      <c r="DL228" s="279"/>
      <c r="DM228" s="279"/>
      <c r="DO228" s="288" t="s">
        <v>47</v>
      </c>
      <c r="DR228" s="279"/>
    </row>
    <row r="229" spans="1:122" customFormat="1" ht="15" x14ac:dyDescent="0.25">
      <c r="A229" s="285"/>
      <c r="B229" s="289"/>
      <c r="C229" s="287" t="s">
        <v>58</v>
      </c>
      <c r="D229" s="428" t="s">
        <v>63</v>
      </c>
      <c r="E229" s="428"/>
      <c r="F229" s="428"/>
      <c r="G229" s="290"/>
      <c r="H229" s="291"/>
      <c r="I229" s="291"/>
      <c r="J229" s="291"/>
      <c r="K229" s="292">
        <v>12533.99</v>
      </c>
      <c r="L229" s="299">
        <v>1.81125</v>
      </c>
      <c r="M229" s="294">
        <v>449.5</v>
      </c>
      <c r="N229" s="295">
        <v>14.01</v>
      </c>
      <c r="O229" s="296">
        <v>6297.5</v>
      </c>
      <c r="DI229" s="279"/>
      <c r="DJ229" s="279"/>
      <c r="DK229" s="279"/>
      <c r="DL229" s="279"/>
      <c r="DM229" s="279"/>
      <c r="DO229" s="288" t="s">
        <v>63</v>
      </c>
      <c r="DR229" s="279"/>
    </row>
    <row r="230" spans="1:122" customFormat="1" ht="15" x14ac:dyDescent="0.25">
      <c r="A230" s="285"/>
      <c r="B230" s="289"/>
      <c r="C230" s="287" t="s">
        <v>64</v>
      </c>
      <c r="D230" s="428" t="s">
        <v>65</v>
      </c>
      <c r="E230" s="428"/>
      <c r="F230" s="428"/>
      <c r="G230" s="290"/>
      <c r="H230" s="291"/>
      <c r="I230" s="291"/>
      <c r="J230" s="291"/>
      <c r="K230" s="294">
        <v>820.22</v>
      </c>
      <c r="L230" s="299">
        <v>1.81125</v>
      </c>
      <c r="M230" s="294">
        <v>29.42</v>
      </c>
      <c r="N230" s="295">
        <v>46.99</v>
      </c>
      <c r="O230" s="296">
        <v>1382.45</v>
      </c>
      <c r="DI230" s="279"/>
      <c r="DJ230" s="279"/>
      <c r="DK230" s="279"/>
      <c r="DL230" s="279"/>
      <c r="DM230" s="279"/>
      <c r="DO230" s="288" t="s">
        <v>65</v>
      </c>
      <c r="DR230" s="279"/>
    </row>
    <row r="231" spans="1:122" customFormat="1" ht="15" x14ac:dyDescent="0.25">
      <c r="A231" s="285"/>
      <c r="B231" s="289"/>
      <c r="C231" s="287" t="s">
        <v>62</v>
      </c>
      <c r="D231" s="428" t="s">
        <v>66</v>
      </c>
      <c r="E231" s="428"/>
      <c r="F231" s="428"/>
      <c r="G231" s="290"/>
      <c r="H231" s="291"/>
      <c r="I231" s="291"/>
      <c r="J231" s="291"/>
      <c r="K231" s="292">
        <v>230267.7</v>
      </c>
      <c r="L231" s="291"/>
      <c r="M231" s="292">
        <v>4559.3</v>
      </c>
      <c r="N231" s="295">
        <v>8.75</v>
      </c>
      <c r="O231" s="296">
        <v>39893.879999999997</v>
      </c>
      <c r="DI231" s="279"/>
      <c r="DJ231" s="279"/>
      <c r="DK231" s="279"/>
      <c r="DL231" s="279"/>
      <c r="DM231" s="279"/>
      <c r="DO231" s="288" t="s">
        <v>66</v>
      </c>
      <c r="DR231" s="279"/>
    </row>
    <row r="232" spans="1:122" customFormat="1" ht="15" x14ac:dyDescent="0.25">
      <c r="A232" s="297"/>
      <c r="B232" s="289"/>
      <c r="C232" s="287"/>
      <c r="D232" s="428" t="s">
        <v>48</v>
      </c>
      <c r="E232" s="428"/>
      <c r="F232" s="428"/>
      <c r="G232" s="290" t="s">
        <v>49</v>
      </c>
      <c r="H232" s="295">
        <v>134.46</v>
      </c>
      <c r="I232" s="299">
        <v>1.66635</v>
      </c>
      <c r="J232" s="303">
        <v>4.4363368999999997</v>
      </c>
      <c r="K232" s="300"/>
      <c r="L232" s="291"/>
      <c r="M232" s="300"/>
      <c r="N232" s="291"/>
      <c r="O232" s="301"/>
      <c r="DI232" s="279"/>
      <c r="DJ232" s="279"/>
      <c r="DK232" s="279"/>
      <c r="DL232" s="279"/>
      <c r="DM232" s="279"/>
      <c r="DP232" s="288" t="s">
        <v>48</v>
      </c>
      <c r="DR232" s="279"/>
    </row>
    <row r="233" spans="1:122" customFormat="1" ht="15" x14ac:dyDescent="0.25">
      <c r="A233" s="297"/>
      <c r="B233" s="289"/>
      <c r="C233" s="287"/>
      <c r="D233" s="428" t="s">
        <v>67</v>
      </c>
      <c r="E233" s="428"/>
      <c r="F233" s="428"/>
      <c r="G233" s="290" t="s">
        <v>49</v>
      </c>
      <c r="H233" s="295">
        <v>54.89</v>
      </c>
      <c r="I233" s="299">
        <v>1.81125</v>
      </c>
      <c r="J233" s="303">
        <v>1.9685063</v>
      </c>
      <c r="K233" s="300"/>
      <c r="L233" s="291"/>
      <c r="M233" s="300"/>
      <c r="N233" s="291"/>
      <c r="O233" s="301"/>
      <c r="DI233" s="279"/>
      <c r="DJ233" s="279"/>
      <c r="DK233" s="279"/>
      <c r="DL233" s="279"/>
      <c r="DM233" s="279"/>
      <c r="DP233" s="288" t="s">
        <v>67</v>
      </c>
      <c r="DR233" s="279"/>
    </row>
    <row r="234" spans="1:122" customFormat="1" ht="15" x14ac:dyDescent="0.25">
      <c r="A234" s="304"/>
      <c r="B234" s="290"/>
      <c r="C234" s="287"/>
      <c r="D234" s="432" t="s">
        <v>50</v>
      </c>
      <c r="E234" s="432"/>
      <c r="F234" s="432"/>
      <c r="G234" s="305"/>
      <c r="H234" s="306"/>
      <c r="I234" s="306"/>
      <c r="J234" s="306"/>
      <c r="K234" s="307">
        <v>243909.64</v>
      </c>
      <c r="L234" s="306"/>
      <c r="M234" s="307">
        <v>5045.3599999999997</v>
      </c>
      <c r="N234" s="306"/>
      <c r="O234" s="309">
        <v>47909.33</v>
      </c>
      <c r="DI234" s="279"/>
      <c r="DJ234" s="279"/>
      <c r="DK234" s="279"/>
      <c r="DL234" s="279"/>
      <c r="DM234" s="279"/>
      <c r="DQ234" s="288" t="s">
        <v>50</v>
      </c>
      <c r="DR234" s="279"/>
    </row>
    <row r="235" spans="1:122" customFormat="1" ht="15" x14ac:dyDescent="0.25">
      <c r="A235" s="297"/>
      <c r="B235" s="289"/>
      <c r="C235" s="287"/>
      <c r="D235" s="428" t="s">
        <v>51</v>
      </c>
      <c r="E235" s="428"/>
      <c r="F235" s="428"/>
      <c r="G235" s="290"/>
      <c r="H235" s="291"/>
      <c r="I235" s="291"/>
      <c r="J235" s="291"/>
      <c r="K235" s="300"/>
      <c r="L235" s="291"/>
      <c r="M235" s="294">
        <v>65.98</v>
      </c>
      <c r="N235" s="291"/>
      <c r="O235" s="296">
        <v>3100.4</v>
      </c>
      <c r="DI235" s="279"/>
      <c r="DJ235" s="279"/>
      <c r="DK235" s="279"/>
      <c r="DL235" s="279"/>
      <c r="DM235" s="279"/>
      <c r="DP235" s="288" t="s">
        <v>51</v>
      </c>
      <c r="DR235" s="279"/>
    </row>
    <row r="236" spans="1:122" customFormat="1" ht="33.75" x14ac:dyDescent="0.25">
      <c r="A236" s="297"/>
      <c r="B236" s="289"/>
      <c r="C236" s="287" t="s">
        <v>81</v>
      </c>
      <c r="D236" s="428" t="s">
        <v>82</v>
      </c>
      <c r="E236" s="428"/>
      <c r="F236" s="428"/>
      <c r="G236" s="290" t="s">
        <v>54</v>
      </c>
      <c r="H236" s="298">
        <v>109</v>
      </c>
      <c r="I236" s="291"/>
      <c r="J236" s="298">
        <v>109</v>
      </c>
      <c r="K236" s="300"/>
      <c r="L236" s="291"/>
      <c r="M236" s="294">
        <v>71.92</v>
      </c>
      <c r="N236" s="291"/>
      <c r="O236" s="296">
        <v>3379.44</v>
      </c>
      <c r="DI236" s="279"/>
      <c r="DJ236" s="279"/>
      <c r="DK236" s="279"/>
      <c r="DL236" s="279"/>
      <c r="DM236" s="279"/>
      <c r="DP236" s="288" t="s">
        <v>82</v>
      </c>
      <c r="DR236" s="279"/>
    </row>
    <row r="237" spans="1:122" customFormat="1" ht="56.25" x14ac:dyDescent="0.25">
      <c r="A237" s="297"/>
      <c r="B237" s="289"/>
      <c r="C237" s="287" t="s">
        <v>83</v>
      </c>
      <c r="D237" s="428" t="s">
        <v>84</v>
      </c>
      <c r="E237" s="428"/>
      <c r="F237" s="428"/>
      <c r="G237" s="290" t="s">
        <v>54</v>
      </c>
      <c r="H237" s="298">
        <v>65</v>
      </c>
      <c r="I237" s="295">
        <v>0.85</v>
      </c>
      <c r="J237" s="295">
        <v>55.25</v>
      </c>
      <c r="K237" s="300"/>
      <c r="L237" s="291"/>
      <c r="M237" s="294">
        <v>36.450000000000003</v>
      </c>
      <c r="N237" s="291"/>
      <c r="O237" s="296">
        <v>1712.97</v>
      </c>
      <c r="DI237" s="279"/>
      <c r="DJ237" s="279"/>
      <c r="DK237" s="279"/>
      <c r="DL237" s="279"/>
      <c r="DM237" s="279"/>
      <c r="DP237" s="288" t="s">
        <v>84</v>
      </c>
      <c r="DR237" s="279"/>
    </row>
    <row r="238" spans="1:122" customFormat="1" ht="15" x14ac:dyDescent="0.25">
      <c r="A238" s="285"/>
      <c r="B238" s="310"/>
      <c r="C238" s="311"/>
      <c r="D238" s="430" t="s">
        <v>57</v>
      </c>
      <c r="E238" s="430"/>
      <c r="F238" s="430"/>
      <c r="G238" s="281"/>
      <c r="H238" s="312"/>
      <c r="I238" s="312"/>
      <c r="J238" s="312"/>
      <c r="K238" s="313"/>
      <c r="L238" s="312"/>
      <c r="M238" s="314">
        <v>5153.7299999999996</v>
      </c>
      <c r="N238" s="306"/>
      <c r="O238" s="315">
        <v>53001.74</v>
      </c>
      <c r="DI238" s="279"/>
      <c r="DJ238" s="279"/>
      <c r="DK238" s="279"/>
      <c r="DL238" s="279"/>
      <c r="DM238" s="279"/>
      <c r="DR238" s="279" t="s">
        <v>57</v>
      </c>
    </row>
    <row r="239" spans="1:122" customFormat="1" ht="45.75" x14ac:dyDescent="0.25">
      <c r="A239" s="280" t="s">
        <v>302</v>
      </c>
      <c r="B239" s="281" t="s">
        <v>368</v>
      </c>
      <c r="C239" s="282" t="s">
        <v>369</v>
      </c>
      <c r="D239" s="431" t="s">
        <v>370</v>
      </c>
      <c r="E239" s="431"/>
      <c r="F239" s="431"/>
      <c r="G239" s="281" t="s">
        <v>61</v>
      </c>
      <c r="H239" s="281">
        <v>-23.17</v>
      </c>
      <c r="I239" s="281" t="s">
        <v>22</v>
      </c>
      <c r="J239" s="281" t="s">
        <v>587</v>
      </c>
      <c r="K239" s="283" t="s">
        <v>372</v>
      </c>
      <c r="L239" s="281"/>
      <c r="M239" s="283" t="s">
        <v>588</v>
      </c>
      <c r="N239" s="281" t="s">
        <v>124</v>
      </c>
      <c r="O239" s="284" t="s">
        <v>589</v>
      </c>
      <c r="DI239" s="279"/>
      <c r="DJ239" s="279"/>
      <c r="DK239" s="279" t="s">
        <v>370</v>
      </c>
      <c r="DL239" s="279" t="s">
        <v>5</v>
      </c>
      <c r="DM239" s="279" t="s">
        <v>5</v>
      </c>
      <c r="DR239" s="279"/>
    </row>
    <row r="240" spans="1:122" customFormat="1" ht="15" x14ac:dyDescent="0.25">
      <c r="A240" s="285"/>
      <c r="B240" s="310"/>
      <c r="C240" s="311"/>
      <c r="D240" s="430" t="s">
        <v>57</v>
      </c>
      <c r="E240" s="430"/>
      <c r="F240" s="430"/>
      <c r="G240" s="281"/>
      <c r="H240" s="312"/>
      <c r="I240" s="312"/>
      <c r="J240" s="312"/>
      <c r="K240" s="313"/>
      <c r="L240" s="312"/>
      <c r="M240" s="314">
        <v>-4560.09</v>
      </c>
      <c r="N240" s="306"/>
      <c r="O240" s="315">
        <v>-39900.79</v>
      </c>
      <c r="DI240" s="279"/>
      <c r="DJ240" s="279"/>
      <c r="DK240" s="279"/>
      <c r="DL240" s="279"/>
      <c r="DM240" s="279"/>
      <c r="DR240" s="279" t="s">
        <v>57</v>
      </c>
    </row>
    <row r="241" spans="1:123" customFormat="1" ht="33.75" x14ac:dyDescent="0.25">
      <c r="A241" s="280" t="s">
        <v>305</v>
      </c>
      <c r="B241" s="281" t="s">
        <v>375</v>
      </c>
      <c r="C241" s="282" t="s">
        <v>259</v>
      </c>
      <c r="D241" s="431" t="s">
        <v>260</v>
      </c>
      <c r="E241" s="431"/>
      <c r="F241" s="431"/>
      <c r="G241" s="281" t="s">
        <v>61</v>
      </c>
      <c r="H241" s="281">
        <v>38.5</v>
      </c>
      <c r="I241" s="281" t="s">
        <v>22</v>
      </c>
      <c r="J241" s="281" t="s">
        <v>590</v>
      </c>
      <c r="K241" s="283" t="s">
        <v>262</v>
      </c>
      <c r="L241" s="281" t="s">
        <v>246</v>
      </c>
      <c r="M241" s="283" t="s">
        <v>591</v>
      </c>
      <c r="N241" s="281" t="s">
        <v>124</v>
      </c>
      <c r="O241" s="284" t="s">
        <v>592</v>
      </c>
      <c r="DI241" s="279"/>
      <c r="DJ241" s="279"/>
      <c r="DK241" s="279" t="s">
        <v>260</v>
      </c>
      <c r="DL241" s="279" t="s">
        <v>5</v>
      </c>
      <c r="DM241" s="279" t="s">
        <v>5</v>
      </c>
      <c r="DR241" s="279"/>
    </row>
    <row r="242" spans="1:123" customFormat="1" ht="15" x14ac:dyDescent="0.25">
      <c r="A242" s="322"/>
      <c r="B242" s="310"/>
      <c r="C242" s="311"/>
      <c r="D242" s="428" t="s">
        <v>266</v>
      </c>
      <c r="E242" s="428"/>
      <c r="F242" s="428"/>
      <c r="G242" s="428"/>
      <c r="H242" s="428"/>
      <c r="I242" s="428"/>
      <c r="J242" s="428"/>
      <c r="K242" s="428"/>
      <c r="L242" s="428"/>
      <c r="M242" s="428"/>
      <c r="N242" s="428"/>
      <c r="O242" s="435"/>
      <c r="DI242" s="279"/>
      <c r="DJ242" s="279"/>
      <c r="DK242" s="279"/>
      <c r="DL242" s="279"/>
      <c r="DM242" s="279"/>
      <c r="DR242" s="279"/>
      <c r="DS242" s="288" t="s">
        <v>266</v>
      </c>
    </row>
    <row r="243" spans="1:123" customFormat="1" ht="15" x14ac:dyDescent="0.25">
      <c r="A243" s="285"/>
      <c r="B243" s="286"/>
      <c r="C243" s="287"/>
      <c r="D243" s="433" t="s">
        <v>251</v>
      </c>
      <c r="E243" s="433"/>
      <c r="F243" s="433"/>
      <c r="G243" s="433"/>
      <c r="H243" s="433"/>
      <c r="I243" s="433"/>
      <c r="J243" s="433"/>
      <c r="K243" s="433"/>
      <c r="L243" s="433"/>
      <c r="M243" s="433"/>
      <c r="N243" s="433"/>
      <c r="O243" s="434"/>
      <c r="DI243" s="279"/>
      <c r="DJ243" s="279"/>
      <c r="DK243" s="279"/>
      <c r="DL243" s="279"/>
      <c r="DM243" s="279"/>
      <c r="DN243" s="288" t="s">
        <v>251</v>
      </c>
      <c r="DR243" s="279"/>
    </row>
    <row r="244" spans="1:123" customFormat="1" ht="15" x14ac:dyDescent="0.25">
      <c r="A244" s="285"/>
      <c r="B244" s="286"/>
      <c r="C244" s="287"/>
      <c r="D244" s="433" t="s">
        <v>252</v>
      </c>
      <c r="E244" s="433"/>
      <c r="F244" s="433"/>
      <c r="G244" s="433"/>
      <c r="H244" s="433"/>
      <c r="I244" s="433"/>
      <c r="J244" s="433"/>
      <c r="K244" s="433"/>
      <c r="L244" s="433"/>
      <c r="M244" s="433"/>
      <c r="N244" s="433"/>
      <c r="O244" s="434"/>
      <c r="DI244" s="279"/>
      <c r="DJ244" s="279"/>
      <c r="DK244" s="279"/>
      <c r="DL244" s="279"/>
      <c r="DM244" s="279"/>
      <c r="DN244" s="288" t="s">
        <v>252</v>
      </c>
      <c r="DR244" s="279"/>
    </row>
    <row r="245" spans="1:123" customFormat="1" ht="15" x14ac:dyDescent="0.25">
      <c r="A245" s="285"/>
      <c r="B245" s="310"/>
      <c r="C245" s="311"/>
      <c r="D245" s="430" t="s">
        <v>57</v>
      </c>
      <c r="E245" s="430"/>
      <c r="F245" s="430"/>
      <c r="G245" s="281"/>
      <c r="H245" s="312"/>
      <c r="I245" s="312"/>
      <c r="J245" s="312"/>
      <c r="K245" s="313"/>
      <c r="L245" s="312"/>
      <c r="M245" s="314">
        <v>21020.95</v>
      </c>
      <c r="N245" s="306"/>
      <c r="O245" s="315">
        <v>183933.31</v>
      </c>
      <c r="DI245" s="279"/>
      <c r="DJ245" s="279"/>
      <c r="DK245" s="279"/>
      <c r="DL245" s="279"/>
      <c r="DM245" s="279"/>
      <c r="DR245" s="279" t="s">
        <v>57</v>
      </c>
    </row>
    <row r="246" spans="1:123" customFormat="1" ht="34.5" x14ac:dyDescent="0.25">
      <c r="A246" s="280" t="s">
        <v>312</v>
      </c>
      <c r="B246" s="281" t="s">
        <v>593</v>
      </c>
      <c r="C246" s="282" t="s">
        <v>594</v>
      </c>
      <c r="D246" s="431" t="s">
        <v>595</v>
      </c>
      <c r="E246" s="431"/>
      <c r="F246" s="431"/>
      <c r="G246" s="281" t="s">
        <v>74</v>
      </c>
      <c r="H246" s="281">
        <v>0.25</v>
      </c>
      <c r="I246" s="281" t="s">
        <v>22</v>
      </c>
      <c r="J246" s="281" t="s">
        <v>596</v>
      </c>
      <c r="K246" s="283"/>
      <c r="L246" s="281"/>
      <c r="M246" s="283"/>
      <c r="N246" s="281"/>
      <c r="O246" s="284"/>
      <c r="DI246" s="279"/>
      <c r="DJ246" s="279"/>
      <c r="DK246" s="279" t="s">
        <v>595</v>
      </c>
      <c r="DL246" s="279" t="s">
        <v>5</v>
      </c>
      <c r="DM246" s="279" t="s">
        <v>5</v>
      </c>
      <c r="DR246" s="279"/>
    </row>
    <row r="247" spans="1:123" customFormat="1" ht="33.75" x14ac:dyDescent="0.25">
      <c r="A247" s="285"/>
      <c r="B247" s="286"/>
      <c r="C247" s="287" t="s">
        <v>88</v>
      </c>
      <c r="D247" s="433" t="s">
        <v>89</v>
      </c>
      <c r="E247" s="433"/>
      <c r="F247" s="433"/>
      <c r="G247" s="433"/>
      <c r="H247" s="433"/>
      <c r="I247" s="433"/>
      <c r="J247" s="433"/>
      <c r="K247" s="433"/>
      <c r="L247" s="433"/>
      <c r="M247" s="433"/>
      <c r="N247" s="433"/>
      <c r="O247" s="434"/>
      <c r="DI247" s="279"/>
      <c r="DJ247" s="279"/>
      <c r="DK247" s="279"/>
      <c r="DL247" s="279"/>
      <c r="DM247" s="279"/>
      <c r="DN247" s="288" t="s">
        <v>89</v>
      </c>
      <c r="DR247" s="279"/>
    </row>
    <row r="248" spans="1:123" customFormat="1" ht="57" x14ac:dyDescent="0.25">
      <c r="A248" s="285"/>
      <c r="B248" s="286"/>
      <c r="C248" s="287" t="s">
        <v>45</v>
      </c>
      <c r="D248" s="433" t="s">
        <v>46</v>
      </c>
      <c r="E248" s="433"/>
      <c r="F248" s="433"/>
      <c r="G248" s="433"/>
      <c r="H248" s="433"/>
      <c r="I248" s="433"/>
      <c r="J248" s="433"/>
      <c r="K248" s="433"/>
      <c r="L248" s="433"/>
      <c r="M248" s="433"/>
      <c r="N248" s="433"/>
      <c r="O248" s="434"/>
      <c r="DI248" s="279"/>
      <c r="DJ248" s="279"/>
      <c r="DK248" s="279"/>
      <c r="DL248" s="279"/>
      <c r="DM248" s="279"/>
      <c r="DN248" s="288" t="s">
        <v>46</v>
      </c>
      <c r="DR248" s="279"/>
    </row>
    <row r="249" spans="1:123" customFormat="1" ht="15" x14ac:dyDescent="0.25">
      <c r="A249" s="285"/>
      <c r="B249" s="289"/>
      <c r="C249" s="287" t="s">
        <v>22</v>
      </c>
      <c r="D249" s="428" t="s">
        <v>47</v>
      </c>
      <c r="E249" s="428"/>
      <c r="F249" s="428"/>
      <c r="G249" s="290"/>
      <c r="H249" s="291"/>
      <c r="I249" s="291"/>
      <c r="J249" s="291"/>
      <c r="K249" s="292">
        <v>9729</v>
      </c>
      <c r="L249" s="320">
        <v>1.3225</v>
      </c>
      <c r="M249" s="292">
        <v>3216.65</v>
      </c>
      <c r="N249" s="295">
        <v>46.99</v>
      </c>
      <c r="O249" s="296">
        <v>151150.38</v>
      </c>
      <c r="DI249" s="279"/>
      <c r="DJ249" s="279"/>
      <c r="DK249" s="279"/>
      <c r="DL249" s="279"/>
      <c r="DM249" s="279"/>
      <c r="DO249" s="288" t="s">
        <v>47</v>
      </c>
      <c r="DR249" s="279"/>
    </row>
    <row r="250" spans="1:123" customFormat="1" ht="15" x14ac:dyDescent="0.25">
      <c r="A250" s="285"/>
      <c r="B250" s="289"/>
      <c r="C250" s="287" t="s">
        <v>58</v>
      </c>
      <c r="D250" s="428" t="s">
        <v>63</v>
      </c>
      <c r="E250" s="428"/>
      <c r="F250" s="428"/>
      <c r="G250" s="290"/>
      <c r="H250" s="291"/>
      <c r="I250" s="291"/>
      <c r="J250" s="291"/>
      <c r="K250" s="294">
        <v>636.53</v>
      </c>
      <c r="L250" s="320">
        <v>1.4375</v>
      </c>
      <c r="M250" s="294">
        <v>228.75</v>
      </c>
      <c r="N250" s="295">
        <v>14.01</v>
      </c>
      <c r="O250" s="296">
        <v>3204.79</v>
      </c>
      <c r="DI250" s="279"/>
      <c r="DJ250" s="279"/>
      <c r="DK250" s="279"/>
      <c r="DL250" s="279"/>
      <c r="DM250" s="279"/>
      <c r="DO250" s="288" t="s">
        <v>63</v>
      </c>
      <c r="DR250" s="279"/>
    </row>
    <row r="251" spans="1:123" customFormat="1" ht="15" x14ac:dyDescent="0.25">
      <c r="A251" s="285"/>
      <c r="B251" s="289"/>
      <c r="C251" s="287" t="s">
        <v>64</v>
      </c>
      <c r="D251" s="428" t="s">
        <v>65</v>
      </c>
      <c r="E251" s="428"/>
      <c r="F251" s="428"/>
      <c r="G251" s="290"/>
      <c r="H251" s="291"/>
      <c r="I251" s="291"/>
      <c r="J251" s="291"/>
      <c r="K251" s="294">
        <v>70.02</v>
      </c>
      <c r="L251" s="320">
        <v>1.4375</v>
      </c>
      <c r="M251" s="294">
        <v>25.16</v>
      </c>
      <c r="N251" s="295">
        <v>46.99</v>
      </c>
      <c r="O251" s="296">
        <v>1182.27</v>
      </c>
      <c r="DI251" s="279"/>
      <c r="DJ251" s="279"/>
      <c r="DK251" s="279"/>
      <c r="DL251" s="279"/>
      <c r="DM251" s="279"/>
      <c r="DO251" s="288" t="s">
        <v>65</v>
      </c>
      <c r="DR251" s="279"/>
    </row>
    <row r="252" spans="1:123" customFormat="1" ht="15" x14ac:dyDescent="0.25">
      <c r="A252" s="297"/>
      <c r="B252" s="289"/>
      <c r="C252" s="287"/>
      <c r="D252" s="428" t="s">
        <v>48</v>
      </c>
      <c r="E252" s="428"/>
      <c r="F252" s="428"/>
      <c r="G252" s="290" t="s">
        <v>49</v>
      </c>
      <c r="H252" s="298">
        <v>1150</v>
      </c>
      <c r="I252" s="320">
        <v>1.3225</v>
      </c>
      <c r="J252" s="299">
        <v>380.21875</v>
      </c>
      <c r="K252" s="300"/>
      <c r="L252" s="291"/>
      <c r="M252" s="300"/>
      <c r="N252" s="291"/>
      <c r="O252" s="301"/>
      <c r="DI252" s="279"/>
      <c r="DJ252" s="279"/>
      <c r="DK252" s="279"/>
      <c r="DL252" s="279"/>
      <c r="DM252" s="279"/>
      <c r="DP252" s="288" t="s">
        <v>48</v>
      </c>
      <c r="DR252" s="279"/>
    </row>
    <row r="253" spans="1:123" customFormat="1" ht="15" x14ac:dyDescent="0.25">
      <c r="A253" s="297"/>
      <c r="B253" s="289"/>
      <c r="C253" s="287"/>
      <c r="D253" s="428" t="s">
        <v>67</v>
      </c>
      <c r="E253" s="428"/>
      <c r="F253" s="428"/>
      <c r="G253" s="290" t="s">
        <v>49</v>
      </c>
      <c r="H253" s="295">
        <v>6.96</v>
      </c>
      <c r="I253" s="320">
        <v>1.4375</v>
      </c>
      <c r="J253" s="299">
        <v>2.5012500000000002</v>
      </c>
      <c r="K253" s="300"/>
      <c r="L253" s="291"/>
      <c r="M253" s="300"/>
      <c r="N253" s="291"/>
      <c r="O253" s="301"/>
      <c r="DI253" s="279"/>
      <c r="DJ253" s="279"/>
      <c r="DK253" s="279"/>
      <c r="DL253" s="279"/>
      <c r="DM253" s="279"/>
      <c r="DP253" s="288" t="s">
        <v>67</v>
      </c>
      <c r="DR253" s="279"/>
    </row>
    <row r="254" spans="1:123" customFormat="1" ht="15" x14ac:dyDescent="0.25">
      <c r="A254" s="304"/>
      <c r="B254" s="290"/>
      <c r="C254" s="287"/>
      <c r="D254" s="432" t="s">
        <v>50</v>
      </c>
      <c r="E254" s="432"/>
      <c r="F254" s="432"/>
      <c r="G254" s="305"/>
      <c r="H254" s="306"/>
      <c r="I254" s="306"/>
      <c r="J254" s="306"/>
      <c r="K254" s="307">
        <v>10365.530000000001</v>
      </c>
      <c r="L254" s="306"/>
      <c r="M254" s="307">
        <v>3445.4</v>
      </c>
      <c r="N254" s="306"/>
      <c r="O254" s="309">
        <v>154355.17000000001</v>
      </c>
      <c r="DI254" s="279"/>
      <c r="DJ254" s="279"/>
      <c r="DK254" s="279"/>
      <c r="DL254" s="279"/>
      <c r="DM254" s="279"/>
      <c r="DQ254" s="288" t="s">
        <v>50</v>
      </c>
      <c r="DR254" s="279"/>
    </row>
    <row r="255" spans="1:123" customFormat="1" ht="15" x14ac:dyDescent="0.25">
      <c r="A255" s="297"/>
      <c r="B255" s="289"/>
      <c r="C255" s="287"/>
      <c r="D255" s="428" t="s">
        <v>51</v>
      </c>
      <c r="E255" s="428"/>
      <c r="F255" s="428"/>
      <c r="G255" s="290"/>
      <c r="H255" s="291"/>
      <c r="I255" s="291"/>
      <c r="J255" s="291"/>
      <c r="K255" s="300"/>
      <c r="L255" s="291"/>
      <c r="M255" s="292">
        <v>3241.81</v>
      </c>
      <c r="N255" s="291"/>
      <c r="O255" s="296">
        <v>152332.65</v>
      </c>
      <c r="DI255" s="279"/>
      <c r="DJ255" s="279"/>
      <c r="DK255" s="279"/>
      <c r="DL255" s="279"/>
      <c r="DM255" s="279"/>
      <c r="DP255" s="288" t="s">
        <v>51</v>
      </c>
      <c r="DR255" s="279"/>
    </row>
    <row r="256" spans="1:123" customFormat="1" ht="15" x14ac:dyDescent="0.25">
      <c r="A256" s="297"/>
      <c r="B256" s="289"/>
      <c r="C256" s="287" t="s">
        <v>597</v>
      </c>
      <c r="D256" s="428" t="s">
        <v>598</v>
      </c>
      <c r="E256" s="428"/>
      <c r="F256" s="428"/>
      <c r="G256" s="290" t="s">
        <v>54</v>
      </c>
      <c r="H256" s="298">
        <v>106</v>
      </c>
      <c r="I256" s="291"/>
      <c r="J256" s="298">
        <v>106</v>
      </c>
      <c r="K256" s="300"/>
      <c r="L256" s="291"/>
      <c r="M256" s="292">
        <v>3436.32</v>
      </c>
      <c r="N256" s="291"/>
      <c r="O256" s="296">
        <v>161472.60999999999</v>
      </c>
      <c r="DI256" s="279"/>
      <c r="DJ256" s="279"/>
      <c r="DK256" s="279"/>
      <c r="DL256" s="279"/>
      <c r="DM256" s="279"/>
      <c r="DP256" s="288" t="s">
        <v>598</v>
      </c>
      <c r="DR256" s="279"/>
    </row>
    <row r="257" spans="1:122" customFormat="1" ht="33.75" x14ac:dyDescent="0.25">
      <c r="A257" s="297"/>
      <c r="B257" s="289"/>
      <c r="C257" s="287" t="s">
        <v>599</v>
      </c>
      <c r="D257" s="428" t="s">
        <v>600</v>
      </c>
      <c r="E257" s="428"/>
      <c r="F257" s="428"/>
      <c r="G257" s="290" t="s">
        <v>54</v>
      </c>
      <c r="H257" s="298">
        <v>56</v>
      </c>
      <c r="I257" s="295">
        <v>0.85</v>
      </c>
      <c r="J257" s="302">
        <v>47.6</v>
      </c>
      <c r="K257" s="300"/>
      <c r="L257" s="291"/>
      <c r="M257" s="292">
        <v>1543.1</v>
      </c>
      <c r="N257" s="291"/>
      <c r="O257" s="296">
        <v>72510.34</v>
      </c>
      <c r="DI257" s="279"/>
      <c r="DJ257" s="279"/>
      <c r="DK257" s="279"/>
      <c r="DL257" s="279"/>
      <c r="DM257" s="279"/>
      <c r="DP257" s="288" t="s">
        <v>600</v>
      </c>
      <c r="DR257" s="279"/>
    </row>
    <row r="258" spans="1:122" customFormat="1" ht="15" x14ac:dyDescent="0.25">
      <c r="A258" s="285"/>
      <c r="B258" s="310"/>
      <c r="C258" s="311"/>
      <c r="D258" s="430" t="s">
        <v>57</v>
      </c>
      <c r="E258" s="430"/>
      <c r="F258" s="430"/>
      <c r="G258" s="281"/>
      <c r="H258" s="312"/>
      <c r="I258" s="312"/>
      <c r="J258" s="312"/>
      <c r="K258" s="313"/>
      <c r="L258" s="312"/>
      <c r="M258" s="314">
        <v>8424.82</v>
      </c>
      <c r="N258" s="306"/>
      <c r="O258" s="315">
        <v>388338.12</v>
      </c>
      <c r="DI258" s="279"/>
      <c r="DJ258" s="279"/>
      <c r="DK258" s="279"/>
      <c r="DL258" s="279"/>
      <c r="DM258" s="279"/>
      <c r="DR258" s="279" t="s">
        <v>57</v>
      </c>
    </row>
    <row r="259" spans="1:122" customFormat="1" ht="15" x14ac:dyDescent="0.25">
      <c r="A259" s="436" t="s">
        <v>601</v>
      </c>
      <c r="B259" s="437"/>
      <c r="C259" s="437"/>
      <c r="D259" s="437"/>
      <c r="E259" s="437"/>
      <c r="F259" s="437"/>
      <c r="G259" s="437"/>
      <c r="H259" s="437"/>
      <c r="I259" s="437"/>
      <c r="J259" s="437"/>
      <c r="K259" s="437"/>
      <c r="L259" s="437"/>
      <c r="M259" s="437"/>
      <c r="N259" s="437"/>
      <c r="O259" s="438"/>
      <c r="DI259" s="279"/>
      <c r="DJ259" s="279" t="s">
        <v>601</v>
      </c>
      <c r="DK259" s="279"/>
      <c r="DL259" s="279"/>
      <c r="DM259" s="279"/>
      <c r="DR259" s="279"/>
    </row>
    <row r="260" spans="1:122" customFormat="1" ht="45.75" x14ac:dyDescent="0.25">
      <c r="A260" s="280" t="s">
        <v>315</v>
      </c>
      <c r="B260" s="281" t="s">
        <v>602</v>
      </c>
      <c r="C260" s="282" t="s">
        <v>603</v>
      </c>
      <c r="D260" s="431" t="s">
        <v>604</v>
      </c>
      <c r="E260" s="431"/>
      <c r="F260" s="431"/>
      <c r="G260" s="281" t="s">
        <v>112</v>
      </c>
      <c r="H260" s="281">
        <v>0.05</v>
      </c>
      <c r="I260" s="281" t="s">
        <v>22</v>
      </c>
      <c r="J260" s="281" t="s">
        <v>113</v>
      </c>
      <c r="K260" s="283"/>
      <c r="L260" s="281"/>
      <c r="M260" s="283"/>
      <c r="N260" s="281"/>
      <c r="O260" s="284"/>
      <c r="DI260" s="279"/>
      <c r="DJ260" s="279"/>
      <c r="DK260" s="279" t="s">
        <v>604</v>
      </c>
      <c r="DL260" s="279" t="s">
        <v>5</v>
      </c>
      <c r="DM260" s="279" t="s">
        <v>5</v>
      </c>
      <c r="DR260" s="279"/>
    </row>
    <row r="261" spans="1:122" customFormat="1" ht="33.75" x14ac:dyDescent="0.25">
      <c r="A261" s="285"/>
      <c r="B261" s="286"/>
      <c r="C261" s="287" t="s">
        <v>88</v>
      </c>
      <c r="D261" s="433" t="s">
        <v>89</v>
      </c>
      <c r="E261" s="433"/>
      <c r="F261" s="433"/>
      <c r="G261" s="433"/>
      <c r="H261" s="433"/>
      <c r="I261" s="433"/>
      <c r="J261" s="433"/>
      <c r="K261" s="433"/>
      <c r="L261" s="433"/>
      <c r="M261" s="433"/>
      <c r="N261" s="433"/>
      <c r="O261" s="434"/>
      <c r="DI261" s="279"/>
      <c r="DJ261" s="279"/>
      <c r="DK261" s="279"/>
      <c r="DL261" s="279"/>
      <c r="DM261" s="279"/>
      <c r="DN261" s="288" t="s">
        <v>89</v>
      </c>
      <c r="DR261" s="279"/>
    </row>
    <row r="262" spans="1:122" customFormat="1" ht="57" x14ac:dyDescent="0.25">
      <c r="A262" s="285"/>
      <c r="B262" s="286"/>
      <c r="C262" s="287" t="s">
        <v>45</v>
      </c>
      <c r="D262" s="433" t="s">
        <v>46</v>
      </c>
      <c r="E262" s="433"/>
      <c r="F262" s="433"/>
      <c r="G262" s="433"/>
      <c r="H262" s="433"/>
      <c r="I262" s="433"/>
      <c r="J262" s="433"/>
      <c r="K262" s="433"/>
      <c r="L262" s="433"/>
      <c r="M262" s="433"/>
      <c r="N262" s="433"/>
      <c r="O262" s="434"/>
      <c r="DI262" s="279"/>
      <c r="DJ262" s="279"/>
      <c r="DK262" s="279"/>
      <c r="DL262" s="279"/>
      <c r="DM262" s="279"/>
      <c r="DN262" s="288" t="s">
        <v>46</v>
      </c>
      <c r="DR262" s="279"/>
    </row>
    <row r="263" spans="1:122" customFormat="1" ht="15" x14ac:dyDescent="0.25">
      <c r="A263" s="285"/>
      <c r="B263" s="289"/>
      <c r="C263" s="287" t="s">
        <v>22</v>
      </c>
      <c r="D263" s="428" t="s">
        <v>47</v>
      </c>
      <c r="E263" s="428"/>
      <c r="F263" s="428"/>
      <c r="G263" s="290"/>
      <c r="H263" s="291"/>
      <c r="I263" s="291"/>
      <c r="J263" s="291"/>
      <c r="K263" s="294">
        <v>730.95</v>
      </c>
      <c r="L263" s="320">
        <v>1.3225</v>
      </c>
      <c r="M263" s="294">
        <v>48.33</v>
      </c>
      <c r="N263" s="295">
        <v>46.99</v>
      </c>
      <c r="O263" s="296">
        <v>2271.0300000000002</v>
      </c>
      <c r="DI263" s="279"/>
      <c r="DJ263" s="279"/>
      <c r="DK263" s="279"/>
      <c r="DL263" s="279"/>
      <c r="DM263" s="279"/>
      <c r="DO263" s="288" t="s">
        <v>47</v>
      </c>
      <c r="DR263" s="279"/>
    </row>
    <row r="264" spans="1:122" customFormat="1" ht="15" x14ac:dyDescent="0.25">
      <c r="A264" s="285"/>
      <c r="B264" s="289"/>
      <c r="C264" s="287" t="s">
        <v>58</v>
      </c>
      <c r="D264" s="428" t="s">
        <v>63</v>
      </c>
      <c r="E264" s="428"/>
      <c r="F264" s="428"/>
      <c r="G264" s="290"/>
      <c r="H264" s="291"/>
      <c r="I264" s="291"/>
      <c r="J264" s="291"/>
      <c r="K264" s="292">
        <v>3309.83</v>
      </c>
      <c r="L264" s="320">
        <v>1.4375</v>
      </c>
      <c r="M264" s="294">
        <v>237.89</v>
      </c>
      <c r="N264" s="295">
        <v>14.01</v>
      </c>
      <c r="O264" s="296">
        <v>3332.84</v>
      </c>
      <c r="DI264" s="279"/>
      <c r="DJ264" s="279"/>
      <c r="DK264" s="279"/>
      <c r="DL264" s="279"/>
      <c r="DM264" s="279"/>
      <c r="DO264" s="288" t="s">
        <v>63</v>
      </c>
      <c r="DR264" s="279"/>
    </row>
    <row r="265" spans="1:122" customFormat="1" ht="15" x14ac:dyDescent="0.25">
      <c r="A265" s="285"/>
      <c r="B265" s="289"/>
      <c r="C265" s="287" t="s">
        <v>64</v>
      </c>
      <c r="D265" s="428" t="s">
        <v>65</v>
      </c>
      <c r="E265" s="428"/>
      <c r="F265" s="428"/>
      <c r="G265" s="290"/>
      <c r="H265" s="291"/>
      <c r="I265" s="291"/>
      <c r="J265" s="291"/>
      <c r="K265" s="294">
        <v>446.48</v>
      </c>
      <c r="L265" s="320">
        <v>1.4375</v>
      </c>
      <c r="M265" s="294">
        <v>32.090000000000003</v>
      </c>
      <c r="N265" s="295">
        <v>46.99</v>
      </c>
      <c r="O265" s="296">
        <v>1507.91</v>
      </c>
      <c r="DI265" s="279"/>
      <c r="DJ265" s="279"/>
      <c r="DK265" s="279"/>
      <c r="DL265" s="279"/>
      <c r="DM265" s="279"/>
      <c r="DO265" s="288" t="s">
        <v>65</v>
      </c>
      <c r="DR265" s="279"/>
    </row>
    <row r="266" spans="1:122" customFormat="1" ht="15" x14ac:dyDescent="0.25">
      <c r="A266" s="297"/>
      <c r="B266" s="289"/>
      <c r="C266" s="287"/>
      <c r="D266" s="428" t="s">
        <v>48</v>
      </c>
      <c r="E266" s="428"/>
      <c r="F266" s="428"/>
      <c r="G266" s="290" t="s">
        <v>49</v>
      </c>
      <c r="H266" s="302">
        <v>82.5</v>
      </c>
      <c r="I266" s="320">
        <v>1.3225</v>
      </c>
      <c r="J266" s="303">
        <v>5.4553124999999998</v>
      </c>
      <c r="K266" s="300"/>
      <c r="L266" s="291"/>
      <c r="M266" s="300"/>
      <c r="N266" s="291"/>
      <c r="O266" s="301"/>
      <c r="DI266" s="279"/>
      <c r="DJ266" s="279"/>
      <c r="DK266" s="279"/>
      <c r="DL266" s="279"/>
      <c r="DM266" s="279"/>
      <c r="DP266" s="288" t="s">
        <v>48</v>
      </c>
      <c r="DR266" s="279"/>
    </row>
    <row r="267" spans="1:122" customFormat="1" ht="15" x14ac:dyDescent="0.25">
      <c r="A267" s="297"/>
      <c r="B267" s="289"/>
      <c r="C267" s="287"/>
      <c r="D267" s="428" t="s">
        <v>67</v>
      </c>
      <c r="E267" s="428"/>
      <c r="F267" s="428"/>
      <c r="G267" s="290" t="s">
        <v>49</v>
      </c>
      <c r="H267" s="295">
        <v>34.17</v>
      </c>
      <c r="I267" s="320">
        <v>1.4375</v>
      </c>
      <c r="J267" s="303">
        <v>2.4559688</v>
      </c>
      <c r="K267" s="300"/>
      <c r="L267" s="291"/>
      <c r="M267" s="300"/>
      <c r="N267" s="291"/>
      <c r="O267" s="301"/>
      <c r="DI267" s="279"/>
      <c r="DJ267" s="279"/>
      <c r="DK267" s="279"/>
      <c r="DL267" s="279"/>
      <c r="DM267" s="279"/>
      <c r="DP267" s="288" t="s">
        <v>67</v>
      </c>
      <c r="DR267" s="279"/>
    </row>
    <row r="268" spans="1:122" customFormat="1" ht="15" x14ac:dyDescent="0.25">
      <c r="A268" s="304"/>
      <c r="B268" s="290"/>
      <c r="C268" s="287"/>
      <c r="D268" s="432" t="s">
        <v>50</v>
      </c>
      <c r="E268" s="432"/>
      <c r="F268" s="432"/>
      <c r="G268" s="305"/>
      <c r="H268" s="306"/>
      <c r="I268" s="306"/>
      <c r="J268" s="306"/>
      <c r="K268" s="307">
        <v>4040.78</v>
      </c>
      <c r="L268" s="306"/>
      <c r="M268" s="308">
        <v>286.22000000000003</v>
      </c>
      <c r="N268" s="306"/>
      <c r="O268" s="309">
        <v>5603.87</v>
      </c>
      <c r="DI268" s="279"/>
      <c r="DJ268" s="279"/>
      <c r="DK268" s="279"/>
      <c r="DL268" s="279"/>
      <c r="DM268" s="279"/>
      <c r="DQ268" s="288" t="s">
        <v>50</v>
      </c>
      <c r="DR268" s="279"/>
    </row>
    <row r="269" spans="1:122" customFormat="1" ht="15" x14ac:dyDescent="0.25">
      <c r="A269" s="297"/>
      <c r="B269" s="289"/>
      <c r="C269" s="287"/>
      <c r="D269" s="428" t="s">
        <v>51</v>
      </c>
      <c r="E269" s="428"/>
      <c r="F269" s="428"/>
      <c r="G269" s="290"/>
      <c r="H269" s="291"/>
      <c r="I269" s="291"/>
      <c r="J269" s="291"/>
      <c r="K269" s="300"/>
      <c r="L269" s="291"/>
      <c r="M269" s="294">
        <v>80.42</v>
      </c>
      <c r="N269" s="291"/>
      <c r="O269" s="296">
        <v>3778.94</v>
      </c>
      <c r="DI269" s="279"/>
      <c r="DJ269" s="279"/>
      <c r="DK269" s="279"/>
      <c r="DL269" s="279"/>
      <c r="DM269" s="279"/>
      <c r="DP269" s="288" t="s">
        <v>51</v>
      </c>
      <c r="DR269" s="279"/>
    </row>
    <row r="270" spans="1:122" customFormat="1" ht="23.25" x14ac:dyDescent="0.25">
      <c r="A270" s="297"/>
      <c r="B270" s="289"/>
      <c r="C270" s="287" t="s">
        <v>115</v>
      </c>
      <c r="D270" s="428" t="s">
        <v>116</v>
      </c>
      <c r="E270" s="428"/>
      <c r="F270" s="428"/>
      <c r="G270" s="290" t="s">
        <v>54</v>
      </c>
      <c r="H270" s="298">
        <v>110</v>
      </c>
      <c r="I270" s="291"/>
      <c r="J270" s="298">
        <v>110</v>
      </c>
      <c r="K270" s="300"/>
      <c r="L270" s="291"/>
      <c r="M270" s="294">
        <v>88.46</v>
      </c>
      <c r="N270" s="291"/>
      <c r="O270" s="296">
        <v>4156.83</v>
      </c>
      <c r="DI270" s="279"/>
      <c r="DJ270" s="279"/>
      <c r="DK270" s="279"/>
      <c r="DL270" s="279"/>
      <c r="DM270" s="279"/>
      <c r="DP270" s="288" t="s">
        <v>116</v>
      </c>
      <c r="DR270" s="279"/>
    </row>
    <row r="271" spans="1:122" customFormat="1" ht="33.75" x14ac:dyDescent="0.25">
      <c r="A271" s="297"/>
      <c r="B271" s="289"/>
      <c r="C271" s="287" t="s">
        <v>117</v>
      </c>
      <c r="D271" s="428" t="s">
        <v>118</v>
      </c>
      <c r="E271" s="428"/>
      <c r="F271" s="428"/>
      <c r="G271" s="290" t="s">
        <v>54</v>
      </c>
      <c r="H271" s="298">
        <v>73</v>
      </c>
      <c r="I271" s="295">
        <v>0.85</v>
      </c>
      <c r="J271" s="295">
        <v>62.05</v>
      </c>
      <c r="K271" s="300"/>
      <c r="L271" s="291"/>
      <c r="M271" s="294">
        <v>49.9</v>
      </c>
      <c r="N271" s="291"/>
      <c r="O271" s="296">
        <v>2344.83</v>
      </c>
      <c r="DI271" s="279"/>
      <c r="DJ271" s="279"/>
      <c r="DK271" s="279"/>
      <c r="DL271" s="279"/>
      <c r="DM271" s="279"/>
      <c r="DP271" s="288" t="s">
        <v>118</v>
      </c>
      <c r="DR271" s="279"/>
    </row>
    <row r="272" spans="1:122" customFormat="1" ht="15" x14ac:dyDescent="0.25">
      <c r="A272" s="285"/>
      <c r="B272" s="310"/>
      <c r="C272" s="311"/>
      <c r="D272" s="430" t="s">
        <v>57</v>
      </c>
      <c r="E272" s="430"/>
      <c r="F272" s="430"/>
      <c r="G272" s="281"/>
      <c r="H272" s="312"/>
      <c r="I272" s="312"/>
      <c r="J272" s="312"/>
      <c r="K272" s="313"/>
      <c r="L272" s="312"/>
      <c r="M272" s="318">
        <v>424.58</v>
      </c>
      <c r="N272" s="306"/>
      <c r="O272" s="315">
        <v>12105.53</v>
      </c>
      <c r="DI272" s="279"/>
      <c r="DJ272" s="279"/>
      <c r="DK272" s="279"/>
      <c r="DL272" s="279"/>
      <c r="DM272" s="279"/>
      <c r="DR272" s="279" t="s">
        <v>57</v>
      </c>
    </row>
    <row r="273" spans="1:123" customFormat="1" ht="33.75" x14ac:dyDescent="0.25">
      <c r="A273" s="280" t="s">
        <v>322</v>
      </c>
      <c r="B273" s="281" t="s">
        <v>605</v>
      </c>
      <c r="C273" s="282" t="s">
        <v>242</v>
      </c>
      <c r="D273" s="431" t="s">
        <v>243</v>
      </c>
      <c r="E273" s="431"/>
      <c r="F273" s="431"/>
      <c r="G273" s="281" t="s">
        <v>61</v>
      </c>
      <c r="H273" s="281">
        <v>0.04</v>
      </c>
      <c r="I273" s="281" t="s">
        <v>22</v>
      </c>
      <c r="J273" s="281" t="s">
        <v>524</v>
      </c>
      <c r="K273" s="283" t="s">
        <v>245</v>
      </c>
      <c r="L273" s="281" t="s">
        <v>246</v>
      </c>
      <c r="M273" s="283" t="s">
        <v>606</v>
      </c>
      <c r="N273" s="281" t="s">
        <v>124</v>
      </c>
      <c r="O273" s="284" t="s">
        <v>607</v>
      </c>
      <c r="DI273" s="279"/>
      <c r="DJ273" s="279"/>
      <c r="DK273" s="279" t="s">
        <v>243</v>
      </c>
      <c r="DL273" s="279" t="s">
        <v>5</v>
      </c>
      <c r="DM273" s="279" t="s">
        <v>5</v>
      </c>
      <c r="DR273" s="279"/>
    </row>
    <row r="274" spans="1:123" customFormat="1" ht="15" x14ac:dyDescent="0.25">
      <c r="A274" s="322"/>
      <c r="B274" s="310"/>
      <c r="C274" s="311"/>
      <c r="D274" s="428" t="s">
        <v>250</v>
      </c>
      <c r="E274" s="428"/>
      <c r="F274" s="428"/>
      <c r="G274" s="428"/>
      <c r="H274" s="428"/>
      <c r="I274" s="428"/>
      <c r="J274" s="428"/>
      <c r="K274" s="428"/>
      <c r="L274" s="428"/>
      <c r="M274" s="428"/>
      <c r="N274" s="428"/>
      <c r="O274" s="435"/>
      <c r="DI274" s="279"/>
      <c r="DJ274" s="279"/>
      <c r="DK274" s="279"/>
      <c r="DL274" s="279"/>
      <c r="DM274" s="279"/>
      <c r="DR274" s="279"/>
      <c r="DS274" s="288" t="s">
        <v>250</v>
      </c>
    </row>
    <row r="275" spans="1:123" customFormat="1" ht="15" x14ac:dyDescent="0.25">
      <c r="A275" s="285"/>
      <c r="B275" s="286"/>
      <c r="C275" s="287"/>
      <c r="D275" s="433" t="s">
        <v>251</v>
      </c>
      <c r="E275" s="433"/>
      <c r="F275" s="433"/>
      <c r="G275" s="433"/>
      <c r="H275" s="433"/>
      <c r="I275" s="433"/>
      <c r="J275" s="433"/>
      <c r="K275" s="433"/>
      <c r="L275" s="433"/>
      <c r="M275" s="433"/>
      <c r="N275" s="433"/>
      <c r="O275" s="434"/>
      <c r="DI275" s="279"/>
      <c r="DJ275" s="279"/>
      <c r="DK275" s="279"/>
      <c r="DL275" s="279"/>
      <c r="DM275" s="279"/>
      <c r="DN275" s="288" t="s">
        <v>251</v>
      </c>
      <c r="DR275" s="279"/>
    </row>
    <row r="276" spans="1:123" customFormat="1" ht="15" x14ac:dyDescent="0.25">
      <c r="A276" s="285"/>
      <c r="B276" s="286"/>
      <c r="C276" s="287"/>
      <c r="D276" s="433" t="s">
        <v>252</v>
      </c>
      <c r="E276" s="433"/>
      <c r="F276" s="433"/>
      <c r="G276" s="433"/>
      <c r="H276" s="433"/>
      <c r="I276" s="433"/>
      <c r="J276" s="433"/>
      <c r="K276" s="433"/>
      <c r="L276" s="433"/>
      <c r="M276" s="433"/>
      <c r="N276" s="433"/>
      <c r="O276" s="434"/>
      <c r="DI276" s="279"/>
      <c r="DJ276" s="279"/>
      <c r="DK276" s="279"/>
      <c r="DL276" s="279"/>
      <c r="DM276" s="279"/>
      <c r="DN276" s="288" t="s">
        <v>252</v>
      </c>
      <c r="DR276" s="279"/>
    </row>
    <row r="277" spans="1:123" customFormat="1" ht="15" x14ac:dyDescent="0.25">
      <c r="A277" s="285"/>
      <c r="B277" s="310"/>
      <c r="C277" s="311"/>
      <c r="D277" s="430" t="s">
        <v>57</v>
      </c>
      <c r="E277" s="430"/>
      <c r="F277" s="430"/>
      <c r="G277" s="281"/>
      <c r="H277" s="312"/>
      <c r="I277" s="312"/>
      <c r="J277" s="312"/>
      <c r="K277" s="313"/>
      <c r="L277" s="312"/>
      <c r="M277" s="318">
        <v>4.63</v>
      </c>
      <c r="N277" s="306"/>
      <c r="O277" s="319">
        <v>40.51</v>
      </c>
      <c r="DI277" s="279"/>
      <c r="DJ277" s="279"/>
      <c r="DK277" s="279"/>
      <c r="DL277" s="279"/>
      <c r="DM277" s="279"/>
      <c r="DR277" s="279" t="s">
        <v>57</v>
      </c>
    </row>
    <row r="278" spans="1:123" customFormat="1" ht="23.25" x14ac:dyDescent="0.25">
      <c r="A278" s="280" t="s">
        <v>325</v>
      </c>
      <c r="B278" s="281" t="s">
        <v>608</v>
      </c>
      <c r="C278" s="282" t="s">
        <v>609</v>
      </c>
      <c r="D278" s="431" t="s">
        <v>610</v>
      </c>
      <c r="E278" s="431"/>
      <c r="F278" s="431"/>
      <c r="G278" s="281" t="s">
        <v>104</v>
      </c>
      <c r="H278" s="281">
        <v>5</v>
      </c>
      <c r="I278" s="281" t="s">
        <v>22</v>
      </c>
      <c r="J278" s="281" t="s">
        <v>90</v>
      </c>
      <c r="K278" s="283"/>
      <c r="L278" s="281"/>
      <c r="M278" s="283"/>
      <c r="N278" s="281" t="s">
        <v>124</v>
      </c>
      <c r="O278" s="284"/>
      <c r="DI278" s="279"/>
      <c r="DJ278" s="279"/>
      <c r="DK278" s="279" t="s">
        <v>610</v>
      </c>
      <c r="DL278" s="279" t="s">
        <v>5</v>
      </c>
      <c r="DM278" s="279" t="s">
        <v>5</v>
      </c>
      <c r="DR278" s="279"/>
    </row>
    <row r="279" spans="1:123" customFormat="1" ht="15" x14ac:dyDescent="0.25">
      <c r="A279" s="285"/>
      <c r="B279" s="310"/>
      <c r="C279" s="311"/>
      <c r="D279" s="430" t="s">
        <v>57</v>
      </c>
      <c r="E279" s="430"/>
      <c r="F279" s="430"/>
      <c r="G279" s="281"/>
      <c r="H279" s="312"/>
      <c r="I279" s="312"/>
      <c r="J279" s="312"/>
      <c r="K279" s="313"/>
      <c r="L279" s="312"/>
      <c r="M279" s="318">
        <v>0</v>
      </c>
      <c r="N279" s="306"/>
      <c r="O279" s="319">
        <v>0</v>
      </c>
      <c r="DI279" s="279"/>
      <c r="DJ279" s="279"/>
      <c r="DK279" s="279"/>
      <c r="DL279" s="279"/>
      <c r="DM279" s="279"/>
      <c r="DR279" s="279" t="s">
        <v>57</v>
      </c>
    </row>
    <row r="280" spans="1:123" customFormat="1" ht="34.5" x14ac:dyDescent="0.25">
      <c r="A280" s="280" t="s">
        <v>332</v>
      </c>
      <c r="B280" s="281" t="s">
        <v>611</v>
      </c>
      <c r="C280" s="282" t="s">
        <v>164</v>
      </c>
      <c r="D280" s="431" t="s">
        <v>612</v>
      </c>
      <c r="E280" s="431"/>
      <c r="F280" s="431"/>
      <c r="G280" s="281" t="s">
        <v>144</v>
      </c>
      <c r="H280" s="281">
        <v>3.9E-2</v>
      </c>
      <c r="I280" s="281" t="s">
        <v>22</v>
      </c>
      <c r="J280" s="281" t="s">
        <v>613</v>
      </c>
      <c r="K280" s="283"/>
      <c r="L280" s="281"/>
      <c r="M280" s="283"/>
      <c r="N280" s="281"/>
      <c r="O280" s="284"/>
      <c r="DI280" s="279"/>
      <c r="DJ280" s="279"/>
      <c r="DK280" s="279" t="s">
        <v>612</v>
      </c>
      <c r="DL280" s="279" t="s">
        <v>5</v>
      </c>
      <c r="DM280" s="279" t="s">
        <v>5</v>
      </c>
      <c r="DR280" s="279"/>
    </row>
    <row r="281" spans="1:123" customFormat="1" ht="33.75" x14ac:dyDescent="0.25">
      <c r="A281" s="285"/>
      <c r="B281" s="286"/>
      <c r="C281" s="287" t="s">
        <v>88</v>
      </c>
      <c r="D281" s="433" t="s">
        <v>89</v>
      </c>
      <c r="E281" s="433"/>
      <c r="F281" s="433"/>
      <c r="G281" s="433"/>
      <c r="H281" s="433"/>
      <c r="I281" s="433"/>
      <c r="J281" s="433"/>
      <c r="K281" s="433"/>
      <c r="L281" s="433"/>
      <c r="M281" s="433"/>
      <c r="N281" s="433"/>
      <c r="O281" s="434"/>
      <c r="DI281" s="279"/>
      <c r="DJ281" s="279"/>
      <c r="DK281" s="279"/>
      <c r="DL281" s="279"/>
      <c r="DM281" s="279"/>
      <c r="DN281" s="288" t="s">
        <v>89</v>
      </c>
      <c r="DR281" s="279"/>
    </row>
    <row r="282" spans="1:123" customFormat="1" ht="57" x14ac:dyDescent="0.25">
      <c r="A282" s="285"/>
      <c r="B282" s="286"/>
      <c r="C282" s="287" t="s">
        <v>45</v>
      </c>
      <c r="D282" s="433" t="s">
        <v>46</v>
      </c>
      <c r="E282" s="433"/>
      <c r="F282" s="433"/>
      <c r="G282" s="433"/>
      <c r="H282" s="433"/>
      <c r="I282" s="433"/>
      <c r="J282" s="433"/>
      <c r="K282" s="433"/>
      <c r="L282" s="433"/>
      <c r="M282" s="433"/>
      <c r="N282" s="433"/>
      <c r="O282" s="434"/>
      <c r="DI282" s="279"/>
      <c r="DJ282" s="279"/>
      <c r="DK282" s="279"/>
      <c r="DL282" s="279"/>
      <c r="DM282" s="279"/>
      <c r="DN282" s="288" t="s">
        <v>46</v>
      </c>
      <c r="DR282" s="279"/>
    </row>
    <row r="283" spans="1:123" customFormat="1" ht="15" x14ac:dyDescent="0.25">
      <c r="A283" s="285"/>
      <c r="B283" s="289"/>
      <c r="C283" s="287" t="s">
        <v>22</v>
      </c>
      <c r="D283" s="428" t="s">
        <v>47</v>
      </c>
      <c r="E283" s="428"/>
      <c r="F283" s="428"/>
      <c r="G283" s="290"/>
      <c r="H283" s="291"/>
      <c r="I283" s="291"/>
      <c r="J283" s="291"/>
      <c r="K283" s="292">
        <v>3891.6</v>
      </c>
      <c r="L283" s="320">
        <v>1.3225</v>
      </c>
      <c r="M283" s="294">
        <v>200.72</v>
      </c>
      <c r="N283" s="295">
        <v>46.99</v>
      </c>
      <c r="O283" s="296">
        <v>9431.83</v>
      </c>
      <c r="DI283" s="279"/>
      <c r="DJ283" s="279"/>
      <c r="DK283" s="279"/>
      <c r="DL283" s="279"/>
      <c r="DM283" s="279"/>
      <c r="DO283" s="288" t="s">
        <v>47</v>
      </c>
      <c r="DR283" s="279"/>
    </row>
    <row r="284" spans="1:123" customFormat="1" ht="15" x14ac:dyDescent="0.25">
      <c r="A284" s="285"/>
      <c r="B284" s="289"/>
      <c r="C284" s="287" t="s">
        <v>58</v>
      </c>
      <c r="D284" s="428" t="s">
        <v>63</v>
      </c>
      <c r="E284" s="428"/>
      <c r="F284" s="428"/>
      <c r="G284" s="290"/>
      <c r="H284" s="291"/>
      <c r="I284" s="291"/>
      <c r="J284" s="291"/>
      <c r="K284" s="292">
        <v>12813.74</v>
      </c>
      <c r="L284" s="320">
        <v>1.4375</v>
      </c>
      <c r="M284" s="294">
        <v>718.37</v>
      </c>
      <c r="N284" s="295">
        <v>14.01</v>
      </c>
      <c r="O284" s="296">
        <v>10064.36</v>
      </c>
      <c r="DI284" s="279"/>
      <c r="DJ284" s="279"/>
      <c r="DK284" s="279"/>
      <c r="DL284" s="279"/>
      <c r="DM284" s="279"/>
      <c r="DO284" s="288" t="s">
        <v>63</v>
      </c>
      <c r="DR284" s="279"/>
    </row>
    <row r="285" spans="1:123" customFormat="1" ht="15" x14ac:dyDescent="0.25">
      <c r="A285" s="285"/>
      <c r="B285" s="289"/>
      <c r="C285" s="287" t="s">
        <v>64</v>
      </c>
      <c r="D285" s="428" t="s">
        <v>65</v>
      </c>
      <c r="E285" s="428"/>
      <c r="F285" s="428"/>
      <c r="G285" s="290"/>
      <c r="H285" s="291"/>
      <c r="I285" s="291"/>
      <c r="J285" s="291"/>
      <c r="K285" s="292">
        <v>1431.7</v>
      </c>
      <c r="L285" s="320">
        <v>1.4375</v>
      </c>
      <c r="M285" s="294">
        <v>80.260000000000005</v>
      </c>
      <c r="N285" s="295">
        <v>46.99</v>
      </c>
      <c r="O285" s="296">
        <v>3771.42</v>
      </c>
      <c r="DI285" s="279"/>
      <c r="DJ285" s="279"/>
      <c r="DK285" s="279"/>
      <c r="DL285" s="279"/>
      <c r="DM285" s="279"/>
      <c r="DO285" s="288" t="s">
        <v>65</v>
      </c>
      <c r="DR285" s="279"/>
    </row>
    <row r="286" spans="1:123" customFormat="1" ht="15" x14ac:dyDescent="0.25">
      <c r="A286" s="285"/>
      <c r="B286" s="289"/>
      <c r="C286" s="287" t="s">
        <v>62</v>
      </c>
      <c r="D286" s="428" t="s">
        <v>66</v>
      </c>
      <c r="E286" s="428"/>
      <c r="F286" s="428"/>
      <c r="G286" s="290"/>
      <c r="H286" s="291"/>
      <c r="I286" s="291"/>
      <c r="J286" s="291"/>
      <c r="K286" s="292">
        <v>2849.58</v>
      </c>
      <c r="L286" s="291"/>
      <c r="M286" s="294">
        <v>111.13</v>
      </c>
      <c r="N286" s="295">
        <v>8.75</v>
      </c>
      <c r="O286" s="316">
        <v>972.39</v>
      </c>
      <c r="DI286" s="279"/>
      <c r="DJ286" s="279"/>
      <c r="DK286" s="279"/>
      <c r="DL286" s="279"/>
      <c r="DM286" s="279"/>
      <c r="DO286" s="288" t="s">
        <v>66</v>
      </c>
      <c r="DR286" s="279"/>
    </row>
    <row r="287" spans="1:123" customFormat="1" ht="15" x14ac:dyDescent="0.25">
      <c r="A287" s="297"/>
      <c r="B287" s="289"/>
      <c r="C287" s="287"/>
      <c r="D287" s="428" t="s">
        <v>48</v>
      </c>
      <c r="E287" s="428"/>
      <c r="F287" s="428"/>
      <c r="G287" s="290" t="s">
        <v>49</v>
      </c>
      <c r="H287" s="298">
        <v>376</v>
      </c>
      <c r="I287" s="320">
        <v>1.3225</v>
      </c>
      <c r="J287" s="299">
        <v>19.393139999999999</v>
      </c>
      <c r="K287" s="300"/>
      <c r="L287" s="291"/>
      <c r="M287" s="300"/>
      <c r="N287" s="291"/>
      <c r="O287" s="301"/>
      <c r="DI287" s="279"/>
      <c r="DJ287" s="279"/>
      <c r="DK287" s="279"/>
      <c r="DL287" s="279"/>
      <c r="DM287" s="279"/>
      <c r="DP287" s="288" t="s">
        <v>48</v>
      </c>
      <c r="DR287" s="279"/>
    </row>
    <row r="288" spans="1:123" customFormat="1" ht="15" x14ac:dyDescent="0.25">
      <c r="A288" s="297"/>
      <c r="B288" s="289"/>
      <c r="C288" s="287"/>
      <c r="D288" s="428" t="s">
        <v>67</v>
      </c>
      <c r="E288" s="428"/>
      <c r="F288" s="428"/>
      <c r="G288" s="290" t="s">
        <v>49</v>
      </c>
      <c r="H288" s="295">
        <v>108.85</v>
      </c>
      <c r="I288" s="320">
        <v>1.4375</v>
      </c>
      <c r="J288" s="303">
        <v>6.1024031000000001</v>
      </c>
      <c r="K288" s="300"/>
      <c r="L288" s="291"/>
      <c r="M288" s="300"/>
      <c r="N288" s="291"/>
      <c r="O288" s="301"/>
      <c r="DI288" s="279"/>
      <c r="DJ288" s="279"/>
      <c r="DK288" s="279"/>
      <c r="DL288" s="279"/>
      <c r="DM288" s="279"/>
      <c r="DP288" s="288" t="s">
        <v>67</v>
      </c>
      <c r="DR288" s="279"/>
    </row>
    <row r="289" spans="1:126" customFormat="1" ht="15" x14ac:dyDescent="0.25">
      <c r="A289" s="304"/>
      <c r="B289" s="290"/>
      <c r="C289" s="287"/>
      <c r="D289" s="432" t="s">
        <v>50</v>
      </c>
      <c r="E289" s="432"/>
      <c r="F289" s="432"/>
      <c r="G289" s="305"/>
      <c r="H289" s="306"/>
      <c r="I289" s="306"/>
      <c r="J289" s="306"/>
      <c r="K289" s="307">
        <v>19554.919999999998</v>
      </c>
      <c r="L289" s="306"/>
      <c r="M289" s="307">
        <v>1030.22</v>
      </c>
      <c r="N289" s="306"/>
      <c r="O289" s="309">
        <v>20468.580000000002</v>
      </c>
      <c r="DI289" s="279"/>
      <c r="DJ289" s="279"/>
      <c r="DK289" s="279"/>
      <c r="DL289" s="279"/>
      <c r="DM289" s="279"/>
      <c r="DQ289" s="288" t="s">
        <v>50</v>
      </c>
      <c r="DR289" s="279"/>
    </row>
    <row r="290" spans="1:126" customFormat="1" ht="15" x14ac:dyDescent="0.25">
      <c r="A290" s="297"/>
      <c r="B290" s="289"/>
      <c r="C290" s="287"/>
      <c r="D290" s="428" t="s">
        <v>51</v>
      </c>
      <c r="E290" s="428"/>
      <c r="F290" s="428"/>
      <c r="G290" s="290"/>
      <c r="H290" s="291"/>
      <c r="I290" s="291"/>
      <c r="J290" s="291"/>
      <c r="K290" s="300"/>
      <c r="L290" s="291"/>
      <c r="M290" s="294">
        <v>280.98</v>
      </c>
      <c r="N290" s="291"/>
      <c r="O290" s="296">
        <v>13203.25</v>
      </c>
      <c r="DI290" s="279"/>
      <c r="DJ290" s="279"/>
      <c r="DK290" s="279"/>
      <c r="DL290" s="279"/>
      <c r="DM290" s="279"/>
      <c r="DP290" s="288" t="s">
        <v>51</v>
      </c>
      <c r="DR290" s="279"/>
    </row>
    <row r="291" spans="1:126" customFormat="1" ht="34.5" x14ac:dyDescent="0.25">
      <c r="A291" s="297"/>
      <c r="B291" s="289"/>
      <c r="C291" s="287" t="s">
        <v>149</v>
      </c>
      <c r="D291" s="428" t="s">
        <v>150</v>
      </c>
      <c r="E291" s="428"/>
      <c r="F291" s="428"/>
      <c r="G291" s="290" t="s">
        <v>54</v>
      </c>
      <c r="H291" s="298">
        <v>117</v>
      </c>
      <c r="I291" s="291"/>
      <c r="J291" s="298">
        <v>117</v>
      </c>
      <c r="K291" s="300"/>
      <c r="L291" s="291"/>
      <c r="M291" s="294">
        <v>328.75</v>
      </c>
      <c r="N291" s="291"/>
      <c r="O291" s="296">
        <v>15447.8</v>
      </c>
      <c r="DI291" s="279"/>
      <c r="DJ291" s="279"/>
      <c r="DK291" s="279"/>
      <c r="DL291" s="279"/>
      <c r="DM291" s="279"/>
      <c r="DP291" s="288" t="s">
        <v>150</v>
      </c>
      <c r="DR291" s="279"/>
    </row>
    <row r="292" spans="1:126" customFormat="1" ht="56.25" x14ac:dyDescent="0.25">
      <c r="A292" s="297"/>
      <c r="B292" s="289"/>
      <c r="C292" s="287" t="s">
        <v>151</v>
      </c>
      <c r="D292" s="428" t="s">
        <v>152</v>
      </c>
      <c r="E292" s="428"/>
      <c r="F292" s="428"/>
      <c r="G292" s="290" t="s">
        <v>54</v>
      </c>
      <c r="H292" s="298">
        <v>74</v>
      </c>
      <c r="I292" s="295">
        <v>0.85</v>
      </c>
      <c r="J292" s="302">
        <v>62.9</v>
      </c>
      <c r="K292" s="300"/>
      <c r="L292" s="291"/>
      <c r="M292" s="294">
        <v>176.74</v>
      </c>
      <c r="N292" s="291"/>
      <c r="O292" s="296">
        <v>8304.84</v>
      </c>
      <c r="DI292" s="279"/>
      <c r="DJ292" s="279"/>
      <c r="DK292" s="279"/>
      <c r="DL292" s="279"/>
      <c r="DM292" s="279"/>
      <c r="DP292" s="288" t="s">
        <v>152</v>
      </c>
      <c r="DR292" s="279"/>
    </row>
    <row r="293" spans="1:126" customFormat="1" ht="15" x14ac:dyDescent="0.25">
      <c r="A293" s="285"/>
      <c r="B293" s="310"/>
      <c r="C293" s="311"/>
      <c r="D293" s="430" t="s">
        <v>57</v>
      </c>
      <c r="E293" s="430"/>
      <c r="F293" s="430"/>
      <c r="G293" s="281"/>
      <c r="H293" s="312"/>
      <c r="I293" s="312"/>
      <c r="J293" s="312"/>
      <c r="K293" s="313"/>
      <c r="L293" s="312"/>
      <c r="M293" s="314">
        <v>1535.71</v>
      </c>
      <c r="N293" s="306"/>
      <c r="O293" s="315">
        <v>44221.22</v>
      </c>
      <c r="DI293" s="279"/>
      <c r="DJ293" s="279"/>
      <c r="DK293" s="279"/>
      <c r="DL293" s="279"/>
      <c r="DM293" s="279"/>
      <c r="DR293" s="279" t="s">
        <v>57</v>
      </c>
    </row>
    <row r="294" spans="1:126" customFormat="1" ht="23.25" x14ac:dyDescent="0.25">
      <c r="A294" s="280" t="s">
        <v>335</v>
      </c>
      <c r="B294" s="281" t="s">
        <v>614</v>
      </c>
      <c r="C294" s="282" t="s">
        <v>609</v>
      </c>
      <c r="D294" s="431" t="s">
        <v>615</v>
      </c>
      <c r="E294" s="431"/>
      <c r="F294" s="431"/>
      <c r="G294" s="281" t="s">
        <v>338</v>
      </c>
      <c r="H294" s="281">
        <v>39</v>
      </c>
      <c r="I294" s="281" t="s">
        <v>22</v>
      </c>
      <c r="J294" s="281" t="s">
        <v>312</v>
      </c>
      <c r="K294" s="283"/>
      <c r="L294" s="281"/>
      <c r="M294" s="283"/>
      <c r="N294" s="281" t="s">
        <v>124</v>
      </c>
      <c r="O294" s="284"/>
      <c r="DI294" s="279"/>
      <c r="DJ294" s="279"/>
      <c r="DK294" s="279" t="s">
        <v>615</v>
      </c>
      <c r="DL294" s="279" t="s">
        <v>5</v>
      </c>
      <c r="DM294" s="279" t="s">
        <v>5</v>
      </c>
      <c r="DR294" s="279"/>
    </row>
    <row r="295" spans="1:126" customFormat="1" ht="15" x14ac:dyDescent="0.25">
      <c r="A295" s="285"/>
      <c r="B295" s="310"/>
      <c r="C295" s="311"/>
      <c r="D295" s="430" t="s">
        <v>57</v>
      </c>
      <c r="E295" s="430"/>
      <c r="F295" s="430"/>
      <c r="G295" s="281"/>
      <c r="H295" s="312"/>
      <c r="I295" s="312"/>
      <c r="J295" s="312"/>
      <c r="K295" s="313"/>
      <c r="L295" s="312"/>
      <c r="M295" s="318">
        <v>0</v>
      </c>
      <c r="N295" s="306"/>
      <c r="O295" s="319">
        <v>0</v>
      </c>
      <c r="DI295" s="279"/>
      <c r="DJ295" s="279"/>
      <c r="DK295" s="279"/>
      <c r="DL295" s="279"/>
      <c r="DM295" s="279"/>
      <c r="DR295" s="279" t="s">
        <v>57</v>
      </c>
    </row>
    <row r="296" spans="1:126" customFormat="1" ht="15" x14ac:dyDescent="0.25">
      <c r="A296" s="323"/>
      <c r="B296" s="324"/>
      <c r="C296" s="283"/>
      <c r="D296" s="430" t="s">
        <v>379</v>
      </c>
      <c r="E296" s="430"/>
      <c r="F296" s="430"/>
      <c r="G296" s="430"/>
      <c r="H296" s="430"/>
      <c r="I296" s="430"/>
      <c r="J296" s="430"/>
      <c r="K296" s="430"/>
      <c r="L296" s="430"/>
      <c r="M296" s="325">
        <v>107426.35</v>
      </c>
      <c r="N296" s="326"/>
      <c r="O296" s="327"/>
      <c r="DI296" s="279"/>
      <c r="DJ296" s="279"/>
      <c r="DK296" s="279"/>
      <c r="DL296" s="279"/>
      <c r="DM296" s="279"/>
      <c r="DR296" s="279"/>
      <c r="DT296" s="279" t="s">
        <v>379</v>
      </c>
    </row>
    <row r="297" spans="1:126" customFormat="1" ht="15" x14ac:dyDescent="0.25">
      <c r="A297" s="323"/>
      <c r="B297" s="324"/>
      <c r="C297" s="283"/>
      <c r="D297" s="430" t="s">
        <v>380</v>
      </c>
      <c r="E297" s="430"/>
      <c r="F297" s="430"/>
      <c r="G297" s="430"/>
      <c r="H297" s="430"/>
      <c r="I297" s="430"/>
      <c r="J297" s="430"/>
      <c r="K297" s="430"/>
      <c r="L297" s="430"/>
      <c r="M297" s="328"/>
      <c r="N297" s="326"/>
      <c r="O297" s="327"/>
      <c r="DU297" s="279" t="s">
        <v>380</v>
      </c>
    </row>
    <row r="298" spans="1:126" customFormat="1" ht="15" x14ac:dyDescent="0.25">
      <c r="A298" s="285"/>
      <c r="B298" s="96"/>
      <c r="C298" s="287"/>
      <c r="D298" s="428" t="s">
        <v>381</v>
      </c>
      <c r="E298" s="428"/>
      <c r="F298" s="428"/>
      <c r="G298" s="428"/>
      <c r="H298" s="428"/>
      <c r="I298" s="428"/>
      <c r="J298" s="428"/>
      <c r="K298" s="428"/>
      <c r="L298" s="428"/>
      <c r="M298" s="329">
        <v>96704.52</v>
      </c>
      <c r="N298" s="330"/>
      <c r="O298" s="331">
        <v>1125382.71</v>
      </c>
      <c r="DU298" s="279"/>
      <c r="DV298" s="288" t="s">
        <v>381</v>
      </c>
    </row>
    <row r="299" spans="1:126" customFormat="1" ht="15" x14ac:dyDescent="0.25">
      <c r="A299" s="285"/>
      <c r="B299" s="96"/>
      <c r="C299" s="287"/>
      <c r="D299" s="428" t="s">
        <v>382</v>
      </c>
      <c r="E299" s="428"/>
      <c r="F299" s="428"/>
      <c r="G299" s="428"/>
      <c r="H299" s="428"/>
      <c r="I299" s="428"/>
      <c r="J299" s="428"/>
      <c r="K299" s="428"/>
      <c r="L299" s="428"/>
      <c r="M299" s="332"/>
      <c r="N299" s="330"/>
      <c r="O299" s="333"/>
      <c r="DU299" s="279"/>
      <c r="DV299" s="288" t="s">
        <v>382</v>
      </c>
    </row>
    <row r="300" spans="1:126" customFormat="1" ht="15" x14ac:dyDescent="0.25">
      <c r="A300" s="285"/>
      <c r="B300" s="96"/>
      <c r="C300" s="287"/>
      <c r="D300" s="428" t="s">
        <v>383</v>
      </c>
      <c r="E300" s="428"/>
      <c r="F300" s="428"/>
      <c r="G300" s="428"/>
      <c r="H300" s="428"/>
      <c r="I300" s="428"/>
      <c r="J300" s="428"/>
      <c r="K300" s="428"/>
      <c r="L300" s="428"/>
      <c r="M300" s="329">
        <v>5535.06</v>
      </c>
      <c r="N300" s="330"/>
      <c r="O300" s="331">
        <v>260092.45</v>
      </c>
      <c r="DU300" s="279"/>
      <c r="DV300" s="288" t="s">
        <v>383</v>
      </c>
    </row>
    <row r="301" spans="1:126" customFormat="1" ht="15" x14ac:dyDescent="0.25">
      <c r="A301" s="285"/>
      <c r="B301" s="96"/>
      <c r="C301" s="287"/>
      <c r="D301" s="428" t="s">
        <v>384</v>
      </c>
      <c r="E301" s="428"/>
      <c r="F301" s="428"/>
      <c r="G301" s="428"/>
      <c r="H301" s="428"/>
      <c r="I301" s="428"/>
      <c r="J301" s="428"/>
      <c r="K301" s="428"/>
      <c r="L301" s="428"/>
      <c r="M301" s="329">
        <v>12464.13</v>
      </c>
      <c r="N301" s="330"/>
      <c r="O301" s="331">
        <v>174622.46</v>
      </c>
      <c r="DU301" s="279"/>
      <c r="DV301" s="288" t="s">
        <v>384</v>
      </c>
    </row>
    <row r="302" spans="1:126" customFormat="1" ht="15" x14ac:dyDescent="0.25">
      <c r="A302" s="285"/>
      <c r="B302" s="96"/>
      <c r="C302" s="287"/>
      <c r="D302" s="428" t="s">
        <v>385</v>
      </c>
      <c r="E302" s="428"/>
      <c r="F302" s="428"/>
      <c r="G302" s="428"/>
      <c r="H302" s="428"/>
      <c r="I302" s="428"/>
      <c r="J302" s="428"/>
      <c r="K302" s="428"/>
      <c r="L302" s="428"/>
      <c r="M302" s="334">
        <v>859.74</v>
      </c>
      <c r="N302" s="330"/>
      <c r="O302" s="331">
        <v>40399.199999999997</v>
      </c>
      <c r="DU302" s="279"/>
      <c r="DV302" s="288" t="s">
        <v>385</v>
      </c>
    </row>
    <row r="303" spans="1:126" customFormat="1" ht="15" x14ac:dyDescent="0.25">
      <c r="A303" s="285"/>
      <c r="B303" s="96"/>
      <c r="C303" s="287"/>
      <c r="D303" s="428" t="s">
        <v>386</v>
      </c>
      <c r="E303" s="428"/>
      <c r="F303" s="428"/>
      <c r="G303" s="428"/>
      <c r="H303" s="428"/>
      <c r="I303" s="428"/>
      <c r="J303" s="428"/>
      <c r="K303" s="428"/>
      <c r="L303" s="428"/>
      <c r="M303" s="329">
        <v>78475.820000000007</v>
      </c>
      <c r="N303" s="330"/>
      <c r="O303" s="331">
        <v>687404.38</v>
      </c>
      <c r="DU303" s="279"/>
      <c r="DV303" s="288" t="s">
        <v>386</v>
      </c>
    </row>
    <row r="304" spans="1:126" customFormat="1" ht="15" x14ac:dyDescent="0.25">
      <c r="A304" s="285"/>
      <c r="B304" s="96"/>
      <c r="C304" s="287"/>
      <c r="D304" s="428" t="s">
        <v>387</v>
      </c>
      <c r="E304" s="428"/>
      <c r="F304" s="428"/>
      <c r="G304" s="428"/>
      <c r="H304" s="428"/>
      <c r="I304" s="428"/>
      <c r="J304" s="428"/>
      <c r="K304" s="428"/>
      <c r="L304" s="428"/>
      <c r="M304" s="334">
        <v>229.51</v>
      </c>
      <c r="N304" s="330"/>
      <c r="O304" s="331">
        <v>3263.42</v>
      </c>
      <c r="DU304" s="279"/>
      <c r="DV304" s="288" t="s">
        <v>387</v>
      </c>
    </row>
    <row r="305" spans="1:127" customFormat="1" ht="15" x14ac:dyDescent="0.25">
      <c r="A305" s="285"/>
      <c r="B305" s="96"/>
      <c r="C305" s="287"/>
      <c r="D305" s="428" t="s">
        <v>388</v>
      </c>
      <c r="E305" s="428"/>
      <c r="F305" s="428"/>
      <c r="G305" s="428"/>
      <c r="H305" s="428"/>
      <c r="I305" s="428"/>
      <c r="J305" s="428"/>
      <c r="K305" s="428"/>
      <c r="L305" s="428"/>
      <c r="M305" s="329">
        <v>107426.35</v>
      </c>
      <c r="N305" s="330"/>
      <c r="O305" s="331">
        <v>1629201.8</v>
      </c>
      <c r="DU305" s="279"/>
      <c r="DV305" s="288" t="s">
        <v>388</v>
      </c>
    </row>
    <row r="306" spans="1:127" customFormat="1" ht="15" x14ac:dyDescent="0.25">
      <c r="A306" s="285"/>
      <c r="B306" s="96"/>
      <c r="C306" s="287"/>
      <c r="D306" s="428" t="s">
        <v>389</v>
      </c>
      <c r="E306" s="428"/>
      <c r="F306" s="428"/>
      <c r="G306" s="428"/>
      <c r="H306" s="428"/>
      <c r="I306" s="428"/>
      <c r="J306" s="428"/>
      <c r="K306" s="428"/>
      <c r="L306" s="428"/>
      <c r="M306" s="329">
        <v>107196.84</v>
      </c>
      <c r="N306" s="330"/>
      <c r="O306" s="331">
        <v>1625938.38</v>
      </c>
      <c r="DU306" s="279"/>
      <c r="DV306" s="288" t="s">
        <v>389</v>
      </c>
    </row>
    <row r="307" spans="1:127" customFormat="1" ht="15" x14ac:dyDescent="0.25">
      <c r="A307" s="285"/>
      <c r="B307" s="96"/>
      <c r="C307" s="287"/>
      <c r="D307" s="428" t="s">
        <v>390</v>
      </c>
      <c r="E307" s="428"/>
      <c r="F307" s="428"/>
      <c r="G307" s="428"/>
      <c r="H307" s="428"/>
      <c r="I307" s="428"/>
      <c r="J307" s="428"/>
      <c r="K307" s="428"/>
      <c r="L307" s="428"/>
      <c r="M307" s="332"/>
      <c r="N307" s="330"/>
      <c r="O307" s="333"/>
      <c r="DU307" s="279"/>
      <c r="DV307" s="288" t="s">
        <v>390</v>
      </c>
    </row>
    <row r="308" spans="1:127" customFormat="1" ht="15" x14ac:dyDescent="0.25">
      <c r="A308" s="285"/>
      <c r="B308" s="96"/>
      <c r="C308" s="287"/>
      <c r="D308" s="428" t="s">
        <v>391</v>
      </c>
      <c r="E308" s="428"/>
      <c r="F308" s="428"/>
      <c r="G308" s="428"/>
      <c r="H308" s="428"/>
      <c r="I308" s="428"/>
      <c r="J308" s="428"/>
      <c r="K308" s="428"/>
      <c r="L308" s="428"/>
      <c r="M308" s="329">
        <v>5535.06</v>
      </c>
      <c r="N308" s="330"/>
      <c r="O308" s="331">
        <v>260092.45</v>
      </c>
      <c r="DU308" s="279"/>
      <c r="DV308" s="288" t="s">
        <v>391</v>
      </c>
    </row>
    <row r="309" spans="1:127" customFormat="1" ht="15" x14ac:dyDescent="0.25">
      <c r="A309" s="285"/>
      <c r="B309" s="96"/>
      <c r="C309" s="287"/>
      <c r="D309" s="428" t="s">
        <v>392</v>
      </c>
      <c r="E309" s="428"/>
      <c r="F309" s="428"/>
      <c r="G309" s="428"/>
      <c r="H309" s="428"/>
      <c r="I309" s="428"/>
      <c r="J309" s="428"/>
      <c r="K309" s="428"/>
      <c r="L309" s="428"/>
      <c r="M309" s="329">
        <v>12464.13</v>
      </c>
      <c r="N309" s="330"/>
      <c r="O309" s="331">
        <v>174622.46</v>
      </c>
      <c r="DU309" s="279"/>
      <c r="DV309" s="288" t="s">
        <v>392</v>
      </c>
    </row>
    <row r="310" spans="1:127" customFormat="1" ht="15" x14ac:dyDescent="0.25">
      <c r="A310" s="285"/>
      <c r="B310" s="96"/>
      <c r="C310" s="287"/>
      <c r="D310" s="428" t="s">
        <v>393</v>
      </c>
      <c r="E310" s="428"/>
      <c r="F310" s="428"/>
      <c r="G310" s="428"/>
      <c r="H310" s="428"/>
      <c r="I310" s="428"/>
      <c r="J310" s="428"/>
      <c r="K310" s="428"/>
      <c r="L310" s="428"/>
      <c r="M310" s="334">
        <v>859.74</v>
      </c>
      <c r="N310" s="330"/>
      <c r="O310" s="331">
        <v>40399.199999999997</v>
      </c>
      <c r="DU310" s="279"/>
      <c r="DV310" s="288" t="s">
        <v>393</v>
      </c>
    </row>
    <row r="311" spans="1:127" customFormat="1" ht="15" x14ac:dyDescent="0.25">
      <c r="A311" s="285"/>
      <c r="B311" s="96"/>
      <c r="C311" s="287"/>
      <c r="D311" s="428" t="s">
        <v>394</v>
      </c>
      <c r="E311" s="428"/>
      <c r="F311" s="428"/>
      <c r="G311" s="428"/>
      <c r="H311" s="428"/>
      <c r="I311" s="428"/>
      <c r="J311" s="428"/>
      <c r="K311" s="428"/>
      <c r="L311" s="428"/>
      <c r="M311" s="329">
        <v>78475.820000000007</v>
      </c>
      <c r="N311" s="330"/>
      <c r="O311" s="331">
        <v>687404.38</v>
      </c>
      <c r="DU311" s="279"/>
      <c r="DV311" s="288" t="s">
        <v>394</v>
      </c>
    </row>
    <row r="312" spans="1:127" customFormat="1" ht="15" x14ac:dyDescent="0.25">
      <c r="A312" s="285"/>
      <c r="B312" s="96"/>
      <c r="C312" s="287"/>
      <c r="D312" s="428" t="s">
        <v>395</v>
      </c>
      <c r="E312" s="428"/>
      <c r="F312" s="428"/>
      <c r="G312" s="428"/>
      <c r="H312" s="428"/>
      <c r="I312" s="428"/>
      <c r="J312" s="428"/>
      <c r="K312" s="428"/>
      <c r="L312" s="428"/>
      <c r="M312" s="329">
        <v>7099.7</v>
      </c>
      <c r="N312" s="330"/>
      <c r="O312" s="331">
        <v>333615.13</v>
      </c>
      <c r="DU312" s="279"/>
      <c r="DV312" s="288" t="s">
        <v>395</v>
      </c>
    </row>
    <row r="313" spans="1:127" customFormat="1" ht="15" x14ac:dyDescent="0.25">
      <c r="A313" s="285"/>
      <c r="B313" s="96"/>
      <c r="C313" s="287"/>
      <c r="D313" s="428" t="s">
        <v>396</v>
      </c>
      <c r="E313" s="428"/>
      <c r="F313" s="428"/>
      <c r="G313" s="428"/>
      <c r="H313" s="428"/>
      <c r="I313" s="428"/>
      <c r="J313" s="428"/>
      <c r="K313" s="428"/>
      <c r="L313" s="428"/>
      <c r="M313" s="329">
        <v>3622.13</v>
      </c>
      <c r="N313" s="330"/>
      <c r="O313" s="331">
        <v>170203.96</v>
      </c>
      <c r="DU313" s="279"/>
      <c r="DV313" s="288" t="s">
        <v>396</v>
      </c>
    </row>
    <row r="314" spans="1:127" customFormat="1" ht="15" x14ac:dyDescent="0.25">
      <c r="A314" s="285"/>
      <c r="B314" s="96"/>
      <c r="C314" s="287"/>
      <c r="D314" s="428" t="s">
        <v>397</v>
      </c>
      <c r="E314" s="428"/>
      <c r="F314" s="428"/>
      <c r="G314" s="428"/>
      <c r="H314" s="428"/>
      <c r="I314" s="428"/>
      <c r="J314" s="428"/>
      <c r="K314" s="428"/>
      <c r="L314" s="428"/>
      <c r="M314" s="334">
        <v>229.51</v>
      </c>
      <c r="N314" s="330"/>
      <c r="O314" s="331">
        <v>3263.42</v>
      </c>
      <c r="DU314" s="279"/>
      <c r="DV314" s="288" t="s">
        <v>397</v>
      </c>
    </row>
    <row r="315" spans="1:127" customFormat="1" ht="15" x14ac:dyDescent="0.25">
      <c r="A315" s="285"/>
      <c r="B315" s="96"/>
      <c r="C315" s="287"/>
      <c r="D315" s="428" t="s">
        <v>398</v>
      </c>
      <c r="E315" s="428"/>
      <c r="F315" s="428"/>
      <c r="G315" s="428"/>
      <c r="H315" s="428"/>
      <c r="I315" s="428"/>
      <c r="J315" s="428"/>
      <c r="K315" s="428"/>
      <c r="L315" s="428"/>
      <c r="M315" s="329">
        <v>6394.8</v>
      </c>
      <c r="N315" s="330"/>
      <c r="O315" s="331">
        <v>300491.65000000002</v>
      </c>
      <c r="DU315" s="279"/>
      <c r="DV315" s="288" t="s">
        <v>398</v>
      </c>
    </row>
    <row r="316" spans="1:127" customFormat="1" ht="15" x14ac:dyDescent="0.25">
      <c r="A316" s="285"/>
      <c r="B316" s="96"/>
      <c r="C316" s="287"/>
      <c r="D316" s="428" t="s">
        <v>399</v>
      </c>
      <c r="E316" s="428"/>
      <c r="F316" s="428"/>
      <c r="G316" s="428"/>
      <c r="H316" s="428"/>
      <c r="I316" s="428"/>
      <c r="J316" s="428"/>
      <c r="K316" s="428"/>
      <c r="L316" s="428"/>
      <c r="M316" s="329">
        <v>7099.7</v>
      </c>
      <c r="N316" s="330"/>
      <c r="O316" s="331">
        <v>333615.13</v>
      </c>
      <c r="DU316" s="279"/>
      <c r="DV316" s="288" t="s">
        <v>399</v>
      </c>
    </row>
    <row r="317" spans="1:127" customFormat="1" ht="15" x14ac:dyDescent="0.25">
      <c r="A317" s="285"/>
      <c r="B317" s="96"/>
      <c r="C317" s="287"/>
      <c r="D317" s="428" t="s">
        <v>400</v>
      </c>
      <c r="E317" s="428"/>
      <c r="F317" s="428"/>
      <c r="G317" s="428"/>
      <c r="H317" s="428"/>
      <c r="I317" s="428"/>
      <c r="J317" s="428"/>
      <c r="K317" s="428"/>
      <c r="L317" s="428"/>
      <c r="M317" s="329">
        <v>3622.13</v>
      </c>
      <c r="N317" s="330"/>
      <c r="O317" s="331">
        <v>170203.96</v>
      </c>
      <c r="DU317" s="279"/>
      <c r="DV317" s="288" t="s">
        <v>400</v>
      </c>
    </row>
    <row r="318" spans="1:127" customFormat="1" ht="15" x14ac:dyDescent="0.25">
      <c r="A318" s="285"/>
      <c r="B318" s="96"/>
      <c r="C318" s="287"/>
      <c r="D318" s="428" t="s">
        <v>401</v>
      </c>
      <c r="E318" s="428"/>
      <c r="F318" s="428"/>
      <c r="G318" s="428"/>
      <c r="H318" s="428"/>
      <c r="I318" s="428"/>
      <c r="J318" s="428"/>
      <c r="K318" s="428"/>
      <c r="L318" s="428"/>
      <c r="M318" s="329">
        <v>3222.79</v>
      </c>
      <c r="N318" s="330"/>
      <c r="O318" s="331">
        <v>48876.05</v>
      </c>
      <c r="DU318" s="279"/>
      <c r="DV318" s="288" t="s">
        <v>401</v>
      </c>
    </row>
    <row r="319" spans="1:127" customFormat="1" ht="15" x14ac:dyDescent="0.25">
      <c r="A319" s="285"/>
      <c r="B319" s="96"/>
      <c r="C319" s="335"/>
      <c r="D319" s="429" t="s">
        <v>402</v>
      </c>
      <c r="E319" s="429"/>
      <c r="F319" s="429"/>
      <c r="G319" s="429"/>
      <c r="H319" s="429"/>
      <c r="I319" s="429"/>
      <c r="J319" s="429"/>
      <c r="K319" s="429"/>
      <c r="L319" s="429"/>
      <c r="M319" s="336">
        <v>110649.14</v>
      </c>
      <c r="N319" s="337"/>
      <c r="O319" s="338">
        <v>1678077.85</v>
      </c>
      <c r="DU319" s="279"/>
      <c r="DW319" s="279" t="s">
        <v>402</v>
      </c>
    </row>
    <row r="320" spans="1:127" customFormat="1" ht="15" x14ac:dyDescent="0.25">
      <c r="A320" s="285"/>
      <c r="B320" s="96"/>
      <c r="C320" s="287"/>
      <c r="D320" s="428" t="s">
        <v>411</v>
      </c>
      <c r="E320" s="428"/>
      <c r="F320" s="428"/>
      <c r="G320" s="428"/>
      <c r="H320" s="428"/>
      <c r="I320" s="428"/>
      <c r="J320" s="428"/>
      <c r="K320" s="428"/>
      <c r="L320" s="428"/>
      <c r="M320" s="329">
        <v>2761.91</v>
      </c>
      <c r="N320" s="330"/>
      <c r="O320" s="331">
        <v>41886.5</v>
      </c>
      <c r="DU320" s="279"/>
      <c r="DV320" s="288" t="s">
        <v>403</v>
      </c>
      <c r="DW320" s="279"/>
    </row>
    <row r="321" spans="1:129" customFormat="1" ht="15" x14ac:dyDescent="0.25">
      <c r="A321" s="285"/>
      <c r="B321" s="96"/>
      <c r="C321" s="335"/>
      <c r="D321" s="429" t="s">
        <v>406</v>
      </c>
      <c r="E321" s="429"/>
      <c r="F321" s="429"/>
      <c r="G321" s="429"/>
      <c r="H321" s="429"/>
      <c r="I321" s="429"/>
      <c r="J321" s="429"/>
      <c r="K321" s="429"/>
      <c r="L321" s="429"/>
      <c r="M321" s="336">
        <v>113411.05</v>
      </c>
      <c r="N321" s="337"/>
      <c r="O321" s="338">
        <v>1719966.8583333332</v>
      </c>
      <c r="DU321" s="279"/>
      <c r="DW321" s="279" t="s">
        <v>404</v>
      </c>
    </row>
    <row r="322" spans="1:129" customFormat="1" ht="15" hidden="1" x14ac:dyDescent="0.25">
      <c r="A322" s="285"/>
      <c r="B322" s="96"/>
      <c r="C322" s="287"/>
      <c r="D322" s="428" t="s">
        <v>405</v>
      </c>
      <c r="E322" s="428"/>
      <c r="F322" s="428"/>
      <c r="G322" s="428"/>
      <c r="H322" s="428"/>
      <c r="I322" s="428"/>
      <c r="J322" s="428"/>
      <c r="K322" s="428"/>
      <c r="L322" s="428"/>
      <c r="M322" s="329">
        <v>22682.21</v>
      </c>
      <c r="N322" s="330"/>
      <c r="O322" s="331">
        <f>O321*0.2</f>
        <v>343993.37166666664</v>
      </c>
      <c r="DU322" s="279"/>
      <c r="DW322" s="279"/>
      <c r="DX322" s="288" t="s">
        <v>405</v>
      </c>
    </row>
    <row r="323" spans="1:129" customFormat="1" ht="15" hidden="1" x14ac:dyDescent="0.25">
      <c r="A323" s="285"/>
      <c r="B323" s="96"/>
      <c r="C323" s="335"/>
      <c r="D323" s="429" t="s">
        <v>406</v>
      </c>
      <c r="E323" s="429"/>
      <c r="F323" s="429"/>
      <c r="G323" s="429"/>
      <c r="H323" s="429"/>
      <c r="I323" s="429"/>
      <c r="J323" s="429"/>
      <c r="K323" s="429"/>
      <c r="L323" s="429"/>
      <c r="M323" s="336">
        <v>136093.26</v>
      </c>
      <c r="N323" s="337"/>
      <c r="O323" s="338">
        <f>O321+O322</f>
        <v>2063960.2299999997</v>
      </c>
      <c r="P323" s="339"/>
      <c r="DU323" s="279"/>
      <c r="DW323" s="279"/>
      <c r="DY323" s="279" t="s">
        <v>406</v>
      </c>
    </row>
    <row r="324" spans="1:129" customFormat="1" ht="29.25" customHeight="1" x14ac:dyDescent="0.25">
      <c r="A324" s="324"/>
      <c r="B324" s="324"/>
      <c r="C324" s="324"/>
      <c r="D324" s="324"/>
      <c r="E324" s="324"/>
      <c r="F324" s="324"/>
      <c r="G324" s="324"/>
      <c r="H324" s="324"/>
      <c r="I324" s="324"/>
      <c r="J324" s="324"/>
      <c r="K324" s="324"/>
      <c r="L324" s="324"/>
      <c r="M324" s="324"/>
      <c r="N324" s="324"/>
      <c r="O324" s="324"/>
    </row>
    <row r="325" spans="1:129" s="271" customFormat="1" ht="15" x14ac:dyDescent="0.25">
      <c r="A325" s="81"/>
      <c r="B325" s="270" t="s">
        <v>407</v>
      </c>
      <c r="C325" s="421" t="s">
        <v>513</v>
      </c>
      <c r="D325" s="421"/>
      <c r="E325" s="421"/>
      <c r="F325" s="421"/>
      <c r="G325" s="421"/>
      <c r="H325" s="421"/>
      <c r="I325" s="422" t="s">
        <v>514</v>
      </c>
      <c r="J325" s="422"/>
      <c r="K325" s="422"/>
      <c r="L325" s="422"/>
      <c r="M325" s="422"/>
      <c r="N325" s="422"/>
      <c r="O325" s="81"/>
      <c r="P325" s="81"/>
      <c r="Q325" s="81"/>
      <c r="R325" s="81"/>
      <c r="S325" s="8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 t="s">
        <v>5</v>
      </c>
      <c r="AX325" s="71" t="s">
        <v>408</v>
      </c>
      <c r="AY325" s="71"/>
      <c r="AZ325" s="71"/>
    </row>
    <row r="326" spans="1:129" s="272" customFormat="1" ht="51" customHeight="1" x14ac:dyDescent="0.25">
      <c r="B326" s="270"/>
      <c r="C326" s="420" t="s">
        <v>409</v>
      </c>
      <c r="D326" s="420"/>
      <c r="E326" s="420"/>
      <c r="F326" s="420"/>
      <c r="G326" s="420"/>
      <c r="H326" s="420"/>
      <c r="I326" s="420"/>
      <c r="J326" s="420"/>
      <c r="K326" s="420"/>
      <c r="L326" s="420"/>
      <c r="M326" s="420"/>
      <c r="N326" s="420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</row>
    <row r="327" spans="1:129" s="271" customFormat="1" ht="15" x14ac:dyDescent="0.25">
      <c r="A327" s="81"/>
      <c r="B327" s="270" t="s">
        <v>410</v>
      </c>
      <c r="C327" s="421" t="s">
        <v>515</v>
      </c>
      <c r="D327" s="421"/>
      <c r="E327" s="421"/>
      <c r="F327" s="421"/>
      <c r="G327" s="421"/>
      <c r="H327" s="421"/>
      <c r="I327" s="422" t="s">
        <v>516</v>
      </c>
      <c r="J327" s="422"/>
      <c r="K327" s="422"/>
      <c r="L327" s="422"/>
      <c r="M327" s="422"/>
      <c r="N327" s="422"/>
      <c r="O327" s="81"/>
      <c r="P327" s="81"/>
      <c r="Q327" s="81"/>
      <c r="R327" s="81"/>
      <c r="S327" s="8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 t="s">
        <v>5</v>
      </c>
      <c r="AZ327" s="71" t="s">
        <v>408</v>
      </c>
    </row>
    <row r="328" spans="1:129" s="272" customFormat="1" ht="36" customHeight="1" x14ac:dyDescent="0.25">
      <c r="B328" s="70"/>
      <c r="C328" s="420" t="s">
        <v>409</v>
      </c>
      <c r="D328" s="420"/>
      <c r="E328" s="420"/>
      <c r="F328" s="420"/>
      <c r="G328" s="420"/>
      <c r="H328" s="420"/>
      <c r="I328" s="420"/>
      <c r="J328" s="420"/>
      <c r="K328" s="420"/>
      <c r="L328" s="420"/>
      <c r="M328" s="420"/>
      <c r="N328" s="420"/>
      <c r="O328" s="70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</row>
    <row r="329" spans="1:129" customFormat="1" ht="15" x14ac:dyDescent="0.25">
      <c r="A329" s="96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</row>
    <row r="330" spans="1:129" customFormat="1" ht="15" x14ac:dyDescent="0.25">
      <c r="A330" s="96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</row>
    <row r="331" spans="1:129" customFormat="1" ht="15" x14ac:dyDescent="0.25">
      <c r="A331" s="96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</row>
    <row r="332" spans="1:129" customFormat="1" ht="15" x14ac:dyDescent="0.25">
      <c r="A332" s="96"/>
      <c r="B332" s="96"/>
    </row>
  </sheetData>
  <mergeCells count="334">
    <mergeCell ref="C7:K7"/>
    <mergeCell ref="M7:O7"/>
    <mergeCell ref="M8:O8"/>
    <mergeCell ref="C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N25:N27"/>
    <mergeCell ref="O25:O27"/>
    <mergeCell ref="D28:F28"/>
    <mergeCell ref="A29:O29"/>
    <mergeCell ref="A30:O30"/>
    <mergeCell ref="D31:F31"/>
    <mergeCell ref="A25:B26"/>
    <mergeCell ref="C25:C27"/>
    <mergeCell ref="D25:F27"/>
    <mergeCell ref="G25:G27"/>
    <mergeCell ref="H25:J26"/>
    <mergeCell ref="K25:M26"/>
    <mergeCell ref="D38:F38"/>
    <mergeCell ref="D39:F39"/>
    <mergeCell ref="D40:F40"/>
    <mergeCell ref="D41:F41"/>
    <mergeCell ref="D42:F42"/>
    <mergeCell ref="D43:F43"/>
    <mergeCell ref="D32:O32"/>
    <mergeCell ref="D33:O33"/>
    <mergeCell ref="D34:O34"/>
    <mergeCell ref="D35:F35"/>
    <mergeCell ref="D36:F36"/>
    <mergeCell ref="D37:F37"/>
    <mergeCell ref="D50:F50"/>
    <mergeCell ref="D51:F51"/>
    <mergeCell ref="D52:F52"/>
    <mergeCell ref="D53:F53"/>
    <mergeCell ref="D54:F54"/>
    <mergeCell ref="D55:F55"/>
    <mergeCell ref="D44:F44"/>
    <mergeCell ref="D45:F45"/>
    <mergeCell ref="D46:O46"/>
    <mergeCell ref="D47:O47"/>
    <mergeCell ref="D48:O48"/>
    <mergeCell ref="D49:F49"/>
    <mergeCell ref="D62:F62"/>
    <mergeCell ref="D63:F63"/>
    <mergeCell ref="D64:F64"/>
    <mergeCell ref="D65:F65"/>
    <mergeCell ref="D66:F66"/>
    <mergeCell ref="D67:F67"/>
    <mergeCell ref="A56:O56"/>
    <mergeCell ref="D57:F57"/>
    <mergeCell ref="D58:O58"/>
    <mergeCell ref="D59:O59"/>
    <mergeCell ref="D60:O60"/>
    <mergeCell ref="D61:F61"/>
    <mergeCell ref="D74:O74"/>
    <mergeCell ref="D75:O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O73"/>
    <mergeCell ref="D86:F86"/>
    <mergeCell ref="D87:F87"/>
    <mergeCell ref="D88:F88"/>
    <mergeCell ref="D89:F89"/>
    <mergeCell ref="D90:F90"/>
    <mergeCell ref="D91:F91"/>
    <mergeCell ref="D80:F80"/>
    <mergeCell ref="D81:F81"/>
    <mergeCell ref="D82:F82"/>
    <mergeCell ref="D83:F83"/>
    <mergeCell ref="D84:F84"/>
    <mergeCell ref="D85:F85"/>
    <mergeCell ref="D98:F98"/>
    <mergeCell ref="D99:F99"/>
    <mergeCell ref="D100:F100"/>
    <mergeCell ref="D101:F101"/>
    <mergeCell ref="D102:F102"/>
    <mergeCell ref="D103:F103"/>
    <mergeCell ref="D92:F92"/>
    <mergeCell ref="D93:F93"/>
    <mergeCell ref="A94:O94"/>
    <mergeCell ref="D95:F95"/>
    <mergeCell ref="D96:O96"/>
    <mergeCell ref="D97:O97"/>
    <mergeCell ref="D110:F110"/>
    <mergeCell ref="D111:F111"/>
    <mergeCell ref="D112:F112"/>
    <mergeCell ref="D113:F113"/>
    <mergeCell ref="D114:F114"/>
    <mergeCell ref="D115:F115"/>
    <mergeCell ref="D104:F104"/>
    <mergeCell ref="D105:F105"/>
    <mergeCell ref="D106:F106"/>
    <mergeCell ref="D107:O107"/>
    <mergeCell ref="D108:O108"/>
    <mergeCell ref="D109:O109"/>
    <mergeCell ref="D122:F122"/>
    <mergeCell ref="D123:F123"/>
    <mergeCell ref="D124:F124"/>
    <mergeCell ref="D125:F125"/>
    <mergeCell ref="D126:F126"/>
    <mergeCell ref="D127:F127"/>
    <mergeCell ref="D116:F116"/>
    <mergeCell ref="D117:F117"/>
    <mergeCell ref="D118:F118"/>
    <mergeCell ref="D119:O119"/>
    <mergeCell ref="D120:O120"/>
    <mergeCell ref="D121:F121"/>
    <mergeCell ref="D134:F134"/>
    <mergeCell ref="D135:O135"/>
    <mergeCell ref="D136:O136"/>
    <mergeCell ref="D137:F137"/>
    <mergeCell ref="D138:F138"/>
    <mergeCell ref="D139:F139"/>
    <mergeCell ref="D128:F128"/>
    <mergeCell ref="D129:F129"/>
    <mergeCell ref="D130:F130"/>
    <mergeCell ref="D131:F131"/>
    <mergeCell ref="D132:F132"/>
    <mergeCell ref="D133:F133"/>
    <mergeCell ref="D146:F146"/>
    <mergeCell ref="D147:F147"/>
    <mergeCell ref="D148:F148"/>
    <mergeCell ref="D149:O149"/>
    <mergeCell ref="D150:O150"/>
    <mergeCell ref="D151:O151"/>
    <mergeCell ref="D140:F140"/>
    <mergeCell ref="D141:F141"/>
    <mergeCell ref="D142:F142"/>
    <mergeCell ref="D143:F143"/>
    <mergeCell ref="D144:F144"/>
    <mergeCell ref="D145:F145"/>
    <mergeCell ref="D158:F158"/>
    <mergeCell ref="D159:F159"/>
    <mergeCell ref="D160:F160"/>
    <mergeCell ref="D161:F161"/>
    <mergeCell ref="D162:F162"/>
    <mergeCell ref="D163:F163"/>
    <mergeCell ref="D152:F152"/>
    <mergeCell ref="D153:F153"/>
    <mergeCell ref="D154:O154"/>
    <mergeCell ref="D155:F155"/>
    <mergeCell ref="D156:F156"/>
    <mergeCell ref="D157:F157"/>
    <mergeCell ref="D170:F170"/>
    <mergeCell ref="D171:F171"/>
    <mergeCell ref="D172:O172"/>
    <mergeCell ref="D173:O173"/>
    <mergeCell ref="D174:O174"/>
    <mergeCell ref="D175:O175"/>
    <mergeCell ref="D164:F164"/>
    <mergeCell ref="D165:F165"/>
    <mergeCell ref="D166:F166"/>
    <mergeCell ref="D167:O167"/>
    <mergeCell ref="D168:O168"/>
    <mergeCell ref="D169:O169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F180"/>
    <mergeCell ref="D181:F181"/>
    <mergeCell ref="D194:F194"/>
    <mergeCell ref="D195:F195"/>
    <mergeCell ref="D196:F196"/>
    <mergeCell ref="D197:F197"/>
    <mergeCell ref="D198:F198"/>
    <mergeCell ref="D199:F199"/>
    <mergeCell ref="D188:F188"/>
    <mergeCell ref="D189:F189"/>
    <mergeCell ref="D190:F190"/>
    <mergeCell ref="D191:F191"/>
    <mergeCell ref="D192:F192"/>
    <mergeCell ref="D193:F193"/>
    <mergeCell ref="D206:F206"/>
    <mergeCell ref="D207:F207"/>
    <mergeCell ref="D208:F208"/>
    <mergeCell ref="D209:F209"/>
    <mergeCell ref="D210:F210"/>
    <mergeCell ref="D211:F211"/>
    <mergeCell ref="D200:F200"/>
    <mergeCell ref="D201:F201"/>
    <mergeCell ref="D202:F202"/>
    <mergeCell ref="D203:F203"/>
    <mergeCell ref="D204:F204"/>
    <mergeCell ref="D205:F205"/>
    <mergeCell ref="D218:F218"/>
    <mergeCell ref="D219:F219"/>
    <mergeCell ref="D220:F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30:F230"/>
    <mergeCell ref="D231:F231"/>
    <mergeCell ref="D232:F232"/>
    <mergeCell ref="D233:F233"/>
    <mergeCell ref="D234:F234"/>
    <mergeCell ref="D235:F235"/>
    <mergeCell ref="D224:O224"/>
    <mergeCell ref="D225:O225"/>
    <mergeCell ref="D226:O226"/>
    <mergeCell ref="D227:O227"/>
    <mergeCell ref="D228:F228"/>
    <mergeCell ref="D229:F229"/>
    <mergeCell ref="D242:O242"/>
    <mergeCell ref="D243:O243"/>
    <mergeCell ref="D244:O244"/>
    <mergeCell ref="D245:F245"/>
    <mergeCell ref="D246:F246"/>
    <mergeCell ref="D247:O247"/>
    <mergeCell ref="D236:F236"/>
    <mergeCell ref="D237:F237"/>
    <mergeCell ref="D238:F238"/>
    <mergeCell ref="D239:F239"/>
    <mergeCell ref="D240:F240"/>
    <mergeCell ref="D241:F241"/>
    <mergeCell ref="D254:F254"/>
    <mergeCell ref="D255:F255"/>
    <mergeCell ref="D256:F256"/>
    <mergeCell ref="D257:F257"/>
    <mergeCell ref="D258:F258"/>
    <mergeCell ref="A259:O259"/>
    <mergeCell ref="D248:O248"/>
    <mergeCell ref="D249:F249"/>
    <mergeCell ref="D250:F250"/>
    <mergeCell ref="D251:F251"/>
    <mergeCell ref="D252:F252"/>
    <mergeCell ref="D253:F253"/>
    <mergeCell ref="D266:F266"/>
    <mergeCell ref="D267:F267"/>
    <mergeCell ref="D268:F268"/>
    <mergeCell ref="D269:F269"/>
    <mergeCell ref="D270:F270"/>
    <mergeCell ref="D271:F271"/>
    <mergeCell ref="D260:F260"/>
    <mergeCell ref="D261:O261"/>
    <mergeCell ref="D262:O262"/>
    <mergeCell ref="D263:F263"/>
    <mergeCell ref="D264:F264"/>
    <mergeCell ref="D265:F265"/>
    <mergeCell ref="D278:F278"/>
    <mergeCell ref="D279:F279"/>
    <mergeCell ref="D280:F280"/>
    <mergeCell ref="D281:O281"/>
    <mergeCell ref="D282:O282"/>
    <mergeCell ref="D283:F283"/>
    <mergeCell ref="D272:F272"/>
    <mergeCell ref="D273:F273"/>
    <mergeCell ref="D274:O274"/>
    <mergeCell ref="D275:O275"/>
    <mergeCell ref="D276:O276"/>
    <mergeCell ref="D277:F277"/>
    <mergeCell ref="D290:F290"/>
    <mergeCell ref="D291:F291"/>
    <mergeCell ref="D292:F292"/>
    <mergeCell ref="D293:F293"/>
    <mergeCell ref="D294:F294"/>
    <mergeCell ref="D295:F295"/>
    <mergeCell ref="D284:F284"/>
    <mergeCell ref="D285:F285"/>
    <mergeCell ref="D286:F286"/>
    <mergeCell ref="D287:F287"/>
    <mergeCell ref="D288:F288"/>
    <mergeCell ref="D289:F289"/>
    <mergeCell ref="D302:L302"/>
    <mergeCell ref="D303:L303"/>
    <mergeCell ref="D304:L304"/>
    <mergeCell ref="D305:L305"/>
    <mergeCell ref="D306:L306"/>
    <mergeCell ref="D307:L307"/>
    <mergeCell ref="D296:L296"/>
    <mergeCell ref="D297:L297"/>
    <mergeCell ref="D298:L298"/>
    <mergeCell ref="D299:L299"/>
    <mergeCell ref="D300:L300"/>
    <mergeCell ref="D301:L301"/>
    <mergeCell ref="D314:L314"/>
    <mergeCell ref="D315:L315"/>
    <mergeCell ref="D316:L316"/>
    <mergeCell ref="D317:L317"/>
    <mergeCell ref="D318:L318"/>
    <mergeCell ref="D319:L319"/>
    <mergeCell ref="D308:L308"/>
    <mergeCell ref="D309:L309"/>
    <mergeCell ref="D310:L310"/>
    <mergeCell ref="D311:L311"/>
    <mergeCell ref="D312:L312"/>
    <mergeCell ref="D313:L313"/>
    <mergeCell ref="C326:N326"/>
    <mergeCell ref="C327:H327"/>
    <mergeCell ref="I327:N327"/>
    <mergeCell ref="C328:N328"/>
    <mergeCell ref="D320:L320"/>
    <mergeCell ref="D321:L321"/>
    <mergeCell ref="D322:L322"/>
    <mergeCell ref="D323:L323"/>
    <mergeCell ref="C325:H325"/>
    <mergeCell ref="I325:N32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кс3№1 ЭЭ СП3</vt:lpstr>
      <vt:lpstr>кс-2№1 ЭЭ СП3</vt:lpstr>
      <vt:lpstr>кс3№2 ЭЭ СП3</vt:lpstr>
      <vt:lpstr>кс-2№2 ЭЭ СП3</vt:lpstr>
      <vt:lpstr>'кс-2№1 ЭЭ СП3'!Заголовки_для_печати</vt:lpstr>
      <vt:lpstr>'кс-2№2 ЭЭ СП3'!Заголовки_для_печати</vt:lpstr>
      <vt:lpstr>'кс-2№1 ЭЭ СП3'!Область_печати</vt:lpstr>
      <vt:lpstr>'кс-2№2 ЭЭ СП3'!Область_печати</vt:lpstr>
      <vt:lpstr>'кс3№1 ЭЭ СП3'!Область_печати</vt:lpstr>
      <vt:lpstr>'кс3№2 ЭЭ СП3'!Область_печати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2025-01-16T09:17:42Z</dcterms:modified>
</cp:coreProperties>
</file>