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М14\"/>
    </mc:Choice>
  </mc:AlternateContent>
  <xr:revisionPtr revIDLastSave="0" documentId="13_ncr:1_{9540A455-4E29-4063-99B0-B34622E217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чет для конкурса" sheetId="3" r:id="rId1"/>
    <sheet name="оригинал" sheetId="2" state="hidden" r:id="rId2"/>
    <sheet name="Sheet1" sheetId="4" r:id="rId3"/>
  </sheets>
  <definedNames>
    <definedName name="_xlnm._FilterDatabase" localSheetId="1" hidden="1">оригинал!$A$7:$L$1263</definedName>
    <definedName name="_xlnm._FilterDatabase" localSheetId="0" hidden="1">'расчет для конкурса'!$A$7:$L$1263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83" i="3" l="1"/>
  <c r="I973" i="3"/>
  <c r="I962" i="3"/>
  <c r="I951" i="3"/>
  <c r="I940" i="3"/>
  <c r="I929" i="3"/>
  <c r="I917" i="3"/>
  <c r="I906" i="3"/>
  <c r="I895" i="3"/>
  <c r="I884" i="3"/>
  <c r="I872" i="3"/>
  <c r="I861" i="3"/>
  <c r="I850" i="3"/>
  <c r="I839" i="3"/>
  <c r="I828" i="3"/>
  <c r="I817" i="3"/>
  <c r="I759" i="3"/>
  <c r="I129" i="3"/>
  <c r="I857" i="3"/>
  <c r="I902" i="3" s="1"/>
  <c r="I947" i="3" s="1"/>
  <c r="I846" i="3"/>
  <c r="I835" i="3"/>
  <c r="I824" i="3"/>
  <c r="I678" i="3"/>
  <c r="I657" i="3"/>
  <c r="I636" i="3"/>
  <c r="I616" i="3"/>
  <c r="I596" i="3"/>
  <c r="I555" i="3"/>
  <c r="I535" i="3"/>
  <c r="I515" i="3"/>
  <c r="I708" i="3"/>
  <c r="I718" i="3" s="1"/>
  <c r="I698" i="3"/>
  <c r="I688" i="3"/>
  <c r="I668" i="3"/>
  <c r="I565" i="3"/>
  <c r="I545" i="3"/>
  <c r="I525" i="3"/>
  <c r="I505" i="3"/>
  <c r="I484" i="3"/>
  <c r="I464" i="3"/>
  <c r="I444" i="3"/>
  <c r="I646" i="3"/>
  <c r="I626" i="3"/>
  <c r="I606" i="3"/>
  <c r="I586" i="3"/>
  <c r="I474" i="3"/>
  <c r="I454" i="3"/>
  <c r="I434" i="3"/>
  <c r="I476" i="3"/>
  <c r="I517" i="3" s="1"/>
  <c r="I466" i="3"/>
  <c r="I456" i="3"/>
  <c r="I446" i="3"/>
  <c r="I436" i="3"/>
  <c r="I426" i="3"/>
  <c r="I442" i="3"/>
  <c r="I513" i="3" s="1"/>
  <c r="I563" i="3" s="1"/>
  <c r="I574" i="3" s="1"/>
  <c r="I432" i="3"/>
  <c r="I422" i="3"/>
  <c r="I868" i="3" l="1"/>
  <c r="I913" i="3" s="1"/>
  <c r="I958" i="3" s="1"/>
  <c r="I879" i="3"/>
  <c r="I924" i="3" s="1"/>
  <c r="I969" i="3" s="1"/>
  <c r="I891" i="3"/>
  <c r="I936" i="3" s="1"/>
  <c r="I990" i="3" s="1"/>
  <c r="I739" i="3"/>
  <c r="I749" i="3"/>
  <c r="I729" i="3"/>
  <c r="I769" i="3"/>
  <c r="I779" i="3"/>
  <c r="I789" i="3"/>
  <c r="I799" i="3"/>
  <c r="I486" i="3"/>
  <c r="I497" i="3"/>
  <c r="I507" i="3"/>
  <c r="I527" i="3"/>
  <c r="I452" i="3"/>
  <c r="I462" i="3"/>
  <c r="I472" i="3"/>
  <c r="I482" i="3"/>
  <c r="I493" i="3"/>
  <c r="I503" i="3"/>
  <c r="I614" i="3"/>
  <c r="I584" i="3"/>
  <c r="I634" i="3" s="1"/>
  <c r="I624" i="3"/>
  <c r="I604" i="3"/>
  <c r="I655" i="3" s="1"/>
  <c r="I594" i="3"/>
  <c r="I644" i="3" s="1"/>
  <c r="I523" i="3"/>
  <c r="I533" i="3"/>
  <c r="I543" i="3"/>
  <c r="I553" i="3"/>
  <c r="I856" i="3" l="1"/>
  <c r="I845" i="3"/>
  <c r="I834" i="3"/>
  <c r="I867" i="3"/>
  <c r="I823" i="3"/>
  <c r="I812" i="3"/>
  <c r="I878" i="3"/>
  <c r="I537" i="3"/>
  <c r="I588" i="3"/>
  <c r="I578" i="3"/>
  <c r="I567" i="3"/>
  <c r="I557" i="3"/>
  <c r="I547" i="3"/>
  <c r="I686" i="3"/>
  <c r="I676" i="3"/>
  <c r="I747" i="3"/>
  <c r="I666" i="3"/>
  <c r="I727" i="3"/>
  <c r="I737" i="3"/>
  <c r="I716" i="3"/>
  <c r="I706" i="3"/>
  <c r="I696" i="3"/>
  <c r="I935" i="3" l="1"/>
  <c r="I923" i="3"/>
  <c r="I912" i="3"/>
  <c r="I901" i="3"/>
  <c r="I890" i="3"/>
  <c r="I598" i="3"/>
  <c r="I618" i="3"/>
  <c r="I608" i="3"/>
  <c r="I821" i="3"/>
  <c r="I910" i="3" s="1"/>
  <c r="I810" i="3"/>
  <c r="I899" i="3" s="1"/>
  <c r="I987" i="3" s="1"/>
  <c r="I797" i="3"/>
  <c r="I888" i="3" s="1"/>
  <c r="I977" i="3" s="1"/>
  <c r="I787" i="3"/>
  <c r="I876" i="3" s="1"/>
  <c r="I966" i="3" s="1"/>
  <c r="I777" i="3"/>
  <c r="I865" i="3" s="1"/>
  <c r="I955" i="3" s="1"/>
  <c r="I767" i="3"/>
  <c r="I854" i="3" s="1"/>
  <c r="I944" i="3" s="1"/>
  <c r="I843" i="3"/>
  <c r="I933" i="3" s="1"/>
  <c r="I832" i="3"/>
  <c r="I921" i="3" s="1"/>
  <c r="I989" i="3" l="1"/>
  <c r="I979" i="3"/>
  <c r="I968" i="3"/>
  <c r="I957" i="3"/>
  <c r="I946" i="3"/>
  <c r="I659" i="3"/>
  <c r="I648" i="3"/>
  <c r="I670" i="3"/>
  <c r="I638" i="3"/>
  <c r="I628" i="3"/>
  <c r="I680" i="3"/>
  <c r="I720" i="3" l="1"/>
  <c r="I710" i="3"/>
  <c r="I700" i="3"/>
  <c r="I690" i="3"/>
  <c r="I433" i="3"/>
  <c r="I445" i="3" s="1"/>
  <c r="I431" i="3"/>
  <c r="I425" i="3"/>
  <c r="I423" i="3"/>
  <c r="I421" i="3"/>
  <c r="I415" i="3"/>
  <c r="I413" i="3"/>
  <c r="I468" i="3"/>
  <c r="I580" i="3" s="1"/>
  <c r="I590" i="3" s="1"/>
  <c r="I458" i="3"/>
  <c r="I448" i="3"/>
  <c r="I438" i="3"/>
  <c r="I428" i="3"/>
  <c r="I418" i="3"/>
  <c r="I791" i="3" l="1"/>
  <c r="I781" i="3"/>
  <c r="I801" i="3"/>
  <c r="I771" i="3"/>
  <c r="I751" i="3"/>
  <c r="I741" i="3"/>
  <c r="I731" i="3"/>
  <c r="I451" i="3"/>
  <c r="I461" i="3" s="1"/>
  <c r="I463" i="3" s="1"/>
  <c r="I465" i="3" s="1"/>
  <c r="I471" i="3" s="1"/>
  <c r="I473" i="3" s="1"/>
  <c r="I475" i="3" s="1"/>
  <c r="I481" i="3" s="1"/>
  <c r="I435" i="3"/>
  <c r="I441" i="3"/>
  <c r="I443" i="3"/>
  <c r="I478" i="3"/>
  <c r="I499" i="3"/>
  <c r="I509" i="3"/>
  <c r="I519" i="3"/>
  <c r="I529" i="3"/>
  <c r="I539" i="3"/>
  <c r="I549" i="3"/>
  <c r="I489" i="3"/>
  <c r="I559" i="3"/>
  <c r="I570" i="3"/>
  <c r="I640" i="3"/>
  <c r="I651" i="3" s="1"/>
  <c r="I630" i="3"/>
  <c r="I620" i="3"/>
  <c r="I610" i="3"/>
  <c r="I600" i="3"/>
  <c r="I483" i="3" l="1"/>
  <c r="I485" i="3" s="1"/>
  <c r="I492" i="3" s="1"/>
  <c r="I494" i="3" s="1"/>
  <c r="I496" i="3" s="1"/>
  <c r="I502" i="3" s="1"/>
  <c r="I504" i="3" s="1"/>
  <c r="I506" i="3" s="1"/>
  <c r="I512" i="3" s="1"/>
  <c r="I516" i="3" s="1"/>
  <c r="I522" i="3" s="1"/>
  <c r="I455" i="3"/>
  <c r="I453" i="3"/>
  <c r="I672" i="3"/>
  <c r="I662" i="3"/>
  <c r="I682" i="3" s="1"/>
  <c r="I514" i="3" l="1"/>
  <c r="I526" i="3"/>
  <c r="I532" i="3" s="1"/>
  <c r="I534" i="3" s="1"/>
  <c r="I536" i="3" s="1"/>
  <c r="I542" i="3" s="1"/>
  <c r="I544" i="3" s="1"/>
  <c r="I546" i="3" s="1"/>
  <c r="I524" i="3"/>
  <c r="I712" i="3"/>
  <c r="I702" i="3"/>
  <c r="I692" i="3"/>
  <c r="I723" i="3"/>
  <c r="I554" i="3" l="1"/>
  <c r="I556" i="3" s="1"/>
  <c r="I562" i="3" s="1"/>
  <c r="I564" i="3" s="1"/>
  <c r="I566" i="3" s="1"/>
  <c r="I573" i="3" s="1"/>
  <c r="I552" i="3"/>
  <c r="I805" i="3"/>
  <c r="I793" i="3"/>
  <c r="I783" i="3"/>
  <c r="I773" i="3"/>
  <c r="I763" i="3"/>
  <c r="I743" i="3"/>
  <c r="I733" i="3"/>
  <c r="I583" i="3" l="1"/>
  <c r="I577" i="3"/>
  <c r="I575" i="3"/>
  <c r="I849" i="3"/>
  <c r="I838" i="3"/>
  <c r="I827" i="3"/>
  <c r="I816" i="3"/>
  <c r="I883" i="3"/>
  <c r="I871" i="3"/>
  <c r="I860" i="3"/>
  <c r="I597" i="3" l="1"/>
  <c r="I595" i="3"/>
  <c r="I593" i="3"/>
  <c r="I587" i="3"/>
  <c r="I585" i="3"/>
  <c r="I982" i="3"/>
  <c r="I972" i="3"/>
  <c r="I961" i="3"/>
  <c r="I950" i="3"/>
  <c r="I939" i="3"/>
  <c r="I928" i="3"/>
  <c r="I916" i="3"/>
  <c r="I905" i="3"/>
  <c r="I894" i="3"/>
  <c r="I607" i="3" l="1"/>
  <c r="I625" i="3" s="1"/>
  <c r="I643" i="3" s="1"/>
  <c r="I658" i="3" s="1"/>
  <c r="I605" i="3"/>
  <c r="I623" i="3" s="1"/>
  <c r="I637" i="3" s="1"/>
  <c r="I656" i="3" s="1"/>
  <c r="I665" i="3" s="1"/>
  <c r="I603" i="3"/>
  <c r="I679" i="3" l="1"/>
  <c r="I697" i="3" s="1"/>
  <c r="I715" i="3" s="1"/>
  <c r="I730" i="3" s="1"/>
  <c r="I677" i="3"/>
  <c r="I695" i="3" s="1"/>
  <c r="I709" i="3" s="1"/>
  <c r="I728" i="3" s="1"/>
  <c r="I675" i="3"/>
  <c r="I689" i="3" s="1"/>
  <c r="I707" i="3" s="1"/>
  <c r="I726" i="3" s="1"/>
  <c r="I669" i="3"/>
  <c r="I687" i="3" s="1"/>
  <c r="I705" i="3" s="1"/>
  <c r="I719" i="3" s="1"/>
  <c r="I667" i="3"/>
  <c r="I685" i="3" s="1"/>
  <c r="I699" i="3" s="1"/>
  <c r="I717" i="3" s="1"/>
  <c r="I736" i="3" s="1"/>
  <c r="I617" i="3"/>
  <c r="I635" i="3" s="1"/>
  <c r="I654" i="3" s="1"/>
  <c r="I615" i="3"/>
  <c r="I633" i="3" s="1"/>
  <c r="I647" i="3" s="1"/>
  <c r="I613" i="3"/>
  <c r="I627" i="3" s="1"/>
  <c r="I645" i="3" s="1"/>
  <c r="I740" i="3" l="1"/>
  <c r="I746" i="3" s="1"/>
  <c r="I738" i="3"/>
  <c r="I766" i="3" l="1"/>
  <c r="I750" i="3"/>
  <c r="I748" i="3"/>
  <c r="I770" i="3" l="1"/>
  <c r="I768" i="3"/>
  <c r="I780" i="3" l="1"/>
  <c r="I790" i="3" s="1"/>
  <c r="I800" i="3" s="1"/>
  <c r="I820" i="3" s="1"/>
  <c r="I833" i="3" s="1"/>
  <c r="I778" i="3"/>
  <c r="I788" i="3" s="1"/>
  <c r="I798" i="3" s="1"/>
  <c r="I811" i="3" s="1"/>
  <c r="I831" i="3" s="1"/>
  <c r="I776" i="3"/>
  <c r="I786" i="3" s="1"/>
  <c r="I796" i="3" s="1"/>
  <c r="I809" i="3" s="1"/>
  <c r="I822" i="3" s="1"/>
  <c r="I842" i="3" s="1"/>
  <c r="I844" i="3" l="1"/>
  <c r="I855" i="3" s="1"/>
  <c r="I866" i="3" s="1"/>
  <c r="I877" i="3" s="1"/>
  <c r="I887" i="3" s="1"/>
  <c r="I853" i="3"/>
  <c r="I864" i="3" s="1"/>
  <c r="I875" i="3" s="1"/>
  <c r="I911" i="3" l="1"/>
  <c r="I943" i="3" s="1"/>
  <c r="I967" i="3" s="1"/>
  <c r="I976" i="3" s="1"/>
  <c r="I978" i="3" s="1"/>
  <c r="I986" i="3" s="1"/>
  <c r="I988" i="3" s="1"/>
  <c r="I900" i="3"/>
  <c r="I932" i="3" s="1"/>
  <c r="I956" i="3" s="1"/>
  <c r="I898" i="3"/>
  <c r="I922" i="3" s="1"/>
  <c r="I954" i="3" s="1"/>
  <c r="I889" i="3"/>
  <c r="I920" i="3" s="1"/>
  <c r="I945" i="3" s="1"/>
  <c r="I909" i="3"/>
  <c r="I934" i="3" s="1"/>
  <c r="I965" i="3" s="1"/>
  <c r="I75" i="3" l="1"/>
  <c r="F75" i="3" s="1"/>
  <c r="I760" i="3"/>
  <c r="F71" i="3"/>
  <c r="F72" i="3"/>
  <c r="F74" i="3"/>
  <c r="F77" i="3"/>
  <c r="F80" i="3"/>
  <c r="F81" i="3"/>
  <c r="F69" i="3"/>
  <c r="I63" i="3"/>
  <c r="F63" i="3" s="1"/>
  <c r="I56" i="3"/>
  <c r="F56" i="3" s="1"/>
  <c r="F44" i="3"/>
  <c r="I33" i="3"/>
  <c r="F33" i="3" s="1"/>
  <c r="I26" i="3"/>
  <c r="I23" i="3"/>
  <c r="F23" i="3" s="1"/>
  <c r="F22" i="3"/>
  <c r="I21" i="3"/>
  <c r="F21" i="3" s="1"/>
  <c r="I17" i="3"/>
  <c r="F42" i="3"/>
  <c r="F45" i="3"/>
  <c r="F46" i="3"/>
  <c r="F47" i="3"/>
  <c r="F49" i="3"/>
  <c r="F50" i="3"/>
  <c r="F51" i="3"/>
  <c r="F52" i="3"/>
  <c r="F53" i="3"/>
  <c r="F57" i="3"/>
  <c r="F58" i="3"/>
  <c r="F59" i="3"/>
  <c r="F60" i="3"/>
  <c r="F61" i="3"/>
  <c r="F62" i="3"/>
  <c r="F64" i="3"/>
  <c r="F65" i="3"/>
  <c r="F66" i="3"/>
  <c r="F67" i="3"/>
  <c r="F68" i="3"/>
  <c r="F40" i="3"/>
  <c r="F41" i="3"/>
  <c r="F11" i="3"/>
  <c r="F12" i="3"/>
  <c r="F13" i="3"/>
  <c r="F14" i="3"/>
  <c r="F15" i="3"/>
  <c r="F16" i="3"/>
  <c r="F18" i="3"/>
  <c r="F19" i="3"/>
  <c r="F20" i="3"/>
  <c r="F24" i="3"/>
  <c r="F25" i="3"/>
  <c r="F28" i="3"/>
  <c r="F29" i="3"/>
  <c r="F30" i="3"/>
  <c r="F31" i="3"/>
  <c r="F32" i="3"/>
  <c r="F35" i="3"/>
  <c r="F36" i="3"/>
  <c r="F10" i="3"/>
  <c r="F17" i="3" l="1"/>
  <c r="I753" i="3"/>
  <c r="I389" i="3"/>
  <c r="I993" i="3" l="1"/>
  <c r="I381" i="3"/>
  <c r="I291" i="3" l="1"/>
  <c r="I289" i="3"/>
  <c r="I288" i="3"/>
  <c r="I380" i="3" s="1"/>
  <c r="I286" i="3"/>
  <c r="I285" i="3"/>
  <c r="I284" i="3"/>
  <c r="I371" i="3" s="1"/>
  <c r="I280" i="3"/>
  <c r="I405" i="3" l="1"/>
  <c r="I994" i="3" s="1"/>
  <c r="F994" i="3" s="1"/>
  <c r="H994" i="3" s="1"/>
  <c r="I382" i="3"/>
  <c r="I404" i="3" s="1"/>
  <c r="F404" i="3" s="1"/>
  <c r="H404" i="3" s="1"/>
  <c r="I321" i="3"/>
  <c r="I386" i="3"/>
  <c r="F386" i="3" s="1"/>
  <c r="H386" i="3" s="1"/>
  <c r="I322" i="3"/>
  <c r="F322" i="3" s="1"/>
  <c r="H322" i="3" s="1"/>
  <c r="I224" i="3"/>
  <c r="I251" i="3" s="1"/>
  <c r="I123" i="3"/>
  <c r="F123" i="3" s="1"/>
  <c r="H123" i="3" s="1"/>
  <c r="I153" i="3"/>
  <c r="F153" i="3" s="1"/>
  <c r="H153" i="3" s="1"/>
  <c r="I391" i="3"/>
  <c r="F391" i="3" s="1"/>
  <c r="H391" i="3" s="1"/>
  <c r="I300" i="3"/>
  <c r="F300" i="3" s="1"/>
  <c r="H300" i="3" s="1"/>
  <c r="I254" i="3"/>
  <c r="F254" i="3" s="1"/>
  <c r="H254" i="3" s="1"/>
  <c r="I229" i="3"/>
  <c r="F229" i="3" s="1"/>
  <c r="H229" i="3" s="1"/>
  <c r="I242" i="3"/>
  <c r="F242" i="3" s="1"/>
  <c r="H242" i="3" s="1"/>
  <c r="I206" i="3"/>
  <c r="F206" i="3" s="1"/>
  <c r="H206" i="3" s="1"/>
  <c r="I163" i="3"/>
  <c r="F163" i="3" s="1"/>
  <c r="H163" i="3" s="1"/>
  <c r="F129" i="3"/>
  <c r="H129" i="3" s="1"/>
  <c r="I117" i="3"/>
  <c r="F117" i="3" s="1"/>
  <c r="H117" i="3" s="1"/>
  <c r="I107" i="3"/>
  <c r="J176" i="3"/>
  <c r="I4" i="4"/>
  <c r="J4" i="4" s="1"/>
  <c r="E3" i="4"/>
  <c r="D3" i="4"/>
  <c r="I2" i="4"/>
  <c r="J2" i="4" s="1"/>
  <c r="E2" i="4"/>
  <c r="D2" i="4"/>
  <c r="I370" i="3"/>
  <c r="F370" i="3" s="1"/>
  <c r="H370" i="3" s="1"/>
  <c r="I366" i="3"/>
  <c r="F366" i="3" s="1"/>
  <c r="H366" i="3" s="1"/>
  <c r="I356" i="3"/>
  <c r="F356" i="3" s="1"/>
  <c r="H356" i="3" s="1"/>
  <c r="I347" i="3"/>
  <c r="F347" i="3" s="1"/>
  <c r="H347" i="3" s="1"/>
  <c r="I264" i="3"/>
  <c r="F264" i="3" s="1"/>
  <c r="H264" i="3" s="1"/>
  <c r="I250" i="3"/>
  <c r="F250" i="3" s="1"/>
  <c r="H250" i="3" s="1"/>
  <c r="I234" i="3"/>
  <c r="F234" i="3" s="1"/>
  <c r="H234" i="3" s="1"/>
  <c r="I223" i="3"/>
  <c r="F223" i="3" s="1"/>
  <c r="H223" i="3" s="1"/>
  <c r="I188" i="3"/>
  <c r="F188" i="3" s="1"/>
  <c r="H188" i="3" s="1"/>
  <c r="I168" i="3"/>
  <c r="F168" i="3" s="1"/>
  <c r="H168" i="3" s="1"/>
  <c r="I122" i="3"/>
  <c r="F122" i="3" s="1"/>
  <c r="H122" i="3" s="1"/>
  <c r="F271" i="3"/>
  <c r="H271" i="3" s="1"/>
  <c r="F272" i="3"/>
  <c r="H272" i="3" s="1"/>
  <c r="F273" i="3"/>
  <c r="H273" i="3" s="1"/>
  <c r="F274" i="3"/>
  <c r="H274" i="3" s="1"/>
  <c r="F275" i="3"/>
  <c r="H275" i="3" s="1"/>
  <c r="F276" i="3"/>
  <c r="H276" i="3" s="1"/>
  <c r="F277" i="3"/>
  <c r="H277" i="3" s="1"/>
  <c r="F278" i="3"/>
  <c r="H278" i="3" s="1"/>
  <c r="F279" i="3"/>
  <c r="H279" i="3" s="1"/>
  <c r="F280" i="3"/>
  <c r="H280" i="3" s="1"/>
  <c r="F281" i="3"/>
  <c r="H281" i="3" s="1"/>
  <c r="F282" i="3"/>
  <c r="H282" i="3" s="1"/>
  <c r="F284" i="3"/>
  <c r="H284" i="3" s="1"/>
  <c r="F285" i="3"/>
  <c r="H285" i="3" s="1"/>
  <c r="F286" i="3"/>
  <c r="H286" i="3" s="1"/>
  <c r="F288" i="3"/>
  <c r="H288" i="3" s="1"/>
  <c r="F289" i="3"/>
  <c r="H289" i="3" s="1"/>
  <c r="F290" i="3"/>
  <c r="H290" i="3" s="1"/>
  <c r="F291" i="3"/>
  <c r="H291" i="3" s="1"/>
  <c r="F292" i="3"/>
  <c r="H292" i="3" s="1"/>
  <c r="F298" i="3"/>
  <c r="H298" i="3" s="1"/>
  <c r="F299" i="3"/>
  <c r="H299" i="3" s="1"/>
  <c r="F301" i="3"/>
  <c r="H301" i="3" s="1"/>
  <c r="F309" i="3"/>
  <c r="H309" i="3" s="1"/>
  <c r="F310" i="3"/>
  <c r="H310" i="3" s="1"/>
  <c r="F314" i="3"/>
  <c r="H314" i="3" s="1"/>
  <c r="F319" i="3"/>
  <c r="H319" i="3" s="1"/>
  <c r="F326" i="3"/>
  <c r="H326" i="3" s="1"/>
  <c r="F332" i="3"/>
  <c r="H332" i="3" s="1"/>
  <c r="F334" i="3"/>
  <c r="H334" i="3" s="1"/>
  <c r="F371" i="3"/>
  <c r="H371" i="3" s="1"/>
  <c r="F372" i="3"/>
  <c r="H372" i="3" s="1"/>
  <c r="F373" i="3"/>
  <c r="H373" i="3" s="1"/>
  <c r="F375" i="3"/>
  <c r="H375" i="3" s="1"/>
  <c r="F379" i="3"/>
  <c r="H379" i="3" s="1"/>
  <c r="F380" i="3"/>
  <c r="H380" i="3" s="1"/>
  <c r="F381" i="3"/>
  <c r="H381" i="3" s="1"/>
  <c r="F384" i="3"/>
  <c r="H384" i="3" s="1"/>
  <c r="F387" i="3"/>
  <c r="H387" i="3" s="1"/>
  <c r="F388" i="3"/>
  <c r="H388" i="3" s="1"/>
  <c r="F389" i="3"/>
  <c r="H389" i="3" s="1"/>
  <c r="F390" i="3"/>
  <c r="H390" i="3" s="1"/>
  <c r="F393" i="3"/>
  <c r="H393" i="3" s="1"/>
  <c r="F398" i="3"/>
  <c r="H398" i="3" s="1"/>
  <c r="F399" i="3"/>
  <c r="H399" i="3" s="1"/>
  <c r="F401" i="3"/>
  <c r="H401" i="3" s="1"/>
  <c r="F402" i="3"/>
  <c r="H402" i="3" s="1"/>
  <c r="F406" i="3"/>
  <c r="H406" i="3" s="1"/>
  <c r="F407" i="3"/>
  <c r="F408" i="3"/>
  <c r="H408" i="3" s="1"/>
  <c r="F411" i="3"/>
  <c r="H411" i="3" s="1"/>
  <c r="F412" i="3"/>
  <c r="H412" i="3" s="1"/>
  <c r="F413" i="3"/>
  <c r="H413" i="3" s="1"/>
  <c r="F414" i="3"/>
  <c r="H414" i="3" s="1"/>
  <c r="F415" i="3"/>
  <c r="H415" i="3" s="1"/>
  <c r="F416" i="3"/>
  <c r="H416" i="3" s="1"/>
  <c r="F418" i="3"/>
  <c r="H418" i="3" s="1"/>
  <c r="F421" i="3"/>
  <c r="H421" i="3" s="1"/>
  <c r="F422" i="3"/>
  <c r="H422" i="3" s="1"/>
  <c r="F423" i="3"/>
  <c r="H423" i="3" s="1"/>
  <c r="F424" i="3"/>
  <c r="H424" i="3" s="1"/>
  <c r="F425" i="3"/>
  <c r="H425" i="3" s="1"/>
  <c r="F426" i="3"/>
  <c r="H426" i="3" s="1"/>
  <c r="F428" i="3"/>
  <c r="H428" i="3" s="1"/>
  <c r="F431" i="3"/>
  <c r="H431" i="3" s="1"/>
  <c r="F432" i="3"/>
  <c r="H432" i="3" s="1"/>
  <c r="F433" i="3"/>
  <c r="H433" i="3" s="1"/>
  <c r="F434" i="3"/>
  <c r="H434" i="3" s="1"/>
  <c r="F435" i="3"/>
  <c r="H435" i="3" s="1"/>
  <c r="F436" i="3"/>
  <c r="H436" i="3" s="1"/>
  <c r="F438" i="3"/>
  <c r="H438" i="3" s="1"/>
  <c r="F441" i="3"/>
  <c r="H441" i="3" s="1"/>
  <c r="F442" i="3"/>
  <c r="H442" i="3" s="1"/>
  <c r="F443" i="3"/>
  <c r="H443" i="3" s="1"/>
  <c r="F444" i="3"/>
  <c r="H444" i="3" s="1"/>
  <c r="F445" i="3"/>
  <c r="H445" i="3" s="1"/>
  <c r="F446" i="3"/>
  <c r="H446" i="3" s="1"/>
  <c r="F448" i="3"/>
  <c r="H448" i="3" s="1"/>
  <c r="F451" i="3"/>
  <c r="H451" i="3" s="1"/>
  <c r="F452" i="3"/>
  <c r="H452" i="3" s="1"/>
  <c r="F453" i="3"/>
  <c r="H453" i="3" s="1"/>
  <c r="F454" i="3"/>
  <c r="H454" i="3" s="1"/>
  <c r="F455" i="3"/>
  <c r="H455" i="3" s="1"/>
  <c r="F456" i="3"/>
  <c r="H456" i="3" s="1"/>
  <c r="F458" i="3"/>
  <c r="H458" i="3" s="1"/>
  <c r="F461" i="3"/>
  <c r="H461" i="3" s="1"/>
  <c r="F462" i="3"/>
  <c r="H462" i="3" s="1"/>
  <c r="F463" i="3"/>
  <c r="H463" i="3" s="1"/>
  <c r="F464" i="3"/>
  <c r="H464" i="3" s="1"/>
  <c r="F465" i="3"/>
  <c r="H465" i="3" s="1"/>
  <c r="F466" i="3"/>
  <c r="H466" i="3" s="1"/>
  <c r="F468" i="3"/>
  <c r="H468" i="3" s="1"/>
  <c r="F471" i="3"/>
  <c r="H471" i="3" s="1"/>
  <c r="F472" i="3"/>
  <c r="H472" i="3" s="1"/>
  <c r="F473" i="3"/>
  <c r="H473" i="3" s="1"/>
  <c r="F474" i="3"/>
  <c r="H474" i="3" s="1"/>
  <c r="F475" i="3"/>
  <c r="H475" i="3" s="1"/>
  <c r="F476" i="3"/>
  <c r="H476" i="3" s="1"/>
  <c r="F478" i="3"/>
  <c r="H478" i="3" s="1"/>
  <c r="F481" i="3"/>
  <c r="H481" i="3" s="1"/>
  <c r="F482" i="3"/>
  <c r="H482" i="3" s="1"/>
  <c r="F483" i="3"/>
  <c r="H483" i="3" s="1"/>
  <c r="F484" i="3"/>
  <c r="H484" i="3" s="1"/>
  <c r="F485" i="3"/>
  <c r="H485" i="3" s="1"/>
  <c r="F486" i="3"/>
  <c r="H486" i="3" s="1"/>
  <c r="F489" i="3"/>
  <c r="H489" i="3" s="1"/>
  <c r="F492" i="3"/>
  <c r="H492" i="3" s="1"/>
  <c r="F493" i="3"/>
  <c r="H493" i="3" s="1"/>
  <c r="F494" i="3"/>
  <c r="H494" i="3" s="1"/>
  <c r="F495" i="3"/>
  <c r="H495" i="3" s="1"/>
  <c r="F496" i="3"/>
  <c r="H496" i="3" s="1"/>
  <c r="F497" i="3"/>
  <c r="H497" i="3" s="1"/>
  <c r="F499" i="3"/>
  <c r="H499" i="3" s="1"/>
  <c r="F502" i="3"/>
  <c r="H502" i="3" s="1"/>
  <c r="F503" i="3"/>
  <c r="H503" i="3" s="1"/>
  <c r="F504" i="3"/>
  <c r="H504" i="3" s="1"/>
  <c r="F505" i="3"/>
  <c r="H505" i="3" s="1"/>
  <c r="F506" i="3"/>
  <c r="H506" i="3" s="1"/>
  <c r="F507" i="3"/>
  <c r="H507" i="3" s="1"/>
  <c r="F509" i="3"/>
  <c r="H509" i="3" s="1"/>
  <c r="F512" i="3"/>
  <c r="H512" i="3" s="1"/>
  <c r="F513" i="3"/>
  <c r="H513" i="3" s="1"/>
  <c r="F514" i="3"/>
  <c r="H514" i="3" s="1"/>
  <c r="F515" i="3"/>
  <c r="H515" i="3" s="1"/>
  <c r="F516" i="3"/>
  <c r="H516" i="3" s="1"/>
  <c r="F517" i="3"/>
  <c r="H517" i="3" s="1"/>
  <c r="F519" i="3"/>
  <c r="H519" i="3" s="1"/>
  <c r="F522" i="3"/>
  <c r="H522" i="3" s="1"/>
  <c r="F523" i="3"/>
  <c r="H523" i="3" s="1"/>
  <c r="F524" i="3"/>
  <c r="H524" i="3" s="1"/>
  <c r="F525" i="3"/>
  <c r="H525" i="3" s="1"/>
  <c r="F526" i="3"/>
  <c r="H526" i="3" s="1"/>
  <c r="F527" i="3"/>
  <c r="H527" i="3" s="1"/>
  <c r="F529" i="3"/>
  <c r="H529" i="3" s="1"/>
  <c r="F532" i="3"/>
  <c r="H532" i="3" s="1"/>
  <c r="F533" i="3"/>
  <c r="H533" i="3" s="1"/>
  <c r="F534" i="3"/>
  <c r="H534" i="3" s="1"/>
  <c r="F535" i="3"/>
  <c r="H535" i="3" s="1"/>
  <c r="F536" i="3"/>
  <c r="H536" i="3" s="1"/>
  <c r="F537" i="3"/>
  <c r="H537" i="3" s="1"/>
  <c r="F539" i="3"/>
  <c r="H539" i="3" s="1"/>
  <c r="F542" i="3"/>
  <c r="H542" i="3" s="1"/>
  <c r="F543" i="3"/>
  <c r="H543" i="3" s="1"/>
  <c r="F544" i="3"/>
  <c r="H544" i="3" s="1"/>
  <c r="F545" i="3"/>
  <c r="H545" i="3" s="1"/>
  <c r="F546" i="3"/>
  <c r="H546" i="3" s="1"/>
  <c r="F547" i="3"/>
  <c r="H547" i="3" s="1"/>
  <c r="F549" i="3"/>
  <c r="H549" i="3" s="1"/>
  <c r="F552" i="3"/>
  <c r="H552" i="3" s="1"/>
  <c r="F553" i="3"/>
  <c r="H553" i="3" s="1"/>
  <c r="F554" i="3"/>
  <c r="H554" i="3" s="1"/>
  <c r="F555" i="3"/>
  <c r="H555" i="3" s="1"/>
  <c r="F556" i="3"/>
  <c r="H556" i="3" s="1"/>
  <c r="F557" i="3"/>
  <c r="H557" i="3" s="1"/>
  <c r="F559" i="3"/>
  <c r="H559" i="3" s="1"/>
  <c r="F562" i="3"/>
  <c r="H562" i="3" s="1"/>
  <c r="F563" i="3"/>
  <c r="H563" i="3" s="1"/>
  <c r="F564" i="3"/>
  <c r="H564" i="3" s="1"/>
  <c r="F565" i="3"/>
  <c r="H565" i="3" s="1"/>
  <c r="F566" i="3"/>
  <c r="H566" i="3" s="1"/>
  <c r="F567" i="3"/>
  <c r="H567" i="3" s="1"/>
  <c r="F570" i="3"/>
  <c r="H570" i="3" s="1"/>
  <c r="F573" i="3"/>
  <c r="H573" i="3" s="1"/>
  <c r="F574" i="3"/>
  <c r="H574" i="3" s="1"/>
  <c r="F575" i="3"/>
  <c r="H575" i="3" s="1"/>
  <c r="F576" i="3"/>
  <c r="H576" i="3" s="1"/>
  <c r="F577" i="3"/>
  <c r="H577" i="3" s="1"/>
  <c r="F578" i="3"/>
  <c r="H578" i="3" s="1"/>
  <c r="F580" i="3"/>
  <c r="H580" i="3" s="1"/>
  <c r="F583" i="3"/>
  <c r="H583" i="3" s="1"/>
  <c r="F584" i="3"/>
  <c r="H584" i="3" s="1"/>
  <c r="F585" i="3"/>
  <c r="H585" i="3" s="1"/>
  <c r="F586" i="3"/>
  <c r="H586" i="3" s="1"/>
  <c r="F587" i="3"/>
  <c r="H587" i="3" s="1"/>
  <c r="F588" i="3"/>
  <c r="H588" i="3" s="1"/>
  <c r="F590" i="3"/>
  <c r="H590" i="3" s="1"/>
  <c r="F593" i="3"/>
  <c r="H593" i="3" s="1"/>
  <c r="F594" i="3"/>
  <c r="H594" i="3" s="1"/>
  <c r="F595" i="3"/>
  <c r="H595" i="3" s="1"/>
  <c r="F596" i="3"/>
  <c r="H596" i="3" s="1"/>
  <c r="F597" i="3"/>
  <c r="H597" i="3" s="1"/>
  <c r="F598" i="3"/>
  <c r="H598" i="3" s="1"/>
  <c r="F600" i="3"/>
  <c r="H600" i="3" s="1"/>
  <c r="F603" i="3"/>
  <c r="H603" i="3" s="1"/>
  <c r="F604" i="3"/>
  <c r="H604" i="3" s="1"/>
  <c r="F605" i="3"/>
  <c r="H605" i="3" s="1"/>
  <c r="F606" i="3"/>
  <c r="H606" i="3" s="1"/>
  <c r="F607" i="3"/>
  <c r="H607" i="3" s="1"/>
  <c r="F608" i="3"/>
  <c r="H608" i="3" s="1"/>
  <c r="F610" i="3"/>
  <c r="H610" i="3" s="1"/>
  <c r="F613" i="3"/>
  <c r="H613" i="3" s="1"/>
  <c r="F614" i="3"/>
  <c r="H614" i="3" s="1"/>
  <c r="F615" i="3"/>
  <c r="H615" i="3" s="1"/>
  <c r="F616" i="3"/>
  <c r="H616" i="3" s="1"/>
  <c r="F617" i="3"/>
  <c r="H617" i="3" s="1"/>
  <c r="F618" i="3"/>
  <c r="H618" i="3" s="1"/>
  <c r="F620" i="3"/>
  <c r="H620" i="3" s="1"/>
  <c r="F623" i="3"/>
  <c r="H623" i="3" s="1"/>
  <c r="F624" i="3"/>
  <c r="H624" i="3" s="1"/>
  <c r="F625" i="3"/>
  <c r="H625" i="3" s="1"/>
  <c r="F626" i="3"/>
  <c r="H626" i="3" s="1"/>
  <c r="F627" i="3"/>
  <c r="H627" i="3" s="1"/>
  <c r="F628" i="3"/>
  <c r="H628" i="3" s="1"/>
  <c r="F630" i="3"/>
  <c r="H630" i="3" s="1"/>
  <c r="F633" i="3"/>
  <c r="H633" i="3" s="1"/>
  <c r="F634" i="3"/>
  <c r="H634" i="3" s="1"/>
  <c r="F635" i="3"/>
  <c r="H635" i="3" s="1"/>
  <c r="F636" i="3"/>
  <c r="H636" i="3" s="1"/>
  <c r="F637" i="3"/>
  <c r="H637" i="3" s="1"/>
  <c r="F638" i="3"/>
  <c r="H638" i="3" s="1"/>
  <c r="F640" i="3"/>
  <c r="H640" i="3" s="1"/>
  <c r="F643" i="3"/>
  <c r="H643" i="3" s="1"/>
  <c r="F644" i="3"/>
  <c r="H644" i="3" s="1"/>
  <c r="F645" i="3"/>
  <c r="H645" i="3" s="1"/>
  <c r="F646" i="3"/>
  <c r="H646" i="3" s="1"/>
  <c r="F647" i="3"/>
  <c r="H647" i="3" s="1"/>
  <c r="F648" i="3"/>
  <c r="H648" i="3" s="1"/>
  <c r="F651" i="3"/>
  <c r="H651" i="3" s="1"/>
  <c r="F654" i="3"/>
  <c r="H654" i="3" s="1"/>
  <c r="F655" i="3"/>
  <c r="H655" i="3" s="1"/>
  <c r="F656" i="3"/>
  <c r="H656" i="3" s="1"/>
  <c r="F657" i="3"/>
  <c r="H657" i="3" s="1"/>
  <c r="F658" i="3"/>
  <c r="H658" i="3" s="1"/>
  <c r="F659" i="3"/>
  <c r="H659" i="3" s="1"/>
  <c r="F662" i="3"/>
  <c r="H662" i="3" s="1"/>
  <c r="F665" i="3"/>
  <c r="H665" i="3" s="1"/>
  <c r="F666" i="3"/>
  <c r="H666" i="3" s="1"/>
  <c r="F667" i="3"/>
  <c r="H667" i="3" s="1"/>
  <c r="F668" i="3"/>
  <c r="H668" i="3" s="1"/>
  <c r="F669" i="3"/>
  <c r="H669" i="3" s="1"/>
  <c r="F670" i="3"/>
  <c r="H670" i="3" s="1"/>
  <c r="F672" i="3"/>
  <c r="H672" i="3" s="1"/>
  <c r="F675" i="3"/>
  <c r="H675" i="3" s="1"/>
  <c r="F676" i="3"/>
  <c r="H676" i="3" s="1"/>
  <c r="F677" i="3"/>
  <c r="H677" i="3" s="1"/>
  <c r="F678" i="3"/>
  <c r="H678" i="3" s="1"/>
  <c r="F679" i="3"/>
  <c r="H679" i="3" s="1"/>
  <c r="F680" i="3"/>
  <c r="H680" i="3" s="1"/>
  <c r="F682" i="3"/>
  <c r="H682" i="3" s="1"/>
  <c r="F685" i="3"/>
  <c r="H685" i="3" s="1"/>
  <c r="F686" i="3"/>
  <c r="H686" i="3" s="1"/>
  <c r="F687" i="3"/>
  <c r="H687" i="3" s="1"/>
  <c r="F688" i="3"/>
  <c r="H688" i="3" s="1"/>
  <c r="F689" i="3"/>
  <c r="H689" i="3" s="1"/>
  <c r="F690" i="3"/>
  <c r="H690" i="3" s="1"/>
  <c r="F692" i="3"/>
  <c r="H692" i="3" s="1"/>
  <c r="F695" i="3"/>
  <c r="H695" i="3" s="1"/>
  <c r="F696" i="3"/>
  <c r="H696" i="3" s="1"/>
  <c r="F697" i="3"/>
  <c r="H697" i="3" s="1"/>
  <c r="F698" i="3"/>
  <c r="H698" i="3" s="1"/>
  <c r="F699" i="3"/>
  <c r="H699" i="3" s="1"/>
  <c r="F700" i="3"/>
  <c r="H700" i="3" s="1"/>
  <c r="F702" i="3"/>
  <c r="H702" i="3" s="1"/>
  <c r="F705" i="3"/>
  <c r="H705" i="3" s="1"/>
  <c r="F706" i="3"/>
  <c r="H706" i="3" s="1"/>
  <c r="F707" i="3"/>
  <c r="H707" i="3" s="1"/>
  <c r="F708" i="3"/>
  <c r="H708" i="3" s="1"/>
  <c r="F709" i="3"/>
  <c r="H709" i="3" s="1"/>
  <c r="F710" i="3"/>
  <c r="H710" i="3" s="1"/>
  <c r="F712" i="3"/>
  <c r="H712" i="3" s="1"/>
  <c r="F715" i="3"/>
  <c r="H715" i="3" s="1"/>
  <c r="F716" i="3"/>
  <c r="H716" i="3" s="1"/>
  <c r="F717" i="3"/>
  <c r="H717" i="3" s="1"/>
  <c r="F718" i="3"/>
  <c r="H718" i="3" s="1"/>
  <c r="F719" i="3"/>
  <c r="H719" i="3" s="1"/>
  <c r="F720" i="3"/>
  <c r="H720" i="3" s="1"/>
  <c r="F723" i="3"/>
  <c r="H723" i="3" s="1"/>
  <c r="F726" i="3"/>
  <c r="H726" i="3" s="1"/>
  <c r="F727" i="3"/>
  <c r="H727" i="3" s="1"/>
  <c r="F728" i="3"/>
  <c r="H728" i="3" s="1"/>
  <c r="F729" i="3"/>
  <c r="H729" i="3" s="1"/>
  <c r="F730" i="3"/>
  <c r="H730" i="3" s="1"/>
  <c r="F731" i="3"/>
  <c r="H731" i="3" s="1"/>
  <c r="F733" i="3"/>
  <c r="H733" i="3" s="1"/>
  <c r="F736" i="3"/>
  <c r="H736" i="3" s="1"/>
  <c r="F737" i="3"/>
  <c r="H737" i="3" s="1"/>
  <c r="F738" i="3"/>
  <c r="H738" i="3" s="1"/>
  <c r="F739" i="3"/>
  <c r="H739" i="3" s="1"/>
  <c r="F740" i="3"/>
  <c r="H740" i="3" s="1"/>
  <c r="F741" i="3"/>
  <c r="H741" i="3" s="1"/>
  <c r="F743" i="3"/>
  <c r="H743" i="3" s="1"/>
  <c r="F746" i="3"/>
  <c r="H746" i="3" s="1"/>
  <c r="F747" i="3"/>
  <c r="H747" i="3" s="1"/>
  <c r="F748" i="3"/>
  <c r="H748" i="3" s="1"/>
  <c r="F749" i="3"/>
  <c r="H749" i="3" s="1"/>
  <c r="F750" i="3"/>
  <c r="H750" i="3" s="1"/>
  <c r="F751" i="3"/>
  <c r="H751" i="3" s="1"/>
  <c r="F753" i="3"/>
  <c r="H753" i="3" s="1"/>
  <c r="F759" i="3"/>
  <c r="H759" i="3" s="1"/>
  <c r="F760" i="3"/>
  <c r="H760" i="3" s="1"/>
  <c r="F763" i="3"/>
  <c r="H763" i="3" s="1"/>
  <c r="F766" i="3"/>
  <c r="H766" i="3" s="1"/>
  <c r="F767" i="3"/>
  <c r="H767" i="3" s="1"/>
  <c r="F768" i="3"/>
  <c r="H768" i="3" s="1"/>
  <c r="F769" i="3"/>
  <c r="H769" i="3" s="1"/>
  <c r="F770" i="3"/>
  <c r="H770" i="3" s="1"/>
  <c r="F771" i="3"/>
  <c r="H771" i="3" s="1"/>
  <c r="F773" i="3"/>
  <c r="H773" i="3" s="1"/>
  <c r="F776" i="3"/>
  <c r="H776" i="3" s="1"/>
  <c r="F777" i="3"/>
  <c r="H777" i="3" s="1"/>
  <c r="F778" i="3"/>
  <c r="H778" i="3" s="1"/>
  <c r="F779" i="3"/>
  <c r="H779" i="3" s="1"/>
  <c r="F780" i="3"/>
  <c r="H780" i="3" s="1"/>
  <c r="F781" i="3"/>
  <c r="H781" i="3" s="1"/>
  <c r="F783" i="3"/>
  <c r="H783" i="3" s="1"/>
  <c r="F786" i="3"/>
  <c r="H786" i="3" s="1"/>
  <c r="F787" i="3"/>
  <c r="H787" i="3" s="1"/>
  <c r="F788" i="3"/>
  <c r="H788" i="3" s="1"/>
  <c r="F789" i="3"/>
  <c r="H789" i="3" s="1"/>
  <c r="F790" i="3"/>
  <c r="H790" i="3" s="1"/>
  <c r="F791" i="3"/>
  <c r="H791" i="3" s="1"/>
  <c r="F793" i="3"/>
  <c r="H793" i="3" s="1"/>
  <c r="F796" i="3"/>
  <c r="H796" i="3" s="1"/>
  <c r="F797" i="3"/>
  <c r="H797" i="3" s="1"/>
  <c r="F798" i="3"/>
  <c r="H798" i="3" s="1"/>
  <c r="F799" i="3"/>
  <c r="H799" i="3" s="1"/>
  <c r="F800" i="3"/>
  <c r="H800" i="3" s="1"/>
  <c r="F801" i="3"/>
  <c r="H801" i="3" s="1"/>
  <c r="F805" i="3"/>
  <c r="H805" i="3" s="1"/>
  <c r="F806" i="3"/>
  <c r="H806" i="3" s="1"/>
  <c r="F809" i="3"/>
  <c r="H809" i="3" s="1"/>
  <c r="F810" i="3"/>
  <c r="H810" i="3" s="1"/>
  <c r="F811" i="3"/>
  <c r="H811" i="3" s="1"/>
  <c r="F812" i="3"/>
  <c r="H812" i="3" s="1"/>
  <c r="F813" i="3"/>
  <c r="H813" i="3" s="1"/>
  <c r="F816" i="3"/>
  <c r="H816" i="3" s="1"/>
  <c r="F817" i="3"/>
  <c r="H817" i="3" s="1"/>
  <c r="F820" i="3"/>
  <c r="H820" i="3" s="1"/>
  <c r="F821" i="3"/>
  <c r="H821" i="3" s="1"/>
  <c r="F822" i="3"/>
  <c r="H822" i="3" s="1"/>
  <c r="F823" i="3"/>
  <c r="H823" i="3" s="1"/>
  <c r="F824" i="3"/>
  <c r="H824" i="3" s="1"/>
  <c r="F827" i="3"/>
  <c r="H827" i="3" s="1"/>
  <c r="F828" i="3"/>
  <c r="H828" i="3" s="1"/>
  <c r="F831" i="3"/>
  <c r="H831" i="3" s="1"/>
  <c r="F832" i="3"/>
  <c r="H832" i="3" s="1"/>
  <c r="F833" i="3"/>
  <c r="H833" i="3" s="1"/>
  <c r="F834" i="3"/>
  <c r="H834" i="3" s="1"/>
  <c r="F835" i="3"/>
  <c r="H835" i="3" s="1"/>
  <c r="F838" i="3"/>
  <c r="H838" i="3" s="1"/>
  <c r="F839" i="3"/>
  <c r="H839" i="3" s="1"/>
  <c r="F842" i="3"/>
  <c r="H842" i="3" s="1"/>
  <c r="F843" i="3"/>
  <c r="H843" i="3" s="1"/>
  <c r="F844" i="3"/>
  <c r="H844" i="3" s="1"/>
  <c r="F845" i="3"/>
  <c r="H845" i="3" s="1"/>
  <c r="F846" i="3"/>
  <c r="H846" i="3" s="1"/>
  <c r="F849" i="3"/>
  <c r="H849" i="3" s="1"/>
  <c r="F850" i="3"/>
  <c r="H850" i="3" s="1"/>
  <c r="F853" i="3"/>
  <c r="H853" i="3" s="1"/>
  <c r="F854" i="3"/>
  <c r="H854" i="3" s="1"/>
  <c r="F855" i="3"/>
  <c r="H855" i="3" s="1"/>
  <c r="F856" i="3"/>
  <c r="H856" i="3" s="1"/>
  <c r="F857" i="3"/>
  <c r="H857" i="3" s="1"/>
  <c r="F860" i="3"/>
  <c r="H860" i="3" s="1"/>
  <c r="F861" i="3"/>
  <c r="H861" i="3" s="1"/>
  <c r="F864" i="3"/>
  <c r="H864" i="3" s="1"/>
  <c r="F865" i="3"/>
  <c r="H865" i="3" s="1"/>
  <c r="F866" i="3"/>
  <c r="H866" i="3" s="1"/>
  <c r="F867" i="3"/>
  <c r="H867" i="3" s="1"/>
  <c r="F868" i="3"/>
  <c r="H868" i="3" s="1"/>
  <c r="F871" i="3"/>
  <c r="H871" i="3" s="1"/>
  <c r="F872" i="3"/>
  <c r="H872" i="3" s="1"/>
  <c r="F875" i="3"/>
  <c r="H875" i="3" s="1"/>
  <c r="F876" i="3"/>
  <c r="H876" i="3" s="1"/>
  <c r="F877" i="3"/>
  <c r="H877" i="3" s="1"/>
  <c r="F878" i="3"/>
  <c r="H878" i="3" s="1"/>
  <c r="F879" i="3"/>
  <c r="H879" i="3" s="1"/>
  <c r="F883" i="3"/>
  <c r="H883" i="3" s="1"/>
  <c r="F884" i="3"/>
  <c r="H884" i="3" s="1"/>
  <c r="F887" i="3"/>
  <c r="H887" i="3" s="1"/>
  <c r="F888" i="3"/>
  <c r="H888" i="3" s="1"/>
  <c r="F889" i="3"/>
  <c r="H889" i="3" s="1"/>
  <c r="F890" i="3"/>
  <c r="H890" i="3" s="1"/>
  <c r="F891" i="3"/>
  <c r="H891" i="3" s="1"/>
  <c r="F894" i="3"/>
  <c r="H894" i="3" s="1"/>
  <c r="F895" i="3"/>
  <c r="H895" i="3" s="1"/>
  <c r="F898" i="3"/>
  <c r="H898" i="3" s="1"/>
  <c r="F899" i="3"/>
  <c r="H899" i="3" s="1"/>
  <c r="F900" i="3"/>
  <c r="H900" i="3" s="1"/>
  <c r="F901" i="3"/>
  <c r="H901" i="3" s="1"/>
  <c r="F902" i="3"/>
  <c r="H902" i="3" s="1"/>
  <c r="F905" i="3"/>
  <c r="H905" i="3" s="1"/>
  <c r="F906" i="3"/>
  <c r="H906" i="3" s="1"/>
  <c r="F909" i="3"/>
  <c r="H909" i="3" s="1"/>
  <c r="F910" i="3"/>
  <c r="H910" i="3" s="1"/>
  <c r="F911" i="3"/>
  <c r="H911" i="3" s="1"/>
  <c r="F912" i="3"/>
  <c r="H912" i="3" s="1"/>
  <c r="F913" i="3"/>
  <c r="H913" i="3" s="1"/>
  <c r="F916" i="3"/>
  <c r="H916" i="3" s="1"/>
  <c r="F917" i="3"/>
  <c r="H917" i="3" s="1"/>
  <c r="F920" i="3"/>
  <c r="H920" i="3" s="1"/>
  <c r="F921" i="3"/>
  <c r="H921" i="3" s="1"/>
  <c r="F922" i="3"/>
  <c r="H922" i="3" s="1"/>
  <c r="F923" i="3"/>
  <c r="H923" i="3" s="1"/>
  <c r="F924" i="3"/>
  <c r="H924" i="3" s="1"/>
  <c r="F928" i="3"/>
  <c r="H928" i="3" s="1"/>
  <c r="F929" i="3"/>
  <c r="H929" i="3" s="1"/>
  <c r="F932" i="3"/>
  <c r="H932" i="3" s="1"/>
  <c r="F933" i="3"/>
  <c r="H933" i="3" s="1"/>
  <c r="F934" i="3"/>
  <c r="H934" i="3" s="1"/>
  <c r="F935" i="3"/>
  <c r="H935" i="3" s="1"/>
  <c r="F936" i="3"/>
  <c r="H936" i="3" s="1"/>
  <c r="F939" i="3"/>
  <c r="H939" i="3" s="1"/>
  <c r="F940" i="3"/>
  <c r="H940" i="3" s="1"/>
  <c r="F943" i="3"/>
  <c r="H943" i="3" s="1"/>
  <c r="F944" i="3"/>
  <c r="H944" i="3" s="1"/>
  <c r="F945" i="3"/>
  <c r="H945" i="3" s="1"/>
  <c r="F946" i="3"/>
  <c r="H946" i="3" s="1"/>
  <c r="F947" i="3"/>
  <c r="H947" i="3" s="1"/>
  <c r="F950" i="3"/>
  <c r="H950" i="3" s="1"/>
  <c r="F951" i="3"/>
  <c r="H951" i="3" s="1"/>
  <c r="F954" i="3"/>
  <c r="H954" i="3" s="1"/>
  <c r="F955" i="3"/>
  <c r="H955" i="3" s="1"/>
  <c r="F956" i="3"/>
  <c r="H956" i="3" s="1"/>
  <c r="F957" i="3"/>
  <c r="H957" i="3" s="1"/>
  <c r="F958" i="3"/>
  <c r="H958" i="3" s="1"/>
  <c r="F961" i="3"/>
  <c r="H961" i="3" s="1"/>
  <c r="F962" i="3"/>
  <c r="H962" i="3" s="1"/>
  <c r="F965" i="3"/>
  <c r="H965" i="3" s="1"/>
  <c r="F966" i="3"/>
  <c r="H966" i="3" s="1"/>
  <c r="F967" i="3"/>
  <c r="H967" i="3" s="1"/>
  <c r="F968" i="3"/>
  <c r="H968" i="3" s="1"/>
  <c r="F969" i="3"/>
  <c r="H969" i="3" s="1"/>
  <c r="F972" i="3"/>
  <c r="H972" i="3" s="1"/>
  <c r="F973" i="3"/>
  <c r="H973" i="3" s="1"/>
  <c r="F976" i="3"/>
  <c r="H976" i="3" s="1"/>
  <c r="F977" i="3"/>
  <c r="H977" i="3" s="1"/>
  <c r="F978" i="3"/>
  <c r="H978" i="3" s="1"/>
  <c r="F979" i="3"/>
  <c r="H979" i="3" s="1"/>
  <c r="F982" i="3"/>
  <c r="H982" i="3" s="1"/>
  <c r="F983" i="3"/>
  <c r="H983" i="3" s="1"/>
  <c r="F986" i="3"/>
  <c r="H986" i="3" s="1"/>
  <c r="F987" i="3"/>
  <c r="H987" i="3" s="1"/>
  <c r="F988" i="3"/>
  <c r="H988" i="3" s="1"/>
  <c r="F989" i="3"/>
  <c r="H989" i="3" s="1"/>
  <c r="F990" i="3"/>
  <c r="H990" i="3" s="1"/>
  <c r="F993" i="3"/>
  <c r="H993" i="3" s="1"/>
  <c r="F96" i="3"/>
  <c r="H96" i="3" s="1"/>
  <c r="F101" i="3"/>
  <c r="H101" i="3" s="1"/>
  <c r="F107" i="3"/>
  <c r="H107" i="3" s="1"/>
  <c r="F139" i="3"/>
  <c r="H139" i="3" s="1"/>
  <c r="F149" i="3"/>
  <c r="H149" i="3" s="1"/>
  <c r="F150" i="3"/>
  <c r="H150" i="3" s="1"/>
  <c r="F151" i="3"/>
  <c r="H151" i="3" s="1"/>
  <c r="F160" i="3"/>
  <c r="H160" i="3" s="1"/>
  <c r="F171" i="3"/>
  <c r="H171" i="3" s="1"/>
  <c r="F189" i="3"/>
  <c r="H189" i="3" s="1"/>
  <c r="F194" i="3"/>
  <c r="H194" i="3" s="1"/>
  <c r="H85" i="3"/>
  <c r="I85" i="3"/>
  <c r="J85" i="3"/>
  <c r="F106" i="2"/>
  <c r="F116" i="2"/>
  <c r="F128" i="2"/>
  <c r="F138" i="2"/>
  <c r="F162" i="2"/>
  <c r="F173" i="2"/>
  <c r="F182" i="2"/>
  <c r="F198" i="2"/>
  <c r="F208" i="2"/>
  <c r="F217" i="2"/>
  <c r="F233" i="2"/>
  <c r="F244" i="2"/>
  <c r="F258" i="2"/>
  <c r="F342" i="2"/>
  <c r="F351" i="2"/>
  <c r="F361" i="2"/>
  <c r="F757" i="2"/>
  <c r="F752" i="2"/>
  <c r="F742" i="2"/>
  <c r="F732" i="2"/>
  <c r="F722" i="2"/>
  <c r="F721" i="2"/>
  <c r="F711" i="2"/>
  <c r="F701" i="2"/>
  <c r="F691" i="2"/>
  <c r="F681" i="2"/>
  <c r="F671" i="2"/>
  <c r="F661" i="2"/>
  <c r="F660" i="2"/>
  <c r="F650" i="2"/>
  <c r="F649" i="2"/>
  <c r="F639" i="2"/>
  <c r="F629" i="2"/>
  <c r="F619" i="2"/>
  <c r="F609" i="2"/>
  <c r="F599" i="2"/>
  <c r="F589" i="2"/>
  <c r="F579" i="2"/>
  <c r="F569" i="2"/>
  <c r="F568" i="2"/>
  <c r="F558" i="2"/>
  <c r="F548" i="2"/>
  <c r="F538" i="2"/>
  <c r="F528" i="2"/>
  <c r="F518" i="2"/>
  <c r="F508" i="2"/>
  <c r="F498" i="2"/>
  <c r="F488" i="2"/>
  <c r="F487" i="2"/>
  <c r="F477" i="2"/>
  <c r="F467" i="2"/>
  <c r="F457" i="2"/>
  <c r="F447" i="2"/>
  <c r="F437" i="2"/>
  <c r="F428" i="2"/>
  <c r="F427" i="2"/>
  <c r="F417" i="2"/>
  <c r="F407" i="2"/>
  <c r="F403" i="2"/>
  <c r="F392" i="2"/>
  <c r="F369" i="2"/>
  <c r="F360" i="2"/>
  <c r="F359" i="2"/>
  <c r="F350" i="2"/>
  <c r="F341" i="2"/>
  <c r="F340" i="2"/>
  <c r="F339" i="2"/>
  <c r="F333" i="2"/>
  <c r="F328" i="2"/>
  <c r="F320" i="2"/>
  <c r="F316" i="2"/>
  <c r="F308" i="2"/>
  <c r="F303" i="2"/>
  <c r="F294" i="2"/>
  <c r="F293" i="2"/>
  <c r="F283" i="2"/>
  <c r="F270" i="2"/>
  <c r="F269" i="2"/>
  <c r="F257" i="2"/>
  <c r="F256" i="2"/>
  <c r="F253" i="2"/>
  <c r="F243" i="2"/>
  <c r="F232" i="2"/>
  <c r="F231" i="2"/>
  <c r="F228" i="2"/>
  <c r="F216" i="2"/>
  <c r="F207" i="2"/>
  <c r="F197" i="2"/>
  <c r="F196" i="2"/>
  <c r="F193" i="2"/>
  <c r="F181" i="2"/>
  <c r="F176" i="2"/>
  <c r="F172" i="2"/>
  <c r="F161" i="2"/>
  <c r="F156" i="2"/>
  <c r="F152" i="2"/>
  <c r="F148" i="2"/>
  <c r="F147" i="2"/>
  <c r="F137" i="2"/>
  <c r="F127" i="2"/>
  <c r="F115" i="2"/>
  <c r="E1259" i="3"/>
  <c r="E1257" i="3"/>
  <c r="E1256" i="3"/>
  <c r="E1255" i="3"/>
  <c r="E1253" i="3"/>
  <c r="E1181" i="3"/>
  <c r="E1182" i="3" s="1"/>
  <c r="E1176" i="3"/>
  <c r="E1172" i="3"/>
  <c r="E1168" i="3"/>
  <c r="E1150" i="3"/>
  <c r="E1149" i="3"/>
  <c r="E1146" i="3"/>
  <c r="E1145" i="3"/>
  <c r="E1141" i="3"/>
  <c r="E1137" i="3"/>
  <c r="E995" i="3"/>
  <c r="J995" i="3" s="1"/>
  <c r="D995" i="3"/>
  <c r="J994" i="3"/>
  <c r="J993" i="3"/>
  <c r="J991" i="3"/>
  <c r="J990" i="3"/>
  <c r="J989" i="3"/>
  <c r="J988" i="3"/>
  <c r="J987" i="3"/>
  <c r="J986" i="3"/>
  <c r="J985" i="3"/>
  <c r="J984" i="3"/>
  <c r="J983" i="3"/>
  <c r="K983" i="3" s="1"/>
  <c r="J982" i="3"/>
  <c r="J979" i="3"/>
  <c r="J978" i="3"/>
  <c r="J977" i="3"/>
  <c r="J976" i="3"/>
  <c r="J975" i="3"/>
  <c r="J974" i="3"/>
  <c r="J973" i="3"/>
  <c r="K973" i="3" s="1"/>
  <c r="J972" i="3"/>
  <c r="J970" i="3"/>
  <c r="J969" i="3"/>
  <c r="J968" i="3"/>
  <c r="K968" i="3" s="1"/>
  <c r="J967" i="3"/>
  <c r="K967" i="3" s="1"/>
  <c r="J966" i="3"/>
  <c r="J965" i="3"/>
  <c r="J964" i="3"/>
  <c r="J963" i="3"/>
  <c r="J962" i="3"/>
  <c r="J961" i="3"/>
  <c r="J959" i="3"/>
  <c r="J958" i="3"/>
  <c r="J957" i="3"/>
  <c r="J956" i="3"/>
  <c r="J955" i="3"/>
  <c r="J954" i="3"/>
  <c r="J953" i="3"/>
  <c r="J952" i="3"/>
  <c r="J951" i="3"/>
  <c r="J950" i="3"/>
  <c r="K950" i="3" s="1"/>
  <c r="J948" i="3"/>
  <c r="J947" i="3"/>
  <c r="J946" i="3"/>
  <c r="J945" i="3"/>
  <c r="J944" i="3"/>
  <c r="J943" i="3"/>
  <c r="J942" i="3"/>
  <c r="J941" i="3"/>
  <c r="J940" i="3"/>
  <c r="K940" i="3" s="1"/>
  <c r="J939" i="3"/>
  <c r="J937" i="3"/>
  <c r="J936" i="3"/>
  <c r="J935" i="3"/>
  <c r="K935" i="3" s="1"/>
  <c r="J934" i="3"/>
  <c r="J933" i="3"/>
  <c r="J932" i="3"/>
  <c r="J931" i="3"/>
  <c r="J930" i="3"/>
  <c r="J929" i="3"/>
  <c r="K929" i="3" s="1"/>
  <c r="J928" i="3"/>
  <c r="K928" i="3" s="1"/>
  <c r="J925" i="3"/>
  <c r="J924" i="3"/>
  <c r="J923" i="3"/>
  <c r="J922" i="3"/>
  <c r="J921" i="3"/>
  <c r="J920" i="3"/>
  <c r="J919" i="3"/>
  <c r="J918" i="3"/>
  <c r="J917" i="3"/>
  <c r="K917" i="3" s="1"/>
  <c r="J916" i="3"/>
  <c r="J914" i="3"/>
  <c r="J913" i="3"/>
  <c r="J912" i="3"/>
  <c r="J911" i="3"/>
  <c r="J910" i="3"/>
  <c r="K910" i="3" s="1"/>
  <c r="J909" i="3"/>
  <c r="J908" i="3"/>
  <c r="J907" i="3"/>
  <c r="J906" i="3"/>
  <c r="K906" i="3" s="1"/>
  <c r="J905" i="3"/>
  <c r="J903" i="3"/>
  <c r="J902" i="3"/>
  <c r="J901" i="3"/>
  <c r="J900" i="3"/>
  <c r="J899" i="3"/>
  <c r="J898" i="3"/>
  <c r="J897" i="3"/>
  <c r="J896" i="3"/>
  <c r="J895" i="3"/>
  <c r="J894" i="3"/>
  <c r="J892" i="3"/>
  <c r="J891" i="3"/>
  <c r="J890" i="3"/>
  <c r="J889" i="3"/>
  <c r="J888" i="3"/>
  <c r="J887" i="3"/>
  <c r="J886" i="3"/>
  <c r="J885" i="3"/>
  <c r="J884" i="3"/>
  <c r="J883" i="3"/>
  <c r="J880" i="3"/>
  <c r="J879" i="3"/>
  <c r="J878" i="3"/>
  <c r="J877" i="3"/>
  <c r="J876" i="3"/>
  <c r="J875" i="3"/>
  <c r="J874" i="3"/>
  <c r="J873" i="3"/>
  <c r="J872" i="3"/>
  <c r="J871" i="3"/>
  <c r="J869" i="3"/>
  <c r="J868" i="3"/>
  <c r="J867" i="3"/>
  <c r="K867" i="3" s="1"/>
  <c r="J866" i="3"/>
  <c r="J865" i="3"/>
  <c r="J864" i="3"/>
  <c r="K864" i="3" s="1"/>
  <c r="J863" i="3"/>
  <c r="J862" i="3"/>
  <c r="J861" i="3"/>
  <c r="J860" i="3"/>
  <c r="J858" i="3"/>
  <c r="J857" i="3"/>
  <c r="K857" i="3" s="1"/>
  <c r="J856" i="3"/>
  <c r="J855" i="3"/>
  <c r="J854" i="3"/>
  <c r="J853" i="3"/>
  <c r="J852" i="3"/>
  <c r="J851" i="3"/>
  <c r="J850" i="3"/>
  <c r="J849" i="3"/>
  <c r="K849" i="3" s="1"/>
  <c r="J847" i="3"/>
  <c r="J846" i="3"/>
  <c r="J845" i="3"/>
  <c r="J844" i="3"/>
  <c r="J843" i="3"/>
  <c r="J842" i="3"/>
  <c r="J841" i="3"/>
  <c r="J840" i="3"/>
  <c r="J839" i="3"/>
  <c r="J838" i="3"/>
  <c r="J836" i="3"/>
  <c r="J835" i="3"/>
  <c r="J834" i="3"/>
  <c r="J833" i="3"/>
  <c r="J832" i="3"/>
  <c r="J831" i="3"/>
  <c r="J830" i="3"/>
  <c r="J829" i="3"/>
  <c r="J828" i="3"/>
  <c r="J827" i="3"/>
  <c r="J825" i="3"/>
  <c r="J824" i="3"/>
  <c r="J823" i="3"/>
  <c r="J822" i="3"/>
  <c r="K822" i="3" s="1"/>
  <c r="J821" i="3"/>
  <c r="J820" i="3"/>
  <c r="K820" i="3" s="1"/>
  <c r="J819" i="3"/>
  <c r="J818" i="3"/>
  <c r="J817" i="3"/>
  <c r="J816" i="3"/>
  <c r="J814" i="3"/>
  <c r="J813" i="3"/>
  <c r="J812" i="3"/>
  <c r="J811" i="3"/>
  <c r="J810" i="3"/>
  <c r="J809" i="3"/>
  <c r="J808" i="3"/>
  <c r="J807" i="3"/>
  <c r="J806" i="3"/>
  <c r="J805" i="3"/>
  <c r="J801" i="3"/>
  <c r="J800" i="3"/>
  <c r="K800" i="3" s="1"/>
  <c r="J799" i="3"/>
  <c r="J798" i="3"/>
  <c r="J797" i="3"/>
  <c r="J796" i="3"/>
  <c r="J795" i="3"/>
  <c r="J794" i="3"/>
  <c r="J793" i="3"/>
  <c r="J791" i="3"/>
  <c r="J790" i="3"/>
  <c r="J789" i="3"/>
  <c r="J788" i="3"/>
  <c r="J787" i="3"/>
  <c r="J786" i="3"/>
  <c r="J785" i="3"/>
  <c r="J784" i="3"/>
  <c r="J783" i="3"/>
  <c r="J781" i="3"/>
  <c r="J780" i="3"/>
  <c r="J779" i="3"/>
  <c r="J778" i="3"/>
  <c r="K778" i="3" s="1"/>
  <c r="J777" i="3"/>
  <c r="J776" i="3"/>
  <c r="K776" i="3" s="1"/>
  <c r="J775" i="3"/>
  <c r="J774" i="3"/>
  <c r="J773" i="3"/>
  <c r="J771" i="3"/>
  <c r="J770" i="3"/>
  <c r="J769" i="3"/>
  <c r="J768" i="3"/>
  <c r="J767" i="3"/>
  <c r="J766" i="3"/>
  <c r="J765" i="3"/>
  <c r="J764" i="3"/>
  <c r="J763" i="3"/>
  <c r="J760" i="3"/>
  <c r="J759" i="3"/>
  <c r="J758" i="3"/>
  <c r="J757" i="3"/>
  <c r="J756" i="3"/>
  <c r="J755" i="3"/>
  <c r="J754" i="3"/>
  <c r="J753" i="3"/>
  <c r="J751" i="3"/>
  <c r="J750" i="3"/>
  <c r="J749" i="3"/>
  <c r="J748" i="3"/>
  <c r="J747" i="3"/>
  <c r="J746" i="3"/>
  <c r="J745" i="3"/>
  <c r="J744" i="3"/>
  <c r="J743" i="3"/>
  <c r="J741" i="3"/>
  <c r="J740" i="3"/>
  <c r="J739" i="3"/>
  <c r="J738" i="3"/>
  <c r="J737" i="3"/>
  <c r="J736" i="3"/>
  <c r="J735" i="3"/>
  <c r="J734" i="3"/>
  <c r="J733" i="3"/>
  <c r="J731" i="3"/>
  <c r="J730" i="3"/>
  <c r="J729" i="3"/>
  <c r="J728" i="3"/>
  <c r="J727" i="3"/>
  <c r="J726" i="3"/>
  <c r="J725" i="3"/>
  <c r="J724" i="3"/>
  <c r="J723" i="3"/>
  <c r="J720" i="3"/>
  <c r="J719" i="3"/>
  <c r="J718" i="3"/>
  <c r="J717" i="3"/>
  <c r="J716" i="3"/>
  <c r="J715" i="3"/>
  <c r="J714" i="3"/>
  <c r="J713" i="3"/>
  <c r="J712" i="3"/>
  <c r="J710" i="3"/>
  <c r="J709" i="3"/>
  <c r="J708" i="3"/>
  <c r="J707" i="3"/>
  <c r="J706" i="3"/>
  <c r="K706" i="3" s="1"/>
  <c r="J705" i="3"/>
  <c r="J704" i="3"/>
  <c r="J703" i="3"/>
  <c r="J702" i="3"/>
  <c r="J700" i="3"/>
  <c r="J699" i="3"/>
  <c r="J698" i="3"/>
  <c r="J697" i="3"/>
  <c r="J696" i="3"/>
  <c r="J695" i="3"/>
  <c r="J694" i="3"/>
  <c r="J693" i="3"/>
  <c r="J692" i="3"/>
  <c r="K692" i="3" s="1"/>
  <c r="J690" i="3"/>
  <c r="J689" i="3"/>
  <c r="J688" i="3"/>
  <c r="J687" i="3"/>
  <c r="J686" i="3"/>
  <c r="J685" i="3"/>
  <c r="J684" i="3"/>
  <c r="J683" i="3"/>
  <c r="J682" i="3"/>
  <c r="J680" i="3"/>
  <c r="J679" i="3"/>
  <c r="J678" i="3"/>
  <c r="J677" i="3"/>
  <c r="J676" i="3"/>
  <c r="J675" i="3"/>
  <c r="J674" i="3"/>
  <c r="J673" i="3"/>
  <c r="J672" i="3"/>
  <c r="J670" i="3"/>
  <c r="J669" i="3"/>
  <c r="J668" i="3"/>
  <c r="J667" i="3"/>
  <c r="J666" i="3"/>
  <c r="J665" i="3"/>
  <c r="J664" i="3"/>
  <c r="J663" i="3"/>
  <c r="J662" i="3"/>
  <c r="J659" i="3"/>
  <c r="J658" i="3"/>
  <c r="J657" i="3"/>
  <c r="J656" i="3"/>
  <c r="J655" i="3"/>
  <c r="J654" i="3"/>
  <c r="J653" i="3"/>
  <c r="J652" i="3"/>
  <c r="J651" i="3"/>
  <c r="J648" i="3"/>
  <c r="J647" i="3"/>
  <c r="J646" i="3"/>
  <c r="J645" i="3"/>
  <c r="J644" i="3"/>
  <c r="J643" i="3"/>
  <c r="J642" i="3"/>
  <c r="J641" i="3"/>
  <c r="J640" i="3"/>
  <c r="J638" i="3"/>
  <c r="J637" i="3"/>
  <c r="J636" i="3"/>
  <c r="J635" i="3"/>
  <c r="J634" i="3"/>
  <c r="J633" i="3"/>
  <c r="J632" i="3"/>
  <c r="J631" i="3"/>
  <c r="J630" i="3"/>
  <c r="J628" i="3"/>
  <c r="J627" i="3"/>
  <c r="J626" i="3"/>
  <c r="J625" i="3"/>
  <c r="J624" i="3"/>
  <c r="K624" i="3" s="1"/>
  <c r="J623" i="3"/>
  <c r="J622" i="3"/>
  <c r="J621" i="3"/>
  <c r="J620" i="3"/>
  <c r="J618" i="3"/>
  <c r="J617" i="3"/>
  <c r="J616" i="3"/>
  <c r="J615" i="3"/>
  <c r="J614" i="3"/>
  <c r="J613" i="3"/>
  <c r="J612" i="3"/>
  <c r="J611" i="3"/>
  <c r="J610" i="3"/>
  <c r="J608" i="3"/>
  <c r="J607" i="3"/>
  <c r="J606" i="3"/>
  <c r="J605" i="3"/>
  <c r="J604" i="3"/>
  <c r="J603" i="3"/>
  <c r="J602" i="3"/>
  <c r="J601" i="3"/>
  <c r="J600" i="3"/>
  <c r="J598" i="3"/>
  <c r="J597" i="3"/>
  <c r="J596" i="3"/>
  <c r="J595" i="3"/>
  <c r="K595" i="3" s="1"/>
  <c r="J594" i="3"/>
  <c r="J593" i="3"/>
  <c r="J592" i="3"/>
  <c r="J591" i="3"/>
  <c r="J590" i="3"/>
  <c r="J588" i="3"/>
  <c r="J587" i="3"/>
  <c r="J586" i="3"/>
  <c r="J585" i="3"/>
  <c r="J584" i="3"/>
  <c r="J583" i="3"/>
  <c r="J582" i="3"/>
  <c r="J581" i="3"/>
  <c r="J580" i="3"/>
  <c r="J578" i="3"/>
  <c r="J577" i="3"/>
  <c r="J576" i="3"/>
  <c r="J575" i="3"/>
  <c r="J574" i="3"/>
  <c r="J573" i="3"/>
  <c r="J572" i="3"/>
  <c r="J571" i="3"/>
  <c r="J570" i="3"/>
  <c r="J567" i="3"/>
  <c r="K567" i="3" s="1"/>
  <c r="J566" i="3"/>
  <c r="J565" i="3"/>
  <c r="J564" i="3"/>
  <c r="J563" i="3"/>
  <c r="J562" i="3"/>
  <c r="J561" i="3"/>
  <c r="J560" i="3"/>
  <c r="J559" i="3"/>
  <c r="J557" i="3"/>
  <c r="J556" i="3"/>
  <c r="J555" i="3"/>
  <c r="J554" i="3"/>
  <c r="J553" i="3"/>
  <c r="J552" i="3"/>
  <c r="J551" i="3"/>
  <c r="J550" i="3"/>
  <c r="J549" i="3"/>
  <c r="J547" i="3"/>
  <c r="J546" i="3"/>
  <c r="J545" i="3"/>
  <c r="J544" i="3"/>
  <c r="J543" i="3"/>
  <c r="J542" i="3"/>
  <c r="K542" i="3" s="1"/>
  <c r="J541" i="3"/>
  <c r="J540" i="3"/>
  <c r="J539" i="3"/>
  <c r="J537" i="3"/>
  <c r="J536" i="3"/>
  <c r="J535" i="3"/>
  <c r="J534" i="3"/>
  <c r="J533" i="3"/>
  <c r="J532" i="3"/>
  <c r="J531" i="3"/>
  <c r="J530" i="3"/>
  <c r="J529" i="3"/>
  <c r="J527" i="3"/>
  <c r="J526" i="3"/>
  <c r="J525" i="3"/>
  <c r="J524" i="3"/>
  <c r="K524" i="3" s="1"/>
  <c r="J523" i="3"/>
  <c r="J522" i="3"/>
  <c r="J521" i="3"/>
  <c r="J520" i="3"/>
  <c r="J519" i="3"/>
  <c r="J517" i="3"/>
  <c r="J516" i="3"/>
  <c r="J515" i="3"/>
  <c r="J514" i="3"/>
  <c r="J513" i="3"/>
  <c r="J512" i="3"/>
  <c r="J511" i="3"/>
  <c r="J510" i="3"/>
  <c r="J509" i="3"/>
  <c r="J507" i="3"/>
  <c r="J506" i="3"/>
  <c r="J505" i="3"/>
  <c r="J504" i="3"/>
  <c r="J503" i="3"/>
  <c r="J502" i="3"/>
  <c r="J501" i="3"/>
  <c r="J500" i="3"/>
  <c r="J499" i="3"/>
  <c r="J497" i="3"/>
  <c r="J496" i="3"/>
  <c r="J495" i="3"/>
  <c r="J494" i="3"/>
  <c r="J493" i="3"/>
  <c r="J492" i="3"/>
  <c r="J491" i="3"/>
  <c r="J490" i="3"/>
  <c r="J489" i="3"/>
  <c r="J486" i="3"/>
  <c r="J485" i="3"/>
  <c r="J484" i="3"/>
  <c r="J483" i="3"/>
  <c r="J482" i="3"/>
  <c r="J481" i="3"/>
  <c r="J480" i="3"/>
  <c r="J479" i="3"/>
  <c r="J478" i="3"/>
  <c r="J476" i="3"/>
  <c r="J475" i="3"/>
  <c r="J474" i="3"/>
  <c r="J473" i="3"/>
  <c r="J472" i="3"/>
  <c r="J471" i="3"/>
  <c r="J470" i="3"/>
  <c r="J469" i="3"/>
  <c r="J468" i="3"/>
  <c r="J466" i="3"/>
  <c r="J465" i="3"/>
  <c r="J464" i="3"/>
  <c r="J463" i="3"/>
  <c r="J462" i="3"/>
  <c r="J461" i="3"/>
  <c r="J460" i="3"/>
  <c r="J459" i="3"/>
  <c r="J458" i="3"/>
  <c r="J456" i="3"/>
  <c r="J455" i="3"/>
  <c r="J454" i="3"/>
  <c r="J453" i="3"/>
  <c r="J452" i="3"/>
  <c r="K452" i="3" s="1"/>
  <c r="J451" i="3"/>
  <c r="J450" i="3"/>
  <c r="J449" i="3"/>
  <c r="J448" i="3"/>
  <c r="J446" i="3"/>
  <c r="J445" i="3"/>
  <c r="J444" i="3"/>
  <c r="J443" i="3"/>
  <c r="J442" i="3"/>
  <c r="J441" i="3"/>
  <c r="J440" i="3"/>
  <c r="J439" i="3"/>
  <c r="J438" i="3"/>
  <c r="J436" i="3"/>
  <c r="J435" i="3"/>
  <c r="J434" i="3"/>
  <c r="J433" i="3"/>
  <c r="J432" i="3"/>
  <c r="J431" i="3"/>
  <c r="J430" i="3"/>
  <c r="J429" i="3"/>
  <c r="J426" i="3"/>
  <c r="J425" i="3"/>
  <c r="J424" i="3"/>
  <c r="J423" i="3"/>
  <c r="J422" i="3"/>
  <c r="J421" i="3"/>
  <c r="J420" i="3"/>
  <c r="J419" i="3"/>
  <c r="J418" i="3"/>
  <c r="J416" i="3"/>
  <c r="J415" i="3"/>
  <c r="J414" i="3"/>
  <c r="J413" i="3"/>
  <c r="J412" i="3"/>
  <c r="J411" i="3"/>
  <c r="J410" i="3"/>
  <c r="J409" i="3"/>
  <c r="J408" i="3"/>
  <c r="J406" i="3"/>
  <c r="D406" i="3"/>
  <c r="J405" i="3"/>
  <c r="J404" i="3"/>
  <c r="J402" i="3"/>
  <c r="J401" i="3"/>
  <c r="J400" i="3"/>
  <c r="J399" i="3"/>
  <c r="J398" i="3"/>
  <c r="K398" i="3" s="1"/>
  <c r="J397" i="3"/>
  <c r="J396" i="3"/>
  <c r="J395" i="3"/>
  <c r="J394" i="3"/>
  <c r="J393" i="3"/>
  <c r="J391" i="3"/>
  <c r="J390" i="3"/>
  <c r="K390" i="3" s="1"/>
  <c r="J389" i="3"/>
  <c r="J388" i="3"/>
  <c r="J387" i="3"/>
  <c r="J386" i="3"/>
  <c r="J385" i="3"/>
  <c r="J384" i="3"/>
  <c r="E383" i="3"/>
  <c r="J383" i="3" s="1"/>
  <c r="D383" i="3"/>
  <c r="J382" i="3"/>
  <c r="J381" i="3"/>
  <c r="J380" i="3"/>
  <c r="J379" i="3"/>
  <c r="J378" i="3"/>
  <c r="J377" i="3"/>
  <c r="J376" i="3"/>
  <c r="J375" i="3"/>
  <c r="J374" i="3"/>
  <c r="J373" i="3"/>
  <c r="J372" i="3"/>
  <c r="J371" i="3"/>
  <c r="J370" i="3"/>
  <c r="J368" i="3"/>
  <c r="J367" i="3"/>
  <c r="J366" i="3"/>
  <c r="J365" i="3"/>
  <c r="J364" i="3"/>
  <c r="J363" i="3"/>
  <c r="J362" i="3"/>
  <c r="J361" i="3"/>
  <c r="J358" i="3"/>
  <c r="J357" i="3"/>
  <c r="J356" i="3"/>
  <c r="J355" i="3"/>
  <c r="J354" i="3"/>
  <c r="J353" i="3"/>
  <c r="J352" i="3"/>
  <c r="J351" i="3"/>
  <c r="J349" i="3"/>
  <c r="J348" i="3"/>
  <c r="J347" i="3"/>
  <c r="J346" i="3"/>
  <c r="J345" i="3"/>
  <c r="J344" i="3"/>
  <c r="J343" i="3"/>
  <c r="J342" i="3"/>
  <c r="J338" i="3"/>
  <c r="J337" i="3"/>
  <c r="J336" i="3"/>
  <c r="J335" i="3"/>
  <c r="J334" i="3"/>
  <c r="J332" i="3"/>
  <c r="J331" i="3"/>
  <c r="J330" i="3"/>
  <c r="J329" i="3"/>
  <c r="J327" i="3"/>
  <c r="J326" i="3"/>
  <c r="J325" i="3"/>
  <c r="J324" i="3"/>
  <c r="J323" i="3"/>
  <c r="J322" i="3"/>
  <c r="J321" i="3"/>
  <c r="J319" i="3"/>
  <c r="J318" i="3"/>
  <c r="J317" i="3"/>
  <c r="J315" i="3"/>
  <c r="J314" i="3"/>
  <c r="J313" i="3"/>
  <c r="J312" i="3"/>
  <c r="J311" i="3"/>
  <c r="J310" i="3"/>
  <c r="J309" i="3"/>
  <c r="J307" i="3"/>
  <c r="J306" i="3"/>
  <c r="J305" i="3"/>
  <c r="J304" i="3"/>
  <c r="J302" i="3"/>
  <c r="J301" i="3"/>
  <c r="J300" i="3"/>
  <c r="J299" i="3"/>
  <c r="J298" i="3"/>
  <c r="J297" i="3"/>
  <c r="J296" i="3"/>
  <c r="J295" i="3"/>
  <c r="J292" i="3"/>
  <c r="J291" i="3"/>
  <c r="J290" i="3"/>
  <c r="J289" i="3"/>
  <c r="J288" i="3"/>
  <c r="E287" i="3"/>
  <c r="F287" i="3" s="1"/>
  <c r="H287" i="3" s="1"/>
  <c r="D287" i="3"/>
  <c r="J286" i="3"/>
  <c r="J285" i="3"/>
  <c r="J284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68" i="3"/>
  <c r="J267" i="3"/>
  <c r="J266" i="3"/>
  <c r="J265" i="3"/>
  <c r="J264" i="3"/>
  <c r="J263" i="3"/>
  <c r="J262" i="3"/>
  <c r="J261" i="3"/>
  <c r="J260" i="3"/>
  <c r="J259" i="3"/>
  <c r="J258" i="3"/>
  <c r="J255" i="3"/>
  <c r="J254" i="3"/>
  <c r="J252" i="3"/>
  <c r="J251" i="3"/>
  <c r="J250" i="3"/>
  <c r="J249" i="3"/>
  <c r="J248" i="3"/>
  <c r="J247" i="3"/>
  <c r="J246" i="3"/>
  <c r="J245" i="3"/>
  <c r="J244" i="3"/>
  <c r="J242" i="3"/>
  <c r="J241" i="3"/>
  <c r="J240" i="3"/>
  <c r="J239" i="3"/>
  <c r="J238" i="3"/>
  <c r="J237" i="3"/>
  <c r="J236" i="3"/>
  <c r="J235" i="3"/>
  <c r="J234" i="3"/>
  <c r="J233" i="3"/>
  <c r="J230" i="3"/>
  <c r="J229" i="3"/>
  <c r="J227" i="3"/>
  <c r="J226" i="3"/>
  <c r="J225" i="3"/>
  <c r="J224" i="3"/>
  <c r="J223" i="3"/>
  <c r="J222" i="3"/>
  <c r="J221" i="3"/>
  <c r="J220" i="3"/>
  <c r="J219" i="3"/>
  <c r="J218" i="3"/>
  <c r="J217" i="3"/>
  <c r="J215" i="3"/>
  <c r="J214" i="3"/>
  <c r="J213" i="3"/>
  <c r="J212" i="3"/>
  <c r="J211" i="3"/>
  <c r="J210" i="3"/>
  <c r="J209" i="3"/>
  <c r="J208" i="3"/>
  <c r="J206" i="3"/>
  <c r="J205" i="3"/>
  <c r="J204" i="3"/>
  <c r="J203" i="3"/>
  <c r="J202" i="3"/>
  <c r="J201" i="3"/>
  <c r="J200" i="3"/>
  <c r="J199" i="3"/>
  <c r="J198" i="3"/>
  <c r="J195" i="3"/>
  <c r="J194" i="3"/>
  <c r="K194" i="3" s="1"/>
  <c r="J192" i="3"/>
  <c r="J191" i="3"/>
  <c r="J190" i="3"/>
  <c r="J189" i="3"/>
  <c r="K189" i="3" s="1"/>
  <c r="J188" i="3"/>
  <c r="J187" i="3"/>
  <c r="J186" i="3"/>
  <c r="J185" i="3"/>
  <c r="J184" i="3"/>
  <c r="J183" i="3"/>
  <c r="J182" i="3"/>
  <c r="J180" i="3"/>
  <c r="J179" i="3"/>
  <c r="J178" i="3"/>
  <c r="J177" i="3"/>
  <c r="J175" i="3"/>
  <c r="J174" i="3"/>
  <c r="J173" i="3"/>
  <c r="J171" i="3"/>
  <c r="J170" i="3"/>
  <c r="J169" i="3"/>
  <c r="J168" i="3"/>
  <c r="J167" i="3"/>
  <c r="J166" i="3"/>
  <c r="J165" i="3"/>
  <c r="J164" i="3"/>
  <c r="J163" i="3"/>
  <c r="J162" i="3"/>
  <c r="J160" i="3"/>
  <c r="J159" i="3"/>
  <c r="J158" i="3"/>
  <c r="J157" i="3"/>
  <c r="J155" i="3"/>
  <c r="J154" i="3"/>
  <c r="J153" i="3"/>
  <c r="J151" i="3"/>
  <c r="J150" i="3"/>
  <c r="J149" i="3"/>
  <c r="J146" i="3"/>
  <c r="J145" i="3"/>
  <c r="J144" i="3"/>
  <c r="J143" i="3"/>
  <c r="J142" i="3"/>
  <c r="J141" i="3"/>
  <c r="J140" i="3"/>
  <c r="J139" i="3"/>
  <c r="J138" i="3"/>
  <c r="J136" i="3"/>
  <c r="J135" i="3"/>
  <c r="J134" i="3"/>
  <c r="J133" i="3"/>
  <c r="J132" i="3"/>
  <c r="J131" i="3"/>
  <c r="J130" i="3"/>
  <c r="J129" i="3"/>
  <c r="J128" i="3"/>
  <c r="J126" i="3"/>
  <c r="J125" i="3"/>
  <c r="J124" i="3"/>
  <c r="J123" i="3"/>
  <c r="J122" i="3"/>
  <c r="J121" i="3"/>
  <c r="J120" i="3"/>
  <c r="J119" i="3"/>
  <c r="J118" i="3"/>
  <c r="J117" i="3"/>
  <c r="J116" i="3"/>
  <c r="J114" i="3"/>
  <c r="J113" i="3"/>
  <c r="J112" i="3"/>
  <c r="J111" i="3"/>
  <c r="J110" i="3"/>
  <c r="J109" i="3"/>
  <c r="J108" i="3"/>
  <c r="J107" i="3"/>
  <c r="B107" i="3"/>
  <c r="B108" i="3" s="1"/>
  <c r="B109" i="3" s="1"/>
  <c r="B110" i="3" s="1"/>
  <c r="B111" i="3" s="1"/>
  <c r="B112" i="3" s="1"/>
  <c r="B113" i="3" s="1"/>
  <c r="B114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8" i="3" s="1"/>
  <c r="B129" i="3" s="1"/>
  <c r="B130" i="3" s="1"/>
  <c r="B131" i="3" s="1"/>
  <c r="B132" i="3" s="1"/>
  <c r="B133" i="3" s="1"/>
  <c r="B134" i="3" s="1"/>
  <c r="B135" i="3" s="1"/>
  <c r="B136" i="3" s="1"/>
  <c r="B138" i="3" s="1"/>
  <c r="B139" i="3" s="1"/>
  <c r="B140" i="3" s="1"/>
  <c r="B141" i="3" s="1"/>
  <c r="B142" i="3" s="1"/>
  <c r="B143" i="3" s="1"/>
  <c r="B144" i="3" s="1"/>
  <c r="B145" i="3" s="1"/>
  <c r="B146" i="3" s="1"/>
  <c r="B149" i="3" s="1"/>
  <c r="B150" i="3" s="1"/>
  <c r="B151" i="3" s="1"/>
  <c r="B153" i="3" s="1"/>
  <c r="B154" i="3" s="1"/>
  <c r="B155" i="3" s="1"/>
  <c r="B157" i="3" s="1"/>
  <c r="B158" i="3" s="1"/>
  <c r="B159" i="3" s="1"/>
  <c r="B160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3" i="3" s="1"/>
  <c r="B174" i="3" s="1"/>
  <c r="B175" i="3" s="1"/>
  <c r="B176" i="3" s="1"/>
  <c r="B177" i="3" s="1"/>
  <c r="B178" i="3" s="1"/>
  <c r="B179" i="3" s="1"/>
  <c r="B180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4" i="3" s="1"/>
  <c r="B195" i="3" s="1"/>
  <c r="B198" i="3" s="1"/>
  <c r="B199" i="3" s="1"/>
  <c r="B200" i="3" s="1"/>
  <c r="B201" i="3" s="1"/>
  <c r="B202" i="3" s="1"/>
  <c r="B203" i="3" s="1"/>
  <c r="B204" i="3" s="1"/>
  <c r="B205" i="3" s="1"/>
  <c r="B206" i="3" s="1"/>
  <c r="B208" i="3" s="1"/>
  <c r="B209" i="3" s="1"/>
  <c r="B210" i="3" s="1"/>
  <c r="B211" i="3" s="1"/>
  <c r="B212" i="3" s="1"/>
  <c r="B213" i="3" s="1"/>
  <c r="B214" i="3" s="1"/>
  <c r="B215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9" i="3" s="1"/>
  <c r="B230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4" i="3" s="1"/>
  <c r="B245" i="3" s="1"/>
  <c r="B246" i="3" s="1"/>
  <c r="B247" i="3" s="1"/>
  <c r="B248" i="3" s="1"/>
  <c r="B249" i="3" s="1"/>
  <c r="B250" i="3" s="1"/>
  <c r="B251" i="3" s="1"/>
  <c r="B252" i="3" s="1"/>
  <c r="B254" i="3" s="1"/>
  <c r="B255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4" i="3" s="1"/>
  <c r="B285" i="3" s="1"/>
  <c r="B286" i="3" s="1"/>
  <c r="B287" i="3" s="1"/>
  <c r="B288" i="3" s="1"/>
  <c r="B289" i="3" s="1"/>
  <c r="B290" i="3" s="1"/>
  <c r="B291" i="3" s="1"/>
  <c r="B292" i="3" s="1"/>
  <c r="B295" i="3" s="1"/>
  <c r="B296" i="3" s="1"/>
  <c r="B297" i="3" s="1"/>
  <c r="B298" i="3" s="1"/>
  <c r="B299" i="3" s="1"/>
  <c r="B300" i="3" s="1"/>
  <c r="B301" i="3" s="1"/>
  <c r="B302" i="3" s="1"/>
  <c r="B304" i="3" s="1"/>
  <c r="B305" i="3" s="1"/>
  <c r="B306" i="3" s="1"/>
  <c r="B307" i="3" s="1"/>
  <c r="B309" i="3" s="1"/>
  <c r="B310" i="3" s="1"/>
  <c r="B311" i="3" s="1"/>
  <c r="B312" i="3" s="1"/>
  <c r="B313" i="3" s="1"/>
  <c r="B314" i="3" s="1"/>
  <c r="B315" i="3" s="1"/>
  <c r="B317" i="3" s="1"/>
  <c r="B318" i="3" s="1"/>
  <c r="B319" i="3" s="1"/>
  <c r="B321" i="3" s="1"/>
  <c r="B322" i="3" s="1"/>
  <c r="B323" i="3" s="1"/>
  <c r="B324" i="3" s="1"/>
  <c r="B325" i="3" s="1"/>
  <c r="B326" i="3" s="1"/>
  <c r="B327" i="3" s="1"/>
  <c r="B329" i="3" s="1"/>
  <c r="B330" i="3" s="1"/>
  <c r="B331" i="3" s="1"/>
  <c r="B332" i="3" s="1"/>
  <c r="B334" i="3" s="1"/>
  <c r="B335" i="3" s="1"/>
  <c r="B336" i="3" s="1"/>
  <c r="B337" i="3" s="1"/>
  <c r="B338" i="3" s="1"/>
  <c r="B342" i="3" s="1"/>
  <c r="B343" i="3" s="1"/>
  <c r="B344" i="3" s="1"/>
  <c r="B345" i="3" s="1"/>
  <c r="B346" i="3" s="1"/>
  <c r="B347" i="3" s="1"/>
  <c r="B348" i="3" s="1"/>
  <c r="B349" i="3" s="1"/>
  <c r="B351" i="3" s="1"/>
  <c r="B352" i="3" s="1"/>
  <c r="B353" i="3" s="1"/>
  <c r="B354" i="3" s="1"/>
  <c r="B355" i="3" s="1"/>
  <c r="B356" i="3" s="1"/>
  <c r="B357" i="3" s="1"/>
  <c r="B358" i="3" s="1"/>
  <c r="B361" i="3" s="1"/>
  <c r="B362" i="3" s="1"/>
  <c r="B363" i="3" s="1"/>
  <c r="B364" i="3" s="1"/>
  <c r="B365" i="3" s="1"/>
  <c r="B366" i="3" s="1"/>
  <c r="B367" i="3" s="1"/>
  <c r="B368" i="3" s="1"/>
  <c r="B370" i="3" s="1"/>
  <c r="B371" i="3" s="1"/>
  <c r="B372" i="3" s="1"/>
  <c r="B373" i="3" s="1"/>
  <c r="B374" i="3" s="1"/>
  <c r="B375" i="3" s="1"/>
  <c r="B376" i="3" s="1"/>
  <c r="B377" i="3" s="1"/>
  <c r="B378" i="3" s="1"/>
  <c r="B379" i="3" s="1"/>
  <c r="B380" i="3" s="1"/>
  <c r="B381" i="3" s="1"/>
  <c r="B382" i="3" s="1"/>
  <c r="B383" i="3" s="1"/>
  <c r="B384" i="3" s="1"/>
  <c r="B385" i="3" s="1"/>
  <c r="B386" i="3" s="1"/>
  <c r="B387" i="3" s="1"/>
  <c r="B388" i="3" s="1"/>
  <c r="B389" i="3" s="1"/>
  <c r="B390" i="3" s="1"/>
  <c r="B391" i="3" s="1"/>
  <c r="B393" i="3" s="1"/>
  <c r="B394" i="3" s="1"/>
  <c r="B395" i="3" s="1"/>
  <c r="B396" i="3" s="1"/>
  <c r="B397" i="3" s="1"/>
  <c r="B398" i="3" s="1"/>
  <c r="B399" i="3" s="1"/>
  <c r="B400" i="3" s="1"/>
  <c r="B401" i="3" s="1"/>
  <c r="B402" i="3" s="1"/>
  <c r="B404" i="3" s="1"/>
  <c r="B405" i="3" s="1"/>
  <c r="B406" i="3" s="1"/>
  <c r="B408" i="3" s="1"/>
  <c r="B409" i="3" s="1"/>
  <c r="B410" i="3" s="1"/>
  <c r="B411" i="3" s="1"/>
  <c r="B412" i="3" s="1"/>
  <c r="B413" i="3" s="1"/>
  <c r="B414" i="3" s="1"/>
  <c r="B415" i="3" s="1"/>
  <c r="B416" i="3" s="1"/>
  <c r="B418" i="3" s="1"/>
  <c r="B419" i="3" s="1"/>
  <c r="B420" i="3" s="1"/>
  <c r="B421" i="3" s="1"/>
  <c r="B422" i="3" s="1"/>
  <c r="B423" i="3" s="1"/>
  <c r="B424" i="3" s="1"/>
  <c r="B425" i="3" s="1"/>
  <c r="B426" i="3" s="1"/>
  <c r="B428" i="3" s="1"/>
  <c r="B429" i="3" s="1"/>
  <c r="B430" i="3" s="1"/>
  <c r="B431" i="3" s="1"/>
  <c r="B432" i="3" s="1"/>
  <c r="B433" i="3" s="1"/>
  <c r="B434" i="3" s="1"/>
  <c r="B435" i="3" s="1"/>
  <c r="B436" i="3" s="1"/>
  <c r="B438" i="3" s="1"/>
  <c r="B439" i="3" s="1"/>
  <c r="B440" i="3" s="1"/>
  <c r="B441" i="3" s="1"/>
  <c r="B442" i="3" s="1"/>
  <c r="B443" i="3" s="1"/>
  <c r="B444" i="3" s="1"/>
  <c r="B445" i="3" s="1"/>
  <c r="B446" i="3" s="1"/>
  <c r="B448" i="3" s="1"/>
  <c r="B449" i="3" s="1"/>
  <c r="B450" i="3" s="1"/>
  <c r="B451" i="3" s="1"/>
  <c r="B452" i="3" s="1"/>
  <c r="B453" i="3" s="1"/>
  <c r="B454" i="3" s="1"/>
  <c r="B455" i="3" s="1"/>
  <c r="B456" i="3" s="1"/>
  <c r="B458" i="3" s="1"/>
  <c r="B459" i="3" s="1"/>
  <c r="B460" i="3" s="1"/>
  <c r="B461" i="3" s="1"/>
  <c r="B462" i="3" s="1"/>
  <c r="B463" i="3" s="1"/>
  <c r="B464" i="3" s="1"/>
  <c r="B465" i="3" s="1"/>
  <c r="B466" i="3" s="1"/>
  <c r="B468" i="3" s="1"/>
  <c r="B469" i="3" s="1"/>
  <c r="B470" i="3" s="1"/>
  <c r="B471" i="3" s="1"/>
  <c r="B472" i="3" s="1"/>
  <c r="B473" i="3" s="1"/>
  <c r="B474" i="3" s="1"/>
  <c r="B475" i="3" s="1"/>
  <c r="B476" i="3" s="1"/>
  <c r="B478" i="3" s="1"/>
  <c r="J106" i="3"/>
  <c r="J104" i="3"/>
  <c r="J103" i="3"/>
  <c r="J102" i="3"/>
  <c r="J101" i="3"/>
  <c r="J100" i="3"/>
  <c r="J99" i="3"/>
  <c r="J98" i="3"/>
  <c r="J97" i="3"/>
  <c r="J96" i="3"/>
  <c r="J95" i="3"/>
  <c r="J93" i="3"/>
  <c r="I93" i="3"/>
  <c r="I268" i="3" s="1"/>
  <c r="F268" i="3" s="1"/>
  <c r="H268" i="3" s="1"/>
  <c r="H93" i="3"/>
  <c r="J92" i="3"/>
  <c r="I92" i="3"/>
  <c r="I135" i="3" s="1"/>
  <c r="F135" i="3" s="1"/>
  <c r="H135" i="3" s="1"/>
  <c r="H92" i="3"/>
  <c r="J91" i="3"/>
  <c r="I91" i="3"/>
  <c r="I102" i="3" s="1"/>
  <c r="H91" i="3"/>
  <c r="J90" i="3"/>
  <c r="I90" i="3"/>
  <c r="I239" i="3" s="1"/>
  <c r="H90" i="3"/>
  <c r="J89" i="3"/>
  <c r="I89" i="3"/>
  <c r="I378" i="3" s="1"/>
  <c r="F378" i="3" s="1"/>
  <c r="H378" i="3" s="1"/>
  <c r="H89" i="3"/>
  <c r="J88" i="3"/>
  <c r="I88" i="3"/>
  <c r="H88" i="3"/>
  <c r="J87" i="3"/>
  <c r="I87" i="3"/>
  <c r="I200" i="3" s="1"/>
  <c r="F200" i="3" s="1"/>
  <c r="H200" i="3" s="1"/>
  <c r="H87" i="3"/>
  <c r="J86" i="3"/>
  <c r="H86" i="3"/>
  <c r="A86" i="3"/>
  <c r="A87" i="3" s="1"/>
  <c r="A88" i="3" s="1"/>
  <c r="A89" i="3" s="1"/>
  <c r="A90" i="3" s="1"/>
  <c r="A91" i="3" s="1"/>
  <c r="A92" i="3" s="1"/>
  <c r="A93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6" i="3" s="1"/>
  <c r="A107" i="3" s="1"/>
  <c r="A108" i="3" s="1"/>
  <c r="A109" i="3" s="1"/>
  <c r="A110" i="3" s="1"/>
  <c r="A111" i="3" s="1"/>
  <c r="A112" i="3" s="1"/>
  <c r="A113" i="3" s="1"/>
  <c r="A114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8" i="3" s="1"/>
  <c r="A129" i="3" s="1"/>
  <c r="A130" i="3" s="1"/>
  <c r="A131" i="3" s="1"/>
  <c r="A132" i="3" s="1"/>
  <c r="A133" i="3" s="1"/>
  <c r="A134" i="3" s="1"/>
  <c r="A135" i="3" s="1"/>
  <c r="A136" i="3" s="1"/>
  <c r="A138" i="3" s="1"/>
  <c r="A139" i="3" s="1"/>
  <c r="A140" i="3" s="1"/>
  <c r="A141" i="3" s="1"/>
  <c r="A142" i="3" s="1"/>
  <c r="A143" i="3" s="1"/>
  <c r="A144" i="3" s="1"/>
  <c r="A145" i="3" s="1"/>
  <c r="A146" i="3" s="1"/>
  <c r="A149" i="3" s="1"/>
  <c r="A150" i="3" s="1"/>
  <c r="A151" i="3" s="1"/>
  <c r="A153" i="3" s="1"/>
  <c r="A154" i="3" s="1"/>
  <c r="A155" i="3" s="1"/>
  <c r="A157" i="3" s="1"/>
  <c r="A158" i="3" s="1"/>
  <c r="A159" i="3" s="1"/>
  <c r="A160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3" i="3" s="1"/>
  <c r="A174" i="3" s="1"/>
  <c r="A175" i="3" s="1"/>
  <c r="A176" i="3" s="1"/>
  <c r="A177" i="3" s="1"/>
  <c r="A178" i="3" s="1"/>
  <c r="A179" i="3" s="1"/>
  <c r="A180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4" i="3" s="1"/>
  <c r="A195" i="3" s="1"/>
  <c r="A198" i="3" s="1"/>
  <c r="A199" i="3" s="1"/>
  <c r="A200" i="3" s="1"/>
  <c r="A201" i="3" s="1"/>
  <c r="A202" i="3" s="1"/>
  <c r="A203" i="3" s="1"/>
  <c r="A204" i="3" s="1"/>
  <c r="A205" i="3" s="1"/>
  <c r="A206" i="3" s="1"/>
  <c r="A208" i="3" s="1"/>
  <c r="A209" i="3" s="1"/>
  <c r="A210" i="3" s="1"/>
  <c r="A211" i="3" s="1"/>
  <c r="A212" i="3" s="1"/>
  <c r="A213" i="3" s="1"/>
  <c r="A214" i="3" s="1"/>
  <c r="A215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9" i="3" s="1"/>
  <c r="A230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4" i="3" s="1"/>
  <c r="A245" i="3" s="1"/>
  <c r="A246" i="3" s="1"/>
  <c r="A247" i="3" s="1"/>
  <c r="A248" i="3" s="1"/>
  <c r="A249" i="3" s="1"/>
  <c r="A250" i="3" s="1"/>
  <c r="A251" i="3" s="1"/>
  <c r="A252" i="3" s="1"/>
  <c r="A254" i="3" s="1"/>
  <c r="A255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4" i="3" s="1"/>
  <c r="A285" i="3" s="1"/>
  <c r="A286" i="3" s="1"/>
  <c r="A287" i="3" s="1"/>
  <c r="A288" i="3" s="1"/>
  <c r="A289" i="3" s="1"/>
  <c r="A290" i="3" s="1"/>
  <c r="A291" i="3" s="1"/>
  <c r="A292" i="3" s="1"/>
  <c r="A295" i="3" s="1"/>
  <c r="A296" i="3" s="1"/>
  <c r="A297" i="3" s="1"/>
  <c r="A298" i="3" s="1"/>
  <c r="A299" i="3" s="1"/>
  <c r="A300" i="3" s="1"/>
  <c r="A301" i="3" s="1"/>
  <c r="A302" i="3" s="1"/>
  <c r="A304" i="3" s="1"/>
  <c r="A305" i="3" s="1"/>
  <c r="A306" i="3" s="1"/>
  <c r="A307" i="3" s="1"/>
  <c r="A309" i="3" s="1"/>
  <c r="A310" i="3" s="1"/>
  <c r="A311" i="3" s="1"/>
  <c r="A312" i="3" s="1"/>
  <c r="A313" i="3" s="1"/>
  <c r="A314" i="3" s="1"/>
  <c r="A315" i="3" s="1"/>
  <c r="A317" i="3" s="1"/>
  <c r="A318" i="3" s="1"/>
  <c r="A319" i="3" s="1"/>
  <c r="A321" i="3" s="1"/>
  <c r="A322" i="3" s="1"/>
  <c r="A323" i="3" s="1"/>
  <c r="A324" i="3" s="1"/>
  <c r="A325" i="3" s="1"/>
  <c r="A326" i="3" s="1"/>
  <c r="A327" i="3" s="1"/>
  <c r="A329" i="3" s="1"/>
  <c r="A330" i="3" s="1"/>
  <c r="A331" i="3" s="1"/>
  <c r="A332" i="3" s="1"/>
  <c r="A334" i="3" s="1"/>
  <c r="A335" i="3" s="1"/>
  <c r="A336" i="3" s="1"/>
  <c r="A337" i="3" s="1"/>
  <c r="A338" i="3" s="1"/>
  <c r="A342" i="3" s="1"/>
  <c r="A343" i="3" s="1"/>
  <c r="A344" i="3" s="1"/>
  <c r="A345" i="3" s="1"/>
  <c r="A346" i="3" s="1"/>
  <c r="A347" i="3" s="1"/>
  <c r="A348" i="3" s="1"/>
  <c r="A349" i="3" s="1"/>
  <c r="A351" i="3" s="1"/>
  <c r="A352" i="3" s="1"/>
  <c r="A353" i="3" s="1"/>
  <c r="A354" i="3" s="1"/>
  <c r="A355" i="3" s="1"/>
  <c r="A356" i="3" s="1"/>
  <c r="A357" i="3" s="1"/>
  <c r="A358" i="3" s="1"/>
  <c r="A361" i="3" s="1"/>
  <c r="A362" i="3" s="1"/>
  <c r="A363" i="3" s="1"/>
  <c r="A364" i="3" s="1"/>
  <c r="A365" i="3" s="1"/>
  <c r="A366" i="3" s="1"/>
  <c r="A367" i="3" s="1"/>
  <c r="A368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4" i="3" s="1"/>
  <c r="A405" i="3" s="1"/>
  <c r="A406" i="3" s="1"/>
  <c r="A408" i="3" s="1"/>
  <c r="A409" i="3" s="1"/>
  <c r="A410" i="3" s="1"/>
  <c r="A411" i="3" s="1"/>
  <c r="A412" i="3" s="1"/>
  <c r="A413" i="3" s="1"/>
  <c r="A414" i="3" s="1"/>
  <c r="A415" i="3" s="1"/>
  <c r="A416" i="3" s="1"/>
  <c r="A418" i="3" s="1"/>
  <c r="A419" i="3" s="1"/>
  <c r="A420" i="3" s="1"/>
  <c r="A421" i="3" s="1"/>
  <c r="A422" i="3" s="1"/>
  <c r="A423" i="3" s="1"/>
  <c r="A424" i="3" s="1"/>
  <c r="A425" i="3" s="1"/>
  <c r="A426" i="3" s="1"/>
  <c r="A428" i="3" s="1"/>
  <c r="A429" i="3" s="1"/>
  <c r="A430" i="3" s="1"/>
  <c r="A431" i="3" s="1"/>
  <c r="A432" i="3" s="1"/>
  <c r="A433" i="3" s="1"/>
  <c r="A434" i="3" s="1"/>
  <c r="A435" i="3" s="1"/>
  <c r="A436" i="3" s="1"/>
  <c r="A438" i="3" s="1"/>
  <c r="A439" i="3" s="1"/>
  <c r="A440" i="3" s="1"/>
  <c r="A441" i="3" s="1"/>
  <c r="A442" i="3" s="1"/>
  <c r="A443" i="3" s="1"/>
  <c r="A444" i="3" s="1"/>
  <c r="A445" i="3" s="1"/>
  <c r="A446" i="3" s="1"/>
  <c r="A448" i="3" s="1"/>
  <c r="A449" i="3" s="1"/>
  <c r="A450" i="3" s="1"/>
  <c r="A451" i="3" s="1"/>
  <c r="A452" i="3" s="1"/>
  <c r="A453" i="3" s="1"/>
  <c r="A454" i="3" s="1"/>
  <c r="A455" i="3" s="1"/>
  <c r="A456" i="3" s="1"/>
  <c r="A458" i="3" s="1"/>
  <c r="A459" i="3" s="1"/>
  <c r="A460" i="3" s="1"/>
  <c r="A461" i="3" s="1"/>
  <c r="A462" i="3" s="1"/>
  <c r="A463" i="3" s="1"/>
  <c r="A464" i="3" s="1"/>
  <c r="A465" i="3" s="1"/>
  <c r="A466" i="3" s="1"/>
  <c r="A468" i="3" s="1"/>
  <c r="A469" i="3" s="1"/>
  <c r="A470" i="3" s="1"/>
  <c r="A471" i="3" s="1"/>
  <c r="A472" i="3" s="1"/>
  <c r="A473" i="3" s="1"/>
  <c r="A474" i="3" s="1"/>
  <c r="A475" i="3" s="1"/>
  <c r="A476" i="3" s="1"/>
  <c r="A478" i="3" s="1"/>
  <c r="A479" i="3" s="1"/>
  <c r="A480" i="3" s="1"/>
  <c r="A481" i="3" s="1"/>
  <c r="A482" i="3" s="1"/>
  <c r="A483" i="3" s="1"/>
  <c r="A484" i="3" s="1"/>
  <c r="A485" i="3" s="1"/>
  <c r="A486" i="3" s="1"/>
  <c r="A489" i="3" s="1"/>
  <c r="A490" i="3" s="1"/>
  <c r="A491" i="3" s="1"/>
  <c r="A492" i="3" s="1"/>
  <c r="A493" i="3" s="1"/>
  <c r="A494" i="3" s="1"/>
  <c r="A495" i="3" s="1"/>
  <c r="A496" i="3" s="1"/>
  <c r="A497" i="3" s="1"/>
  <c r="A499" i="3" s="1"/>
  <c r="A500" i="3" s="1"/>
  <c r="A501" i="3" s="1"/>
  <c r="A502" i="3" s="1"/>
  <c r="A503" i="3" s="1"/>
  <c r="A504" i="3" s="1"/>
  <c r="A505" i="3" s="1"/>
  <c r="A506" i="3" s="1"/>
  <c r="A507" i="3" s="1"/>
  <c r="A509" i="3" s="1"/>
  <c r="A510" i="3" s="1"/>
  <c r="A511" i="3" s="1"/>
  <c r="A512" i="3" s="1"/>
  <c r="A513" i="3" s="1"/>
  <c r="A514" i="3" s="1"/>
  <c r="A515" i="3" s="1"/>
  <c r="A516" i="3" s="1"/>
  <c r="A517" i="3" s="1"/>
  <c r="A519" i="3" s="1"/>
  <c r="A520" i="3" s="1"/>
  <c r="A521" i="3" s="1"/>
  <c r="A522" i="3" s="1"/>
  <c r="A523" i="3" s="1"/>
  <c r="A524" i="3" s="1"/>
  <c r="A525" i="3" s="1"/>
  <c r="A526" i="3" s="1"/>
  <c r="A527" i="3" s="1"/>
  <c r="A529" i="3" s="1"/>
  <c r="A530" i="3" s="1"/>
  <c r="A531" i="3" s="1"/>
  <c r="A532" i="3" s="1"/>
  <c r="A533" i="3" s="1"/>
  <c r="A534" i="3" s="1"/>
  <c r="A535" i="3" s="1"/>
  <c r="A536" i="3" s="1"/>
  <c r="A537" i="3" s="1"/>
  <c r="A539" i="3" s="1"/>
  <c r="A540" i="3" s="1"/>
  <c r="A541" i="3" s="1"/>
  <c r="A542" i="3" s="1"/>
  <c r="A543" i="3" s="1"/>
  <c r="A544" i="3" s="1"/>
  <c r="A545" i="3" s="1"/>
  <c r="A546" i="3" s="1"/>
  <c r="A547" i="3" s="1"/>
  <c r="A549" i="3" s="1"/>
  <c r="A550" i="3" s="1"/>
  <c r="A551" i="3" s="1"/>
  <c r="A552" i="3" s="1"/>
  <c r="A553" i="3" s="1"/>
  <c r="A554" i="3" s="1"/>
  <c r="A555" i="3" s="1"/>
  <c r="A556" i="3" s="1"/>
  <c r="A557" i="3" s="1"/>
  <c r="A559" i="3" s="1"/>
  <c r="A560" i="3" s="1"/>
  <c r="A561" i="3" s="1"/>
  <c r="A562" i="3" s="1"/>
  <c r="A563" i="3" s="1"/>
  <c r="A564" i="3" s="1"/>
  <c r="A565" i="3" s="1"/>
  <c r="A566" i="3" s="1"/>
  <c r="A567" i="3" s="1"/>
  <c r="A570" i="3" s="1"/>
  <c r="A571" i="3" s="1"/>
  <c r="A572" i="3" s="1"/>
  <c r="A573" i="3" s="1"/>
  <c r="A574" i="3" s="1"/>
  <c r="A575" i="3" s="1"/>
  <c r="A576" i="3" s="1"/>
  <c r="A577" i="3" s="1"/>
  <c r="A578" i="3" s="1"/>
  <c r="A580" i="3" s="1"/>
  <c r="A581" i="3" s="1"/>
  <c r="A582" i="3" s="1"/>
  <c r="A583" i="3" s="1"/>
  <c r="A584" i="3" s="1"/>
  <c r="A585" i="3" s="1"/>
  <c r="A586" i="3" s="1"/>
  <c r="A587" i="3" s="1"/>
  <c r="A588" i="3" s="1"/>
  <c r="A590" i="3" s="1"/>
  <c r="A591" i="3" s="1"/>
  <c r="A592" i="3" s="1"/>
  <c r="A593" i="3" s="1"/>
  <c r="A594" i="3" s="1"/>
  <c r="A595" i="3" s="1"/>
  <c r="A596" i="3" s="1"/>
  <c r="A597" i="3" s="1"/>
  <c r="A598" i="3" s="1"/>
  <c r="A600" i="3" s="1"/>
  <c r="A601" i="3" s="1"/>
  <c r="A602" i="3" s="1"/>
  <c r="A603" i="3" s="1"/>
  <c r="A604" i="3" s="1"/>
  <c r="A605" i="3" s="1"/>
  <c r="A606" i="3" s="1"/>
  <c r="A607" i="3" s="1"/>
  <c r="A608" i="3" s="1"/>
  <c r="A610" i="3" s="1"/>
  <c r="A611" i="3" s="1"/>
  <c r="A612" i="3" s="1"/>
  <c r="A613" i="3" s="1"/>
  <c r="A614" i="3" s="1"/>
  <c r="A615" i="3" s="1"/>
  <c r="A616" i="3" s="1"/>
  <c r="A617" i="3" s="1"/>
  <c r="A618" i="3" s="1"/>
  <c r="A620" i="3" s="1"/>
  <c r="A621" i="3" s="1"/>
  <c r="A622" i="3" s="1"/>
  <c r="A623" i="3" s="1"/>
  <c r="A624" i="3" s="1"/>
  <c r="A625" i="3" s="1"/>
  <c r="A626" i="3" s="1"/>
  <c r="A627" i="3" s="1"/>
  <c r="A628" i="3" s="1"/>
  <c r="A630" i="3" s="1"/>
  <c r="A631" i="3" s="1"/>
  <c r="A632" i="3" s="1"/>
  <c r="A633" i="3" s="1"/>
  <c r="A634" i="3" s="1"/>
  <c r="A635" i="3" s="1"/>
  <c r="A636" i="3" s="1"/>
  <c r="A637" i="3" s="1"/>
  <c r="A638" i="3" s="1"/>
  <c r="A640" i="3" s="1"/>
  <c r="A641" i="3" s="1"/>
  <c r="A642" i="3" s="1"/>
  <c r="A643" i="3" s="1"/>
  <c r="A644" i="3" s="1"/>
  <c r="A645" i="3" s="1"/>
  <c r="A646" i="3" s="1"/>
  <c r="A647" i="3" s="1"/>
  <c r="A648" i="3" s="1"/>
  <c r="A651" i="3" s="1"/>
  <c r="A652" i="3" s="1"/>
  <c r="A653" i="3" s="1"/>
  <c r="A654" i="3" s="1"/>
  <c r="A655" i="3" s="1"/>
  <c r="A656" i="3" s="1"/>
  <c r="A657" i="3" s="1"/>
  <c r="A658" i="3" s="1"/>
  <c r="A659" i="3" s="1"/>
  <c r="A662" i="3" s="1"/>
  <c r="A663" i="3" s="1"/>
  <c r="A664" i="3" s="1"/>
  <c r="A665" i="3" s="1"/>
  <c r="A666" i="3" s="1"/>
  <c r="A667" i="3" s="1"/>
  <c r="A668" i="3" s="1"/>
  <c r="A669" i="3" s="1"/>
  <c r="A670" i="3" s="1"/>
  <c r="A672" i="3" s="1"/>
  <c r="A673" i="3" s="1"/>
  <c r="A674" i="3" s="1"/>
  <c r="A675" i="3" s="1"/>
  <c r="A676" i="3" s="1"/>
  <c r="A677" i="3" s="1"/>
  <c r="A678" i="3" s="1"/>
  <c r="A679" i="3" s="1"/>
  <c r="A680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2" i="3" s="1"/>
  <c r="A703" i="3" s="1"/>
  <c r="A704" i="3" s="1"/>
  <c r="A705" i="3" s="1"/>
  <c r="A706" i="3" s="1"/>
  <c r="A707" i="3" s="1"/>
  <c r="A708" i="3" s="1"/>
  <c r="A709" i="3" s="1"/>
  <c r="A710" i="3" s="1"/>
  <c r="A712" i="3" s="1"/>
  <c r="A713" i="3" s="1"/>
  <c r="A714" i="3" s="1"/>
  <c r="A715" i="3" s="1"/>
  <c r="A716" i="3" s="1"/>
  <c r="A717" i="3" s="1"/>
  <c r="A718" i="3" s="1"/>
  <c r="A719" i="3" s="1"/>
  <c r="A720" i="3" s="1"/>
  <c r="A723" i="3" s="1"/>
  <c r="A724" i="3" s="1"/>
  <c r="A725" i="3" s="1"/>
  <c r="A726" i="3" s="1"/>
  <c r="A727" i="3" s="1"/>
  <c r="A728" i="3" s="1"/>
  <c r="A729" i="3" s="1"/>
  <c r="A730" i="3" s="1"/>
  <c r="A731" i="3" s="1"/>
  <c r="A733" i="3" s="1"/>
  <c r="A734" i="3" s="1"/>
  <c r="A735" i="3" s="1"/>
  <c r="A736" i="3" s="1"/>
  <c r="A737" i="3" s="1"/>
  <c r="A738" i="3" s="1"/>
  <c r="A739" i="3" s="1"/>
  <c r="A740" i="3" s="1"/>
  <c r="A741" i="3" s="1"/>
  <c r="A743" i="3" s="1"/>
  <c r="A744" i="3" s="1"/>
  <c r="A745" i="3" s="1"/>
  <c r="A746" i="3" s="1"/>
  <c r="A747" i="3" s="1"/>
  <c r="A748" i="3" s="1"/>
  <c r="A749" i="3" s="1"/>
  <c r="A750" i="3" s="1"/>
  <c r="A751" i="3" s="1"/>
  <c r="A753" i="3" s="1"/>
  <c r="A754" i="3" s="1"/>
  <c r="A755" i="3" s="1"/>
  <c r="A756" i="3" s="1"/>
  <c r="A757" i="3" s="1"/>
  <c r="A758" i="3" s="1"/>
  <c r="A759" i="3" s="1"/>
  <c r="A760" i="3" s="1"/>
  <c r="A763" i="3" s="1"/>
  <c r="A764" i="3" s="1"/>
  <c r="A765" i="3" s="1"/>
  <c r="A766" i="3" s="1"/>
  <c r="A767" i="3" s="1"/>
  <c r="A768" i="3" s="1"/>
  <c r="A769" i="3" s="1"/>
  <c r="A770" i="3" s="1"/>
  <c r="A771" i="3" s="1"/>
  <c r="A773" i="3" s="1"/>
  <c r="A774" i="3" s="1"/>
  <c r="A775" i="3" s="1"/>
  <c r="A776" i="3" s="1"/>
  <c r="A777" i="3" s="1"/>
  <c r="A778" i="3" s="1"/>
  <c r="A779" i="3" s="1"/>
  <c r="A780" i="3" s="1"/>
  <c r="A781" i="3" s="1"/>
  <c r="A783" i="3" s="1"/>
  <c r="A784" i="3" s="1"/>
  <c r="A785" i="3" s="1"/>
  <c r="A786" i="3" s="1"/>
  <c r="A787" i="3" s="1"/>
  <c r="A788" i="3" s="1"/>
  <c r="A789" i="3" s="1"/>
  <c r="A790" i="3" s="1"/>
  <c r="A791" i="3" s="1"/>
  <c r="A793" i="3" s="1"/>
  <c r="A794" i="3" s="1"/>
  <c r="A795" i="3" s="1"/>
  <c r="A796" i="3" s="1"/>
  <c r="A797" i="3" s="1"/>
  <c r="A798" i="3" s="1"/>
  <c r="A799" i="3" s="1"/>
  <c r="A800" i="3" s="1"/>
  <c r="A801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2" i="3" s="1"/>
  <c r="A973" i="3" s="1"/>
  <c r="A974" i="3" s="1"/>
  <c r="A975" i="3" s="1"/>
  <c r="A976" i="3" s="1"/>
  <c r="A977" i="3" s="1"/>
  <c r="A978" i="3" s="1"/>
  <c r="A979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3" i="3" s="1"/>
  <c r="A994" i="3" s="1"/>
  <c r="A995" i="3" s="1"/>
  <c r="J81" i="3"/>
  <c r="H81" i="3"/>
  <c r="J80" i="3"/>
  <c r="H80" i="3"/>
  <c r="J78" i="3"/>
  <c r="J77" i="3"/>
  <c r="H77" i="3"/>
  <c r="J75" i="3"/>
  <c r="H75" i="3"/>
  <c r="J74" i="3"/>
  <c r="H74" i="3"/>
  <c r="J72" i="3"/>
  <c r="H72" i="3"/>
  <c r="J71" i="3"/>
  <c r="H71" i="3"/>
  <c r="J69" i="3"/>
  <c r="H69" i="3"/>
  <c r="J68" i="3"/>
  <c r="H68" i="3"/>
  <c r="J67" i="3"/>
  <c r="H67" i="3"/>
  <c r="J66" i="3"/>
  <c r="H66" i="3"/>
  <c r="J65" i="3"/>
  <c r="H65" i="3"/>
  <c r="J64" i="3"/>
  <c r="H64" i="3"/>
  <c r="J63" i="3"/>
  <c r="H63" i="3"/>
  <c r="J62" i="3"/>
  <c r="H62" i="3"/>
  <c r="J61" i="3"/>
  <c r="H61" i="3"/>
  <c r="J60" i="3"/>
  <c r="H60" i="3"/>
  <c r="J59" i="3"/>
  <c r="H59" i="3"/>
  <c r="J57" i="3"/>
  <c r="H57" i="3"/>
  <c r="J56" i="3"/>
  <c r="H56" i="3"/>
  <c r="J55" i="3"/>
  <c r="J54" i="3"/>
  <c r="J52" i="3"/>
  <c r="H52" i="3"/>
  <c r="J51" i="3"/>
  <c r="H51" i="3"/>
  <c r="E51" i="3"/>
  <c r="J50" i="3"/>
  <c r="H50" i="3"/>
  <c r="H49" i="3"/>
  <c r="E49" i="3"/>
  <c r="J47" i="3"/>
  <c r="H47" i="3"/>
  <c r="J46" i="3"/>
  <c r="H46" i="3"/>
  <c r="J45" i="3"/>
  <c r="H45" i="3"/>
  <c r="J44" i="3"/>
  <c r="H44" i="3"/>
  <c r="J42" i="3"/>
  <c r="H42" i="3"/>
  <c r="J41" i="3"/>
  <c r="H41" i="3"/>
  <c r="J40" i="3"/>
  <c r="H40" i="3"/>
  <c r="J39" i="3"/>
  <c r="J38" i="3"/>
  <c r="J36" i="3"/>
  <c r="H36" i="3"/>
  <c r="J35" i="3"/>
  <c r="H35" i="3"/>
  <c r="J33" i="3"/>
  <c r="H33" i="3"/>
  <c r="J32" i="3"/>
  <c r="H32" i="3"/>
  <c r="J31" i="3"/>
  <c r="H31" i="3"/>
  <c r="J30" i="3"/>
  <c r="H30" i="3"/>
  <c r="J29" i="3"/>
  <c r="H29" i="3"/>
  <c r="E26" i="3"/>
  <c r="F26" i="3" s="1"/>
  <c r="H26" i="3" s="1"/>
  <c r="J25" i="3"/>
  <c r="H25" i="3"/>
  <c r="J24" i="3"/>
  <c r="H24" i="3"/>
  <c r="J23" i="3"/>
  <c r="H23" i="3"/>
  <c r="J22" i="3"/>
  <c r="H22" i="3"/>
  <c r="H21" i="3"/>
  <c r="E21" i="3"/>
  <c r="J20" i="3"/>
  <c r="H20" i="3"/>
  <c r="E20" i="3"/>
  <c r="J19" i="3"/>
  <c r="H19" i="3"/>
  <c r="J18" i="3"/>
  <c r="H18" i="3"/>
  <c r="J17" i="3"/>
  <c r="H17" i="3"/>
  <c r="J16" i="3"/>
  <c r="H16" i="3"/>
  <c r="J15" i="3"/>
  <c r="H15" i="3"/>
  <c r="J14" i="3"/>
  <c r="H14" i="3"/>
  <c r="J13" i="3"/>
  <c r="H13" i="3"/>
  <c r="J12" i="3"/>
  <c r="H12" i="3"/>
  <c r="J11" i="3"/>
  <c r="H11" i="3"/>
  <c r="J10" i="3"/>
  <c r="H10" i="3"/>
  <c r="I95" i="3" l="1"/>
  <c r="F95" i="3" s="1"/>
  <c r="I78" i="3"/>
  <c r="F78" i="3" s="1"/>
  <c r="H78" i="3" s="1"/>
  <c r="I131" i="3"/>
  <c r="F131" i="3" s="1"/>
  <c r="H131" i="3" s="1"/>
  <c r="I39" i="3"/>
  <c r="K39" i="3" s="1"/>
  <c r="F405" i="3"/>
  <c r="H405" i="3" s="1"/>
  <c r="F382" i="3"/>
  <c r="H382" i="3" s="1"/>
  <c r="K386" i="3"/>
  <c r="F321" i="3"/>
  <c r="H321" i="3" s="1"/>
  <c r="I374" i="3"/>
  <c r="I397" i="3"/>
  <c r="F397" i="3" s="1"/>
  <c r="H397" i="3" s="1"/>
  <c r="F224" i="3"/>
  <c r="H224" i="3" s="1"/>
  <c r="K153" i="3"/>
  <c r="I265" i="3"/>
  <c r="F251" i="3"/>
  <c r="H251" i="3" s="1"/>
  <c r="K224" i="3"/>
  <c r="K229" i="3"/>
  <c r="I174" i="3"/>
  <c r="K174" i="3" s="1"/>
  <c r="I38" i="3"/>
  <c r="K38" i="3" s="1"/>
  <c r="I114" i="3"/>
  <c r="F114" i="3" s="1"/>
  <c r="H114" i="3" s="1"/>
  <c r="I126" i="3"/>
  <c r="F126" i="3" s="1"/>
  <c r="H126" i="3" s="1"/>
  <c r="I146" i="3"/>
  <c r="F146" i="3" s="1"/>
  <c r="H146" i="3" s="1"/>
  <c r="I125" i="3"/>
  <c r="F125" i="3" s="1"/>
  <c r="H125" i="3" s="1"/>
  <c r="I145" i="3"/>
  <c r="I104" i="3"/>
  <c r="F104" i="3" s="1"/>
  <c r="H104" i="3" s="1"/>
  <c r="I136" i="3"/>
  <c r="F136" i="3" s="1"/>
  <c r="H136" i="3" s="1"/>
  <c r="I192" i="3"/>
  <c r="F192" i="3" s="1"/>
  <c r="H192" i="3" s="1"/>
  <c r="I227" i="3"/>
  <c r="F227" i="3" s="1"/>
  <c r="H227" i="3" s="1"/>
  <c r="I103" i="3"/>
  <c r="F103" i="3" s="1"/>
  <c r="H103" i="3" s="1"/>
  <c r="I113" i="3"/>
  <c r="F113" i="3" s="1"/>
  <c r="H113" i="3" s="1"/>
  <c r="I144" i="3"/>
  <c r="F144" i="3" s="1"/>
  <c r="H144" i="3" s="1"/>
  <c r="I134" i="3"/>
  <c r="F134" i="3" s="1"/>
  <c r="H134" i="3" s="1"/>
  <c r="I124" i="3"/>
  <c r="F124" i="3" s="1"/>
  <c r="H124" i="3" s="1"/>
  <c r="F102" i="3"/>
  <c r="H102" i="3" s="1"/>
  <c r="I112" i="3"/>
  <c r="F112" i="3" s="1"/>
  <c r="H112" i="3" s="1"/>
  <c r="I240" i="3"/>
  <c r="K240" i="3" s="1"/>
  <c r="I225" i="3"/>
  <c r="F225" i="3" s="1"/>
  <c r="H225" i="3" s="1"/>
  <c r="I214" i="3"/>
  <c r="F214" i="3" s="1"/>
  <c r="H214" i="3" s="1"/>
  <c r="I204" i="3"/>
  <c r="F204" i="3" s="1"/>
  <c r="H204" i="3" s="1"/>
  <c r="I190" i="3"/>
  <c r="F190" i="3" s="1"/>
  <c r="H190" i="3" s="1"/>
  <c r="I179" i="3"/>
  <c r="F179" i="3" s="1"/>
  <c r="H179" i="3" s="1"/>
  <c r="I169" i="3"/>
  <c r="F169" i="3" s="1"/>
  <c r="H169" i="3" s="1"/>
  <c r="I121" i="3"/>
  <c r="F121" i="3" s="1"/>
  <c r="H121" i="3" s="1"/>
  <c r="K250" i="3"/>
  <c r="I100" i="3"/>
  <c r="F100" i="3" s="1"/>
  <c r="H100" i="3" s="1"/>
  <c r="I111" i="3"/>
  <c r="F111" i="3" s="1"/>
  <c r="H111" i="3" s="1"/>
  <c r="I133" i="3"/>
  <c r="F133" i="3" s="1"/>
  <c r="H133" i="3" s="1"/>
  <c r="I143" i="3"/>
  <c r="F143" i="3" s="1"/>
  <c r="H143" i="3" s="1"/>
  <c r="I167" i="3"/>
  <c r="F167" i="3" s="1"/>
  <c r="H167" i="3" s="1"/>
  <c r="I178" i="3"/>
  <c r="F178" i="3" s="1"/>
  <c r="H178" i="3" s="1"/>
  <c r="I187" i="3"/>
  <c r="F187" i="3" s="1"/>
  <c r="H187" i="3" s="1"/>
  <c r="I203" i="3"/>
  <c r="F203" i="3" s="1"/>
  <c r="H203" i="3" s="1"/>
  <c r="F239" i="3"/>
  <c r="H239" i="3" s="1"/>
  <c r="I346" i="3"/>
  <c r="K346" i="3" s="1"/>
  <c r="I338" i="3"/>
  <c r="F338" i="3" s="1"/>
  <c r="H338" i="3" s="1"/>
  <c r="I307" i="3"/>
  <c r="F307" i="3" s="1"/>
  <c r="H307" i="3" s="1"/>
  <c r="I263" i="3"/>
  <c r="F263" i="3" s="1"/>
  <c r="H263" i="3" s="1"/>
  <c r="I249" i="3"/>
  <c r="F249" i="3" s="1"/>
  <c r="H249" i="3" s="1"/>
  <c r="I213" i="3"/>
  <c r="F213" i="3" s="1"/>
  <c r="H213" i="3" s="1"/>
  <c r="I222" i="3"/>
  <c r="F222" i="3" s="1"/>
  <c r="H222" i="3" s="1"/>
  <c r="I221" i="3"/>
  <c r="F221" i="3" s="1"/>
  <c r="H221" i="3" s="1"/>
  <c r="I238" i="3"/>
  <c r="F238" i="3" s="1"/>
  <c r="H238" i="3" s="1"/>
  <c r="I99" i="3"/>
  <c r="F99" i="3" s="1"/>
  <c r="H99" i="3" s="1"/>
  <c r="I248" i="3"/>
  <c r="F248" i="3" s="1"/>
  <c r="H248" i="3" s="1"/>
  <c r="I110" i="3"/>
  <c r="F110" i="3" s="1"/>
  <c r="H110" i="3" s="1"/>
  <c r="I262" i="3"/>
  <c r="I120" i="3"/>
  <c r="F120" i="3" s="1"/>
  <c r="H120" i="3" s="1"/>
  <c r="I313" i="3"/>
  <c r="F313" i="3" s="1"/>
  <c r="H313" i="3" s="1"/>
  <c r="I325" i="3"/>
  <c r="F325" i="3" s="1"/>
  <c r="H325" i="3" s="1"/>
  <c r="I142" i="3"/>
  <c r="I331" i="3"/>
  <c r="F331" i="3" s="1"/>
  <c r="H331" i="3" s="1"/>
  <c r="I132" i="3"/>
  <c r="F132" i="3" s="1"/>
  <c r="H132" i="3" s="1"/>
  <c r="I337" i="3"/>
  <c r="F337" i="3" s="1"/>
  <c r="H337" i="3" s="1"/>
  <c r="I345" i="3"/>
  <c r="F345" i="3" s="1"/>
  <c r="H345" i="3" s="1"/>
  <c r="I354" i="3"/>
  <c r="F354" i="3" s="1"/>
  <c r="H354" i="3" s="1"/>
  <c r="I202" i="3"/>
  <c r="I364" i="3"/>
  <c r="F364" i="3" s="1"/>
  <c r="H364" i="3" s="1"/>
  <c r="I166" i="3"/>
  <c r="F166" i="3" s="1"/>
  <c r="H166" i="3" s="1"/>
  <c r="I177" i="3"/>
  <c r="F177" i="3" s="1"/>
  <c r="H177" i="3" s="1"/>
  <c r="I186" i="3"/>
  <c r="F186" i="3" s="1"/>
  <c r="H186" i="3" s="1"/>
  <c r="I212" i="3"/>
  <c r="F212" i="3" s="1"/>
  <c r="H212" i="3" s="1"/>
  <c r="I176" i="3"/>
  <c r="I98" i="3"/>
  <c r="F98" i="3" s="1"/>
  <c r="H98" i="3" s="1"/>
  <c r="I141" i="3"/>
  <c r="F141" i="3" s="1"/>
  <c r="H141" i="3" s="1"/>
  <c r="I165" i="3"/>
  <c r="F165" i="3" s="1"/>
  <c r="H165" i="3" s="1"/>
  <c r="I185" i="3"/>
  <c r="I119" i="3"/>
  <c r="F119" i="3" s="1"/>
  <c r="H119" i="3" s="1"/>
  <c r="I157" i="3"/>
  <c r="F157" i="3" s="1"/>
  <c r="H157" i="3" s="1"/>
  <c r="I201" i="3"/>
  <c r="F201" i="3" s="1"/>
  <c r="H201" i="3" s="1"/>
  <c r="I211" i="3"/>
  <c r="K211" i="3" s="1"/>
  <c r="I109" i="3"/>
  <c r="F109" i="3" s="1"/>
  <c r="H109" i="3" s="1"/>
  <c r="K85" i="3"/>
  <c r="I175" i="3"/>
  <c r="F175" i="3" s="1"/>
  <c r="H175" i="3" s="1"/>
  <c r="I184" i="3"/>
  <c r="F184" i="3" s="1"/>
  <c r="H184" i="3" s="1"/>
  <c r="I164" i="3"/>
  <c r="F164" i="3" s="1"/>
  <c r="H164" i="3" s="1"/>
  <c r="I236" i="3"/>
  <c r="F236" i="3" s="1"/>
  <c r="H236" i="3" s="1"/>
  <c r="I219" i="3"/>
  <c r="F219" i="3" s="1"/>
  <c r="H219" i="3" s="1"/>
  <c r="I329" i="3"/>
  <c r="K329" i="3" s="1"/>
  <c r="I140" i="3"/>
  <c r="I260" i="3"/>
  <c r="I97" i="3"/>
  <c r="I323" i="3"/>
  <c r="F323" i="3" s="1"/>
  <c r="H323" i="3" s="1"/>
  <c r="I130" i="3"/>
  <c r="F130" i="3" s="1"/>
  <c r="H130" i="3" s="1"/>
  <c r="I311" i="3"/>
  <c r="I118" i="3"/>
  <c r="F118" i="3" s="1"/>
  <c r="H118" i="3" s="1"/>
  <c r="I108" i="3"/>
  <c r="F108" i="3" s="1"/>
  <c r="H108" i="3" s="1"/>
  <c r="I246" i="3"/>
  <c r="F246" i="3" s="1"/>
  <c r="H246" i="3" s="1"/>
  <c r="I210" i="3"/>
  <c r="F210" i="3" s="1"/>
  <c r="H210" i="3" s="1"/>
  <c r="K90" i="3"/>
  <c r="F995" i="3"/>
  <c r="H995" i="3" s="1"/>
  <c r="F383" i="3"/>
  <c r="H383" i="3" s="1"/>
  <c r="K35" i="3"/>
  <c r="K31" i="3"/>
  <c r="K46" i="3"/>
  <c r="K877" i="3"/>
  <c r="K200" i="3"/>
  <c r="K239" i="3"/>
  <c r="K391" i="3"/>
  <c r="K380" i="3"/>
  <c r="K827" i="3"/>
  <c r="K759" i="3"/>
  <c r="K895" i="3"/>
  <c r="K768" i="3"/>
  <c r="K206" i="3"/>
  <c r="K389" i="3"/>
  <c r="K890" i="3"/>
  <c r="K922" i="3"/>
  <c r="K577" i="3"/>
  <c r="K608" i="3"/>
  <c r="K740" i="3"/>
  <c r="K416" i="3"/>
  <c r="K760" i="3"/>
  <c r="K876" i="3"/>
  <c r="K905" i="3"/>
  <c r="K946" i="3"/>
  <c r="K372" i="3"/>
  <c r="K448" i="3"/>
  <c r="K506" i="3"/>
  <c r="K718" i="3"/>
  <c r="K955" i="3"/>
  <c r="K436" i="3"/>
  <c r="K441" i="3"/>
  <c r="K463" i="3"/>
  <c r="K468" i="3"/>
  <c r="K472" i="3"/>
  <c r="K476" i="3"/>
  <c r="K481" i="3"/>
  <c r="K485" i="3"/>
  <c r="K495" i="3"/>
  <c r="K509" i="3"/>
  <c r="K513" i="3"/>
  <c r="K517" i="3"/>
  <c r="K526" i="3"/>
  <c r="K831" i="3"/>
  <c r="K909" i="3"/>
  <c r="K529" i="3"/>
  <c r="K93" i="3"/>
  <c r="K707" i="3"/>
  <c r="K712" i="3"/>
  <c r="K780" i="3"/>
  <c r="K117" i="3"/>
  <c r="K555" i="3"/>
  <c r="K17" i="3"/>
  <c r="K728" i="3"/>
  <c r="K783" i="3"/>
  <c r="K274" i="3"/>
  <c r="K321" i="3"/>
  <c r="K989" i="3"/>
  <c r="K626" i="3"/>
  <c r="K682" i="3"/>
  <c r="K717" i="3"/>
  <c r="K723" i="3"/>
  <c r="K736" i="3"/>
  <c r="K777" i="3"/>
  <c r="K786" i="3"/>
  <c r="K799" i="3"/>
  <c r="K901" i="3"/>
  <c r="K461" i="3"/>
  <c r="K402" i="3"/>
  <c r="K284" i="3"/>
  <c r="K838" i="3"/>
  <c r="K888" i="3"/>
  <c r="K957" i="3"/>
  <c r="K455" i="3"/>
  <c r="K878" i="3"/>
  <c r="K933" i="3"/>
  <c r="K478" i="3"/>
  <c r="K505" i="3"/>
  <c r="K790" i="3"/>
  <c r="K806" i="3"/>
  <c r="K853" i="3"/>
  <c r="K277" i="3"/>
  <c r="K434" i="3"/>
  <c r="K456" i="3"/>
  <c r="K738" i="3"/>
  <c r="K769" i="3"/>
  <c r="K828" i="3"/>
  <c r="K875" i="3"/>
  <c r="K889" i="3"/>
  <c r="K902" i="3"/>
  <c r="K939" i="3"/>
  <c r="K278" i="3"/>
  <c r="K291" i="3"/>
  <c r="K301" i="3"/>
  <c r="K412" i="3"/>
  <c r="K378" i="3"/>
  <c r="K399" i="3"/>
  <c r="K716" i="3"/>
  <c r="K726" i="3"/>
  <c r="K753" i="3"/>
  <c r="K533" i="3"/>
  <c r="K537" i="3"/>
  <c r="K635" i="3"/>
  <c r="K644" i="3"/>
  <c r="K648" i="3"/>
  <c r="K668" i="3"/>
  <c r="K677" i="3"/>
  <c r="K686" i="3"/>
  <c r="K699" i="3"/>
  <c r="K547" i="3"/>
  <c r="K623" i="3"/>
  <c r="K696" i="3"/>
  <c r="K451" i="3"/>
  <c r="K522" i="3"/>
  <c r="K951" i="3"/>
  <c r="K977" i="3"/>
  <c r="K987" i="3"/>
  <c r="K139" i="3"/>
  <c r="K149" i="3"/>
  <c r="K273" i="3"/>
  <c r="K464" i="3"/>
  <c r="K482" i="3"/>
  <c r="K835" i="3"/>
  <c r="K281" i="3"/>
  <c r="K443" i="3"/>
  <c r="K823" i="3"/>
  <c r="K66" i="3"/>
  <c r="K871" i="3"/>
  <c r="K924" i="3"/>
  <c r="K965" i="3"/>
  <c r="K978" i="3"/>
  <c r="K122" i="3"/>
  <c r="K188" i="3"/>
  <c r="K254" i="3"/>
  <c r="K264" i="3"/>
  <c r="K268" i="3"/>
  <c r="K474" i="3"/>
  <c r="K502" i="3"/>
  <c r="K787" i="3"/>
  <c r="K791" i="3"/>
  <c r="K811" i="3"/>
  <c r="K845" i="3"/>
  <c r="K382" i="3"/>
  <c r="K730" i="3"/>
  <c r="K739" i="3"/>
  <c r="K748" i="3"/>
  <c r="K770" i="3"/>
  <c r="K564" i="3"/>
  <c r="K727" i="3"/>
  <c r="K731" i="3"/>
  <c r="K497" i="3"/>
  <c r="K535" i="3"/>
  <c r="K544" i="3"/>
  <c r="K615" i="3"/>
  <c r="K899" i="3"/>
  <c r="K432" i="3"/>
  <c r="K656" i="3"/>
  <c r="K771" i="3"/>
  <c r="K868" i="3"/>
  <c r="K912" i="3"/>
  <c r="K962" i="3"/>
  <c r="K966" i="3"/>
  <c r="K979" i="3"/>
  <c r="K994" i="3"/>
  <c r="K585" i="3"/>
  <c r="K65" i="3"/>
  <c r="K163" i="3"/>
  <c r="K171" i="3"/>
  <c r="K445" i="3"/>
  <c r="K494" i="3"/>
  <c r="K515" i="3"/>
  <c r="K532" i="3"/>
  <c r="K536" i="3"/>
  <c r="K616" i="3"/>
  <c r="K715" i="3"/>
  <c r="K733" i="3"/>
  <c r="K737" i="3"/>
  <c r="K746" i="3"/>
  <c r="K789" i="3"/>
  <c r="K798" i="3"/>
  <c r="K856" i="3"/>
  <c r="K891" i="3"/>
  <c r="K900" i="3"/>
  <c r="K584" i="3"/>
  <c r="K597" i="3"/>
  <c r="K700" i="3"/>
  <c r="K705" i="3"/>
  <c r="K749" i="3"/>
  <c r="K872" i="3"/>
  <c r="K151" i="3"/>
  <c r="K553" i="3"/>
  <c r="K620" i="3"/>
  <c r="K628" i="3"/>
  <c r="K633" i="3"/>
  <c r="K646" i="3"/>
  <c r="K767" i="3"/>
  <c r="K797" i="3"/>
  <c r="K842" i="3"/>
  <c r="K855" i="3"/>
  <c r="K662" i="3"/>
  <c r="K670" i="3"/>
  <c r="K679" i="3"/>
  <c r="K688" i="3"/>
  <c r="K387" i="3"/>
  <c r="K466" i="3"/>
  <c r="K590" i="3"/>
  <c r="K598" i="3"/>
  <c r="K603" i="3"/>
  <c r="K607" i="3"/>
  <c r="K69" i="3"/>
  <c r="K81" i="3"/>
  <c r="K129" i="3"/>
  <c r="K25" i="3"/>
  <c r="K285" i="3"/>
  <c r="K289" i="3"/>
  <c r="K299" i="3"/>
  <c r="K423" i="3"/>
  <c r="K454" i="3"/>
  <c r="K559" i="3"/>
  <c r="K600" i="3"/>
  <c r="K604" i="3"/>
  <c r="K861" i="3"/>
  <c r="K865" i="3"/>
  <c r="K945" i="3"/>
  <c r="K958" i="3"/>
  <c r="K972" i="3"/>
  <c r="K982" i="3"/>
  <c r="K986" i="3"/>
  <c r="K77" i="3"/>
  <c r="K71" i="3"/>
  <c r="K59" i="3"/>
  <c r="K62" i="3"/>
  <c r="K42" i="3"/>
  <c r="K22" i="3"/>
  <c r="K20" i="3"/>
  <c r="K29" i="3"/>
  <c r="K30" i="3"/>
  <c r="K812" i="3"/>
  <c r="K67" i="3"/>
  <c r="K421" i="3"/>
  <c r="K549" i="3"/>
  <c r="K45" i="3"/>
  <c r="K64" i="3"/>
  <c r="K507" i="3"/>
  <c r="K709" i="3"/>
  <c r="K944" i="3"/>
  <c r="K519" i="3"/>
  <c r="K523" i="3"/>
  <c r="K720" i="3"/>
  <c r="K805" i="3"/>
  <c r="K404" i="3"/>
  <c r="K86" i="3"/>
  <c r="K234" i="3"/>
  <c r="K242" i="3"/>
  <c r="K251" i="3"/>
  <c r="K408" i="3"/>
  <c r="K708" i="3"/>
  <c r="K50" i="3"/>
  <c r="K72" i="3"/>
  <c r="K40" i="3"/>
  <c r="K10" i="3"/>
  <c r="K14" i="3"/>
  <c r="K36" i="3"/>
  <c r="K41" i="3"/>
  <c r="K51" i="3"/>
  <c r="K384" i="3"/>
  <c r="K465" i="3"/>
  <c r="K492" i="3"/>
  <c r="K504" i="3"/>
  <c r="K573" i="3"/>
  <c r="K586" i="3"/>
  <c r="K630" i="3"/>
  <c r="K634" i="3"/>
  <c r="K766" i="3"/>
  <c r="K913" i="3"/>
  <c r="K578" i="3"/>
  <c r="K741" i="3"/>
  <c r="K832" i="3"/>
  <c r="K282" i="3"/>
  <c r="K442" i="3"/>
  <c r="J287" i="3"/>
  <c r="K583" i="3"/>
  <c r="K816" i="3"/>
  <c r="K438" i="3"/>
  <c r="K719" i="3"/>
  <c r="K801" i="3"/>
  <c r="K275" i="3"/>
  <c r="E27" i="3"/>
  <c r="J26" i="3"/>
  <c r="K286" i="3"/>
  <c r="K453" i="3"/>
  <c r="K483" i="3"/>
  <c r="K489" i="3"/>
  <c r="K613" i="3"/>
  <c r="K617" i="3"/>
  <c r="K866" i="3"/>
  <c r="K884" i="3"/>
  <c r="K556" i="3"/>
  <c r="K697" i="3"/>
  <c r="K763" i="3"/>
  <c r="K817" i="3"/>
  <c r="K11" i="3"/>
  <c r="K168" i="3"/>
  <c r="K279" i="3"/>
  <c r="K689" i="3"/>
  <c r="K19" i="3"/>
  <c r="K135" i="3"/>
  <c r="K651" i="3"/>
  <c r="K898" i="3"/>
  <c r="K160" i="3"/>
  <c r="K373" i="3"/>
  <c r="K493" i="3"/>
  <c r="K545" i="3"/>
  <c r="K557" i="3"/>
  <c r="K659" i="3"/>
  <c r="K665" i="3"/>
  <c r="K698" i="3"/>
  <c r="K750" i="3"/>
  <c r="K839" i="3"/>
  <c r="K860" i="3"/>
  <c r="K326" i="3"/>
  <c r="K370" i="3"/>
  <c r="K381" i="3"/>
  <c r="K743" i="3"/>
  <c r="K796" i="3"/>
  <c r="K843" i="3"/>
  <c r="K911" i="3"/>
  <c r="K934" i="3"/>
  <c r="K15" i="3"/>
  <c r="K636" i="3"/>
  <c r="K388" i="3"/>
  <c r="K309" i="3"/>
  <c r="K988" i="3"/>
  <c r="K993" i="3"/>
  <c r="K56" i="3"/>
  <c r="K425" i="3"/>
  <c r="K496" i="3"/>
  <c r="K565" i="3"/>
  <c r="K702" i="3"/>
  <c r="K923" i="3"/>
  <c r="K475" i="3"/>
  <c r="K580" i="3"/>
  <c r="K123" i="3"/>
  <c r="K150" i="3"/>
  <c r="K89" i="3"/>
  <c r="K534" i="3"/>
  <c r="K546" i="3"/>
  <c r="K666" i="3"/>
  <c r="K773" i="3"/>
  <c r="K883" i="3"/>
  <c r="K943" i="3"/>
  <c r="K23" i="3"/>
  <c r="K61" i="3"/>
  <c r="K12" i="3"/>
  <c r="K314" i="3"/>
  <c r="K375" i="3"/>
  <c r="K879" i="3"/>
  <c r="K916" i="3"/>
  <c r="K52" i="3"/>
  <c r="K57" i="3"/>
  <c r="K80" i="3"/>
  <c r="K276" i="3"/>
  <c r="K414" i="3"/>
  <c r="K435" i="3"/>
  <c r="K516" i="3"/>
  <c r="K588" i="3"/>
  <c r="K593" i="3"/>
  <c r="K610" i="3"/>
  <c r="K640" i="3"/>
  <c r="K657" i="3"/>
  <c r="K667" i="3"/>
  <c r="K675" i="3"/>
  <c r="K710" i="3"/>
  <c r="K747" i="3"/>
  <c r="K813" i="3"/>
  <c r="K272" i="3"/>
  <c r="K332" i="3"/>
  <c r="K405" i="3"/>
  <c r="K413" i="3"/>
  <c r="K596" i="3"/>
  <c r="K643" i="3"/>
  <c r="K793" i="3"/>
  <c r="K809" i="3"/>
  <c r="K844" i="3"/>
  <c r="K936" i="3"/>
  <c r="K961" i="3"/>
  <c r="K16" i="3"/>
  <c r="K87" i="3"/>
  <c r="K969" i="3"/>
  <c r="K990" i="3"/>
  <c r="K956" i="3"/>
  <c r="K68" i="3"/>
  <c r="K300" i="3"/>
  <c r="K539" i="3"/>
  <c r="K638" i="3"/>
  <c r="K32" i="3"/>
  <c r="K47" i="3"/>
  <c r="K74" i="3"/>
  <c r="K91" i="3"/>
  <c r="K371" i="3"/>
  <c r="K401" i="3"/>
  <c r="K695" i="3"/>
  <c r="K781" i="3"/>
  <c r="K13" i="3"/>
  <c r="K33" i="3"/>
  <c r="K44" i="3"/>
  <c r="K75" i="3"/>
  <c r="K88" i="3"/>
  <c r="K92" i="3"/>
  <c r="K280" i="3"/>
  <c r="K563" i="3"/>
  <c r="K627" i="3"/>
  <c r="K654" i="3"/>
  <c r="K658" i="3"/>
  <c r="K672" i="3"/>
  <c r="K850" i="3"/>
  <c r="K921" i="3"/>
  <c r="K954" i="3"/>
  <c r="K96" i="3"/>
  <c r="K101" i="3"/>
  <c r="K107" i="3"/>
  <c r="K102" i="3"/>
  <c r="B479" i="3"/>
  <c r="B480" i="3"/>
  <c r="K60" i="3"/>
  <c r="K834" i="3"/>
  <c r="J49" i="3"/>
  <c r="K223" i="3"/>
  <c r="K292" i="3"/>
  <c r="K310" i="3"/>
  <c r="K499" i="3"/>
  <c r="K63" i="3"/>
  <c r="K932" i="3"/>
  <c r="K18" i="3"/>
  <c r="J21" i="3"/>
  <c r="K271" i="3"/>
  <c r="K824" i="3"/>
  <c r="K383" i="3"/>
  <c r="K458" i="3"/>
  <c r="K426" i="3"/>
  <c r="K473" i="3"/>
  <c r="K554" i="3"/>
  <c r="K594" i="3"/>
  <c r="K810" i="3"/>
  <c r="K298" i="3"/>
  <c r="K356" i="3"/>
  <c r="K687" i="3"/>
  <c r="K729" i="3"/>
  <c r="K471" i="3"/>
  <c r="K512" i="3"/>
  <c r="K647" i="3"/>
  <c r="K680" i="3"/>
  <c r="K379" i="3"/>
  <c r="K393" i="3"/>
  <c r="K418" i="3"/>
  <c r="K446" i="3"/>
  <c r="K462" i="3"/>
  <c r="K486" i="3"/>
  <c r="K503" i="3"/>
  <c r="K527" i="3"/>
  <c r="K543" i="3"/>
  <c r="K570" i="3"/>
  <c r="K846" i="3"/>
  <c r="K854" i="3"/>
  <c r="K433" i="3"/>
  <c r="K575" i="3"/>
  <c r="K24" i="3"/>
  <c r="K322" i="3"/>
  <c r="K552" i="3"/>
  <c r="K690" i="3"/>
  <c r="K424" i="3"/>
  <c r="K514" i="3"/>
  <c r="K366" i="3"/>
  <c r="K821" i="3"/>
  <c r="K431" i="3"/>
  <c r="K576" i="3"/>
  <c r="K625" i="3"/>
  <c r="K655" i="3"/>
  <c r="K444" i="3"/>
  <c r="K484" i="3"/>
  <c r="K525" i="3"/>
  <c r="K566" i="3"/>
  <c r="K606" i="3"/>
  <c r="K637" i="3"/>
  <c r="K678" i="3"/>
  <c r="K290" i="3"/>
  <c r="K319" i="3"/>
  <c r="K334" i="3"/>
  <c r="K788" i="3"/>
  <c r="K995" i="3"/>
  <c r="K288" i="3"/>
  <c r="K347" i="3"/>
  <c r="K406" i="3"/>
  <c r="K422" i="3"/>
  <c r="K605" i="3"/>
  <c r="K676" i="3"/>
  <c r="K779" i="3"/>
  <c r="K947" i="3"/>
  <c r="K685" i="3"/>
  <c r="K751" i="3"/>
  <c r="K887" i="3"/>
  <c r="K920" i="3"/>
  <c r="K415" i="3"/>
  <c r="K562" i="3"/>
  <c r="K411" i="3"/>
  <c r="K574" i="3"/>
  <c r="K618" i="3"/>
  <c r="K645" i="3"/>
  <c r="K894" i="3"/>
  <c r="K976" i="3"/>
  <c r="K587" i="3"/>
  <c r="K614" i="3"/>
  <c r="K669" i="3"/>
  <c r="K833" i="3"/>
  <c r="E1259" i="2"/>
  <c r="E1257" i="2"/>
  <c r="E1256" i="2"/>
  <c r="E1255" i="2"/>
  <c r="E1253" i="2"/>
  <c r="E1181" i="2"/>
  <c r="E1182" i="2" s="1"/>
  <c r="E1176" i="2"/>
  <c r="E1172" i="2"/>
  <c r="E1168" i="2"/>
  <c r="E1150" i="2"/>
  <c r="E1149" i="2"/>
  <c r="E1146" i="2"/>
  <c r="E1145" i="2"/>
  <c r="E1141" i="2"/>
  <c r="E1137" i="2"/>
  <c r="I106" i="3" l="1"/>
  <c r="I116" i="3" s="1"/>
  <c r="I162" i="3" s="1"/>
  <c r="F162" i="3" s="1"/>
  <c r="K78" i="3"/>
  <c r="K131" i="3"/>
  <c r="F39" i="3"/>
  <c r="H39" i="3" s="1"/>
  <c r="I55" i="3"/>
  <c r="J27" i="3"/>
  <c r="K27" i="3" s="1"/>
  <c r="F27" i="3"/>
  <c r="F374" i="3"/>
  <c r="H374" i="3" s="1"/>
  <c r="I154" i="3"/>
  <c r="F265" i="3"/>
  <c r="H265" i="3" s="1"/>
  <c r="I385" i="3"/>
  <c r="K265" i="3"/>
  <c r="K374" i="3"/>
  <c r="K397" i="3"/>
  <c r="K114" i="3"/>
  <c r="K124" i="3"/>
  <c r="F142" i="3"/>
  <c r="H142" i="3" s="1"/>
  <c r="I159" i="3"/>
  <c r="F262" i="3"/>
  <c r="H262" i="3" s="1"/>
  <c r="I297" i="3"/>
  <c r="F145" i="3"/>
  <c r="H145" i="3" s="1"/>
  <c r="I155" i="3"/>
  <c r="I195" i="3" s="1"/>
  <c r="K134" i="3"/>
  <c r="K214" i="3"/>
  <c r="K126" i="3"/>
  <c r="K146" i="3"/>
  <c r="K104" i="3"/>
  <c r="F176" i="3"/>
  <c r="H176" i="3" s="1"/>
  <c r="K176" i="3"/>
  <c r="F174" i="3"/>
  <c r="H174" i="3" s="1"/>
  <c r="I183" i="3"/>
  <c r="F140" i="3"/>
  <c r="H140" i="3" s="1"/>
  <c r="I158" i="3"/>
  <c r="F260" i="3"/>
  <c r="H260" i="3" s="1"/>
  <c r="I295" i="3"/>
  <c r="I304" i="3" s="1"/>
  <c r="F311" i="3"/>
  <c r="H311" i="3" s="1"/>
  <c r="I317" i="3"/>
  <c r="K113" i="3"/>
  <c r="I54" i="3"/>
  <c r="F54" i="3" s="1"/>
  <c r="F38" i="3"/>
  <c r="H38" i="3" s="1"/>
  <c r="K136" i="3"/>
  <c r="K179" i="3"/>
  <c r="K227" i="3"/>
  <c r="K125" i="3"/>
  <c r="I170" i="3"/>
  <c r="K170" i="3" s="1"/>
  <c r="K145" i="3"/>
  <c r="K192" i="3"/>
  <c r="K132" i="3"/>
  <c r="K103" i="3"/>
  <c r="K204" i="3"/>
  <c r="K190" i="3"/>
  <c r="K169" i="3"/>
  <c r="K100" i="3"/>
  <c r="K111" i="3"/>
  <c r="K144" i="3"/>
  <c r="K167" i="3"/>
  <c r="K121" i="3"/>
  <c r="F240" i="3"/>
  <c r="H240" i="3" s="1"/>
  <c r="I252" i="3"/>
  <c r="K225" i="3"/>
  <c r="K112" i="3"/>
  <c r="K133" i="3"/>
  <c r="K178" i="3"/>
  <c r="K187" i="3"/>
  <c r="K338" i="3"/>
  <c r="K99" i="3"/>
  <c r="K143" i="3"/>
  <c r="K263" i="3"/>
  <c r="K203" i="3"/>
  <c r="K307" i="3"/>
  <c r="K222" i="3"/>
  <c r="K337" i="3"/>
  <c r="K166" i="3"/>
  <c r="K221" i="3"/>
  <c r="K98" i="3"/>
  <c r="K249" i="3"/>
  <c r="I847" i="3"/>
  <c r="I814" i="3"/>
  <c r="F346" i="3"/>
  <c r="H346" i="3" s="1"/>
  <c r="I836" i="3"/>
  <c r="I825" i="3"/>
  <c r="I758" i="3"/>
  <c r="I365" i="3"/>
  <c r="I355" i="3"/>
  <c r="I892" i="3"/>
  <c r="I880" i="3"/>
  <c r="I869" i="3"/>
  <c r="I858" i="3"/>
  <c r="K364" i="3"/>
  <c r="K213" i="3"/>
  <c r="K354" i="3"/>
  <c r="K110" i="3"/>
  <c r="K238" i="3"/>
  <c r="K164" i="3"/>
  <c r="K108" i="3"/>
  <c r="K120" i="3"/>
  <c r="K246" i="3"/>
  <c r="K262" i="3"/>
  <c r="K184" i="3"/>
  <c r="K175" i="3"/>
  <c r="K142" i="3"/>
  <c r="K313" i="3"/>
  <c r="K212" i="3"/>
  <c r="K118" i="3"/>
  <c r="K186" i="3"/>
  <c r="K202" i="3"/>
  <c r="F202" i="3"/>
  <c r="H202" i="3" s="1"/>
  <c r="K177" i="3"/>
  <c r="K325" i="3"/>
  <c r="K331" i="3"/>
  <c r="K345" i="3"/>
  <c r="K248" i="3"/>
  <c r="K311" i="3"/>
  <c r="K109" i="3"/>
  <c r="F185" i="3"/>
  <c r="H185" i="3" s="1"/>
  <c r="K185" i="3"/>
  <c r="K201" i="3"/>
  <c r="K141" i="3"/>
  <c r="K165" i="3"/>
  <c r="K119" i="3"/>
  <c r="K157" i="3"/>
  <c r="F211" i="3"/>
  <c r="H211" i="3" s="1"/>
  <c r="I296" i="3"/>
  <c r="I247" i="3"/>
  <c r="I261" i="3"/>
  <c r="I237" i="3"/>
  <c r="I220" i="3"/>
  <c r="K219" i="3"/>
  <c r="K210" i="3"/>
  <c r="K260" i="3"/>
  <c r="K130" i="3"/>
  <c r="F97" i="3"/>
  <c r="H97" i="3" s="1"/>
  <c r="K97" i="3"/>
  <c r="K323" i="3"/>
  <c r="F329" i="3"/>
  <c r="H329" i="3" s="1"/>
  <c r="I335" i="3"/>
  <c r="K140" i="3"/>
  <c r="K236" i="3"/>
  <c r="K26" i="3"/>
  <c r="K287" i="3"/>
  <c r="K49" i="3"/>
  <c r="K21" i="3"/>
  <c r="B481" i="3"/>
  <c r="B482" i="3"/>
  <c r="J375" i="2"/>
  <c r="H87" i="2"/>
  <c r="I87" i="2"/>
  <c r="J87" i="2"/>
  <c r="H88" i="2"/>
  <c r="I88" i="2"/>
  <c r="J88" i="2"/>
  <c r="H89" i="2"/>
  <c r="I89" i="2"/>
  <c r="J89" i="2"/>
  <c r="H90" i="2"/>
  <c r="I90" i="2"/>
  <c r="J90" i="2"/>
  <c r="H91" i="2"/>
  <c r="I91" i="2"/>
  <c r="J91" i="2"/>
  <c r="H92" i="2"/>
  <c r="I92" i="2"/>
  <c r="J92" i="2"/>
  <c r="H93" i="2"/>
  <c r="I93" i="2"/>
  <c r="J93" i="2"/>
  <c r="J95" i="2"/>
  <c r="H96" i="2"/>
  <c r="I96" i="2"/>
  <c r="J96" i="2"/>
  <c r="H97" i="2"/>
  <c r="I97" i="2"/>
  <c r="J97" i="2"/>
  <c r="H98" i="2"/>
  <c r="I98" i="2"/>
  <c r="J98" i="2"/>
  <c r="H99" i="2"/>
  <c r="I99" i="2"/>
  <c r="J99" i="2"/>
  <c r="H100" i="2"/>
  <c r="I100" i="2"/>
  <c r="J100" i="2"/>
  <c r="H101" i="2"/>
  <c r="I101" i="2"/>
  <c r="J101" i="2"/>
  <c r="H102" i="2"/>
  <c r="I102" i="2"/>
  <c r="J102" i="2"/>
  <c r="H103" i="2"/>
  <c r="I103" i="2"/>
  <c r="J103" i="2"/>
  <c r="H104" i="2"/>
  <c r="I104" i="2"/>
  <c r="J104" i="2"/>
  <c r="H106" i="2"/>
  <c r="J106" i="2"/>
  <c r="J107" i="2"/>
  <c r="J108" i="2"/>
  <c r="J109" i="2"/>
  <c r="J110" i="2"/>
  <c r="J111" i="2"/>
  <c r="J112" i="2"/>
  <c r="J113" i="2"/>
  <c r="J114" i="2"/>
  <c r="H116" i="2"/>
  <c r="J116" i="2"/>
  <c r="J117" i="2"/>
  <c r="J118" i="2"/>
  <c r="J119" i="2"/>
  <c r="J120" i="2"/>
  <c r="J121" i="2"/>
  <c r="J122" i="2"/>
  <c r="J123" i="2"/>
  <c r="J124" i="2"/>
  <c r="J125" i="2"/>
  <c r="J126" i="2"/>
  <c r="J128" i="2"/>
  <c r="J129" i="2"/>
  <c r="J130" i="2"/>
  <c r="J131" i="2"/>
  <c r="J132" i="2"/>
  <c r="J133" i="2"/>
  <c r="J134" i="2"/>
  <c r="J135" i="2"/>
  <c r="J136" i="2"/>
  <c r="J138" i="2"/>
  <c r="J139" i="2"/>
  <c r="J140" i="2"/>
  <c r="J141" i="2"/>
  <c r="J142" i="2"/>
  <c r="J143" i="2"/>
  <c r="J144" i="2"/>
  <c r="J145" i="2"/>
  <c r="J146" i="2"/>
  <c r="J149" i="2"/>
  <c r="J150" i="2"/>
  <c r="J151" i="2"/>
  <c r="J153" i="2"/>
  <c r="J154" i="2"/>
  <c r="J155" i="2"/>
  <c r="J157" i="2"/>
  <c r="J158" i="2"/>
  <c r="J159" i="2"/>
  <c r="J160" i="2"/>
  <c r="H162" i="2"/>
  <c r="J162" i="2"/>
  <c r="J163" i="2"/>
  <c r="J164" i="2"/>
  <c r="J165" i="2"/>
  <c r="J166" i="2"/>
  <c r="J167" i="2"/>
  <c r="J168" i="2"/>
  <c r="J169" i="2"/>
  <c r="J170" i="2"/>
  <c r="J171" i="2"/>
  <c r="J173" i="2"/>
  <c r="J174" i="2"/>
  <c r="J175" i="2"/>
  <c r="J177" i="2"/>
  <c r="J178" i="2"/>
  <c r="J179" i="2"/>
  <c r="J180" i="2"/>
  <c r="H182" i="2"/>
  <c r="J182" i="2"/>
  <c r="J183" i="2"/>
  <c r="J184" i="2"/>
  <c r="J185" i="2"/>
  <c r="J186" i="2"/>
  <c r="J187" i="2"/>
  <c r="J188" i="2"/>
  <c r="J189" i="2"/>
  <c r="J190" i="2"/>
  <c r="J191" i="2"/>
  <c r="J192" i="2"/>
  <c r="J194" i="2"/>
  <c r="J195" i="2"/>
  <c r="J198" i="2"/>
  <c r="J199" i="2"/>
  <c r="J200" i="2"/>
  <c r="J201" i="2"/>
  <c r="J202" i="2"/>
  <c r="J203" i="2"/>
  <c r="J204" i="2"/>
  <c r="J205" i="2"/>
  <c r="J206" i="2"/>
  <c r="J208" i="2"/>
  <c r="J209" i="2"/>
  <c r="J210" i="2"/>
  <c r="J211" i="2"/>
  <c r="J212" i="2"/>
  <c r="J213" i="2"/>
  <c r="J214" i="2"/>
  <c r="J215" i="2"/>
  <c r="H217" i="2"/>
  <c r="J217" i="2"/>
  <c r="J218" i="2"/>
  <c r="J219" i="2"/>
  <c r="J220" i="2"/>
  <c r="J221" i="2"/>
  <c r="J222" i="2"/>
  <c r="J223" i="2"/>
  <c r="J224" i="2"/>
  <c r="J225" i="2"/>
  <c r="J226" i="2"/>
  <c r="J227" i="2"/>
  <c r="J229" i="2"/>
  <c r="J230" i="2"/>
  <c r="J233" i="2"/>
  <c r="J234" i="2"/>
  <c r="J235" i="2"/>
  <c r="J236" i="2"/>
  <c r="J237" i="2"/>
  <c r="J238" i="2"/>
  <c r="J239" i="2"/>
  <c r="J240" i="2"/>
  <c r="J241" i="2"/>
  <c r="J242" i="2"/>
  <c r="J244" i="2"/>
  <c r="J245" i="2"/>
  <c r="J246" i="2"/>
  <c r="J247" i="2"/>
  <c r="J248" i="2"/>
  <c r="J249" i="2"/>
  <c r="J250" i="2"/>
  <c r="J251" i="2"/>
  <c r="J252" i="2"/>
  <c r="J254" i="2"/>
  <c r="J255" i="2"/>
  <c r="J258" i="2"/>
  <c r="J259" i="2"/>
  <c r="J260" i="2"/>
  <c r="J261" i="2"/>
  <c r="J262" i="2"/>
  <c r="J263" i="2"/>
  <c r="J264" i="2"/>
  <c r="J265" i="2"/>
  <c r="J266" i="2"/>
  <c r="J267" i="2"/>
  <c r="J268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4" i="2"/>
  <c r="J285" i="2"/>
  <c r="J286" i="2"/>
  <c r="J288" i="2"/>
  <c r="J289" i="2"/>
  <c r="J290" i="2"/>
  <c r="J291" i="2"/>
  <c r="J292" i="2"/>
  <c r="J295" i="2"/>
  <c r="J296" i="2"/>
  <c r="J297" i="2"/>
  <c r="J298" i="2"/>
  <c r="J299" i="2"/>
  <c r="J300" i="2"/>
  <c r="J301" i="2"/>
  <c r="J302" i="2"/>
  <c r="J304" i="2"/>
  <c r="J305" i="2"/>
  <c r="J306" i="2"/>
  <c r="J307" i="2"/>
  <c r="J309" i="2"/>
  <c r="J310" i="2"/>
  <c r="J311" i="2"/>
  <c r="J312" i="2"/>
  <c r="J313" i="2"/>
  <c r="J314" i="2"/>
  <c r="J315" i="2"/>
  <c r="J317" i="2"/>
  <c r="J318" i="2"/>
  <c r="J319" i="2"/>
  <c r="J321" i="2"/>
  <c r="J322" i="2"/>
  <c r="J323" i="2"/>
  <c r="J324" i="2"/>
  <c r="J325" i="2"/>
  <c r="J326" i="2"/>
  <c r="J327" i="2"/>
  <c r="J329" i="2"/>
  <c r="J330" i="2"/>
  <c r="J331" i="2"/>
  <c r="J332" i="2"/>
  <c r="J334" i="2"/>
  <c r="J335" i="2"/>
  <c r="J336" i="2"/>
  <c r="J337" i="2"/>
  <c r="J338" i="2"/>
  <c r="J342" i="2"/>
  <c r="J343" i="2"/>
  <c r="J344" i="2"/>
  <c r="J345" i="2"/>
  <c r="J346" i="2"/>
  <c r="J347" i="2"/>
  <c r="J348" i="2"/>
  <c r="J349" i="2"/>
  <c r="H351" i="2"/>
  <c r="J351" i="2"/>
  <c r="J352" i="2"/>
  <c r="J353" i="2"/>
  <c r="J354" i="2"/>
  <c r="J355" i="2"/>
  <c r="J356" i="2"/>
  <c r="J357" i="2"/>
  <c r="J358" i="2"/>
  <c r="H361" i="2"/>
  <c r="J361" i="2"/>
  <c r="J362" i="2"/>
  <c r="J363" i="2"/>
  <c r="J364" i="2"/>
  <c r="J365" i="2"/>
  <c r="J366" i="2"/>
  <c r="J367" i="2"/>
  <c r="J368" i="2"/>
  <c r="J370" i="2"/>
  <c r="J371" i="2"/>
  <c r="J372" i="2"/>
  <c r="J373" i="2"/>
  <c r="J374" i="2"/>
  <c r="J376" i="2"/>
  <c r="J377" i="2"/>
  <c r="J378" i="2"/>
  <c r="J379" i="2"/>
  <c r="J380" i="2"/>
  <c r="J381" i="2"/>
  <c r="J382" i="2"/>
  <c r="J384" i="2"/>
  <c r="J385" i="2"/>
  <c r="J386" i="2"/>
  <c r="J387" i="2"/>
  <c r="J388" i="2"/>
  <c r="J389" i="2"/>
  <c r="J390" i="2"/>
  <c r="J391" i="2"/>
  <c r="J393" i="2"/>
  <c r="J394" i="2"/>
  <c r="J395" i="2"/>
  <c r="J396" i="2"/>
  <c r="J397" i="2"/>
  <c r="J398" i="2"/>
  <c r="J399" i="2"/>
  <c r="J400" i="2"/>
  <c r="J401" i="2"/>
  <c r="J402" i="2"/>
  <c r="J404" i="2"/>
  <c r="J405" i="2"/>
  <c r="J406" i="2"/>
  <c r="J408" i="2"/>
  <c r="J409" i="2"/>
  <c r="J410" i="2"/>
  <c r="J411" i="2"/>
  <c r="J412" i="2"/>
  <c r="J413" i="2"/>
  <c r="J414" i="2"/>
  <c r="J415" i="2"/>
  <c r="J416" i="2"/>
  <c r="J418" i="2"/>
  <c r="J419" i="2"/>
  <c r="J420" i="2"/>
  <c r="J421" i="2"/>
  <c r="J422" i="2"/>
  <c r="J423" i="2"/>
  <c r="J424" i="2"/>
  <c r="J425" i="2"/>
  <c r="J426" i="2"/>
  <c r="J429" i="2"/>
  <c r="J430" i="2"/>
  <c r="J431" i="2"/>
  <c r="J432" i="2"/>
  <c r="J433" i="2"/>
  <c r="J434" i="2"/>
  <c r="J435" i="2"/>
  <c r="J436" i="2"/>
  <c r="J438" i="2"/>
  <c r="J439" i="2"/>
  <c r="J440" i="2"/>
  <c r="J441" i="2"/>
  <c r="J442" i="2"/>
  <c r="J443" i="2"/>
  <c r="J444" i="2"/>
  <c r="J445" i="2"/>
  <c r="J446" i="2"/>
  <c r="J448" i="2"/>
  <c r="J449" i="2"/>
  <c r="J450" i="2"/>
  <c r="J451" i="2"/>
  <c r="J452" i="2"/>
  <c r="J453" i="2"/>
  <c r="J454" i="2"/>
  <c r="J455" i="2"/>
  <c r="J456" i="2"/>
  <c r="J458" i="2"/>
  <c r="J459" i="2"/>
  <c r="J460" i="2"/>
  <c r="J461" i="2"/>
  <c r="J462" i="2"/>
  <c r="J463" i="2"/>
  <c r="J464" i="2"/>
  <c r="J465" i="2"/>
  <c r="J466" i="2"/>
  <c r="J468" i="2"/>
  <c r="J469" i="2"/>
  <c r="J470" i="2"/>
  <c r="J471" i="2"/>
  <c r="J472" i="2"/>
  <c r="J473" i="2"/>
  <c r="J474" i="2"/>
  <c r="J475" i="2"/>
  <c r="J476" i="2"/>
  <c r="J478" i="2"/>
  <c r="J479" i="2"/>
  <c r="J480" i="2"/>
  <c r="J481" i="2"/>
  <c r="J482" i="2"/>
  <c r="J483" i="2"/>
  <c r="J484" i="2"/>
  <c r="J485" i="2"/>
  <c r="J486" i="2"/>
  <c r="J489" i="2"/>
  <c r="J490" i="2"/>
  <c r="J491" i="2"/>
  <c r="J492" i="2"/>
  <c r="J493" i="2"/>
  <c r="J494" i="2"/>
  <c r="J495" i="2"/>
  <c r="J496" i="2"/>
  <c r="J497" i="2"/>
  <c r="J499" i="2"/>
  <c r="J500" i="2"/>
  <c r="J501" i="2"/>
  <c r="J502" i="2"/>
  <c r="J503" i="2"/>
  <c r="J504" i="2"/>
  <c r="J505" i="2"/>
  <c r="J506" i="2"/>
  <c r="J507" i="2"/>
  <c r="J509" i="2"/>
  <c r="J510" i="2"/>
  <c r="J511" i="2"/>
  <c r="J512" i="2"/>
  <c r="J513" i="2"/>
  <c r="J514" i="2"/>
  <c r="J515" i="2"/>
  <c r="J516" i="2"/>
  <c r="J517" i="2"/>
  <c r="J519" i="2"/>
  <c r="J520" i="2"/>
  <c r="J521" i="2"/>
  <c r="J522" i="2"/>
  <c r="J523" i="2"/>
  <c r="J524" i="2"/>
  <c r="J525" i="2"/>
  <c r="J526" i="2"/>
  <c r="J527" i="2"/>
  <c r="J529" i="2"/>
  <c r="J530" i="2"/>
  <c r="J531" i="2"/>
  <c r="J532" i="2"/>
  <c r="J533" i="2"/>
  <c r="J534" i="2"/>
  <c r="J535" i="2"/>
  <c r="J536" i="2"/>
  <c r="J537" i="2"/>
  <c r="J539" i="2"/>
  <c r="J540" i="2"/>
  <c r="J541" i="2"/>
  <c r="J542" i="2"/>
  <c r="J543" i="2"/>
  <c r="J544" i="2"/>
  <c r="J545" i="2"/>
  <c r="J546" i="2"/>
  <c r="J547" i="2"/>
  <c r="J549" i="2"/>
  <c r="J550" i="2"/>
  <c r="J551" i="2"/>
  <c r="J552" i="2"/>
  <c r="J553" i="2"/>
  <c r="J554" i="2"/>
  <c r="J555" i="2"/>
  <c r="J556" i="2"/>
  <c r="J557" i="2"/>
  <c r="J559" i="2"/>
  <c r="J560" i="2"/>
  <c r="J561" i="2"/>
  <c r="J562" i="2"/>
  <c r="J563" i="2"/>
  <c r="J564" i="2"/>
  <c r="J565" i="2"/>
  <c r="J566" i="2"/>
  <c r="J567" i="2"/>
  <c r="J570" i="2"/>
  <c r="J571" i="2"/>
  <c r="J572" i="2"/>
  <c r="J573" i="2"/>
  <c r="J574" i="2"/>
  <c r="J575" i="2"/>
  <c r="J576" i="2"/>
  <c r="J577" i="2"/>
  <c r="J578" i="2"/>
  <c r="J580" i="2"/>
  <c r="J581" i="2"/>
  <c r="J582" i="2"/>
  <c r="J583" i="2"/>
  <c r="J584" i="2"/>
  <c r="J585" i="2"/>
  <c r="J586" i="2"/>
  <c r="J587" i="2"/>
  <c r="J588" i="2"/>
  <c r="J590" i="2"/>
  <c r="J591" i="2"/>
  <c r="J592" i="2"/>
  <c r="J593" i="2"/>
  <c r="J594" i="2"/>
  <c r="J595" i="2"/>
  <c r="J596" i="2"/>
  <c r="J597" i="2"/>
  <c r="J598" i="2"/>
  <c r="J600" i="2"/>
  <c r="J601" i="2"/>
  <c r="J602" i="2"/>
  <c r="J603" i="2"/>
  <c r="J604" i="2"/>
  <c r="J605" i="2"/>
  <c r="J606" i="2"/>
  <c r="J607" i="2"/>
  <c r="J608" i="2"/>
  <c r="J610" i="2"/>
  <c r="J611" i="2"/>
  <c r="J612" i="2"/>
  <c r="J613" i="2"/>
  <c r="J614" i="2"/>
  <c r="J615" i="2"/>
  <c r="J616" i="2"/>
  <c r="J617" i="2"/>
  <c r="J618" i="2"/>
  <c r="J620" i="2"/>
  <c r="J621" i="2"/>
  <c r="J622" i="2"/>
  <c r="J623" i="2"/>
  <c r="J624" i="2"/>
  <c r="J625" i="2"/>
  <c r="J626" i="2"/>
  <c r="J627" i="2"/>
  <c r="J628" i="2"/>
  <c r="J630" i="2"/>
  <c r="J631" i="2"/>
  <c r="J632" i="2"/>
  <c r="J633" i="2"/>
  <c r="J634" i="2"/>
  <c r="J635" i="2"/>
  <c r="J636" i="2"/>
  <c r="J637" i="2"/>
  <c r="J638" i="2"/>
  <c r="J640" i="2"/>
  <c r="J641" i="2"/>
  <c r="J642" i="2"/>
  <c r="J643" i="2"/>
  <c r="J644" i="2"/>
  <c r="J645" i="2"/>
  <c r="J646" i="2"/>
  <c r="J647" i="2"/>
  <c r="J648" i="2"/>
  <c r="J651" i="2"/>
  <c r="J652" i="2"/>
  <c r="J653" i="2"/>
  <c r="J654" i="2"/>
  <c r="J655" i="2"/>
  <c r="J656" i="2"/>
  <c r="J657" i="2"/>
  <c r="J658" i="2"/>
  <c r="J659" i="2"/>
  <c r="J662" i="2"/>
  <c r="J663" i="2"/>
  <c r="J664" i="2"/>
  <c r="J665" i="2"/>
  <c r="J666" i="2"/>
  <c r="J667" i="2"/>
  <c r="J668" i="2"/>
  <c r="J669" i="2"/>
  <c r="J670" i="2"/>
  <c r="J672" i="2"/>
  <c r="J673" i="2"/>
  <c r="J674" i="2"/>
  <c r="J675" i="2"/>
  <c r="J676" i="2"/>
  <c r="J677" i="2"/>
  <c r="J678" i="2"/>
  <c r="J679" i="2"/>
  <c r="J680" i="2"/>
  <c r="J682" i="2"/>
  <c r="J683" i="2"/>
  <c r="J684" i="2"/>
  <c r="J685" i="2"/>
  <c r="J686" i="2"/>
  <c r="J687" i="2"/>
  <c r="J688" i="2"/>
  <c r="J689" i="2"/>
  <c r="J690" i="2"/>
  <c r="J692" i="2"/>
  <c r="J693" i="2"/>
  <c r="J694" i="2"/>
  <c r="J695" i="2"/>
  <c r="J696" i="2"/>
  <c r="J697" i="2"/>
  <c r="J698" i="2"/>
  <c r="J699" i="2"/>
  <c r="J700" i="2"/>
  <c r="J702" i="2"/>
  <c r="J703" i="2"/>
  <c r="J704" i="2"/>
  <c r="J705" i="2"/>
  <c r="J706" i="2"/>
  <c r="J707" i="2"/>
  <c r="J708" i="2"/>
  <c r="J709" i="2"/>
  <c r="J710" i="2"/>
  <c r="J712" i="2"/>
  <c r="J713" i="2"/>
  <c r="J714" i="2"/>
  <c r="J715" i="2"/>
  <c r="J716" i="2"/>
  <c r="J717" i="2"/>
  <c r="J718" i="2"/>
  <c r="J719" i="2"/>
  <c r="J720" i="2"/>
  <c r="J723" i="2"/>
  <c r="J724" i="2"/>
  <c r="J725" i="2"/>
  <c r="J726" i="2"/>
  <c r="J727" i="2"/>
  <c r="J728" i="2"/>
  <c r="J729" i="2"/>
  <c r="J730" i="2"/>
  <c r="J731" i="2"/>
  <c r="J733" i="2"/>
  <c r="J734" i="2"/>
  <c r="J735" i="2"/>
  <c r="J736" i="2"/>
  <c r="J737" i="2"/>
  <c r="J738" i="2"/>
  <c r="J739" i="2"/>
  <c r="J740" i="2"/>
  <c r="J741" i="2"/>
  <c r="J743" i="2"/>
  <c r="J744" i="2"/>
  <c r="J745" i="2"/>
  <c r="J746" i="2"/>
  <c r="J747" i="2"/>
  <c r="J748" i="2"/>
  <c r="J749" i="2"/>
  <c r="J750" i="2"/>
  <c r="J751" i="2"/>
  <c r="J753" i="2"/>
  <c r="J754" i="2"/>
  <c r="J755" i="2"/>
  <c r="J756" i="2"/>
  <c r="J757" i="2"/>
  <c r="H758" i="2"/>
  <c r="I758" i="2"/>
  <c r="J758" i="2"/>
  <c r="H759" i="2"/>
  <c r="I759" i="2"/>
  <c r="J759" i="2"/>
  <c r="H760" i="2"/>
  <c r="I760" i="2"/>
  <c r="J760" i="2"/>
  <c r="H763" i="2"/>
  <c r="I763" i="2"/>
  <c r="J763" i="2"/>
  <c r="H764" i="2"/>
  <c r="I764" i="2"/>
  <c r="J764" i="2"/>
  <c r="H765" i="2"/>
  <c r="I765" i="2"/>
  <c r="J765" i="2"/>
  <c r="H766" i="2"/>
  <c r="I766" i="2"/>
  <c r="J766" i="2"/>
  <c r="H767" i="2"/>
  <c r="I767" i="2"/>
  <c r="J767" i="2"/>
  <c r="H768" i="2"/>
  <c r="I768" i="2"/>
  <c r="J768" i="2"/>
  <c r="H769" i="2"/>
  <c r="I769" i="2"/>
  <c r="J769" i="2"/>
  <c r="H770" i="2"/>
  <c r="I770" i="2"/>
  <c r="J770" i="2"/>
  <c r="H771" i="2"/>
  <c r="I771" i="2"/>
  <c r="J771" i="2"/>
  <c r="H773" i="2"/>
  <c r="I773" i="2"/>
  <c r="J773" i="2"/>
  <c r="H774" i="2"/>
  <c r="I774" i="2"/>
  <c r="J774" i="2"/>
  <c r="H775" i="2"/>
  <c r="I775" i="2"/>
  <c r="J775" i="2"/>
  <c r="H776" i="2"/>
  <c r="I776" i="2"/>
  <c r="J776" i="2"/>
  <c r="H777" i="2"/>
  <c r="I777" i="2"/>
  <c r="J777" i="2"/>
  <c r="H778" i="2"/>
  <c r="I778" i="2"/>
  <c r="J778" i="2"/>
  <c r="H779" i="2"/>
  <c r="I779" i="2"/>
  <c r="J779" i="2"/>
  <c r="H780" i="2"/>
  <c r="I780" i="2"/>
  <c r="J780" i="2"/>
  <c r="H781" i="2"/>
  <c r="I781" i="2"/>
  <c r="J781" i="2"/>
  <c r="H783" i="2"/>
  <c r="I783" i="2"/>
  <c r="J783" i="2"/>
  <c r="H784" i="2"/>
  <c r="I784" i="2"/>
  <c r="J784" i="2"/>
  <c r="H785" i="2"/>
  <c r="I785" i="2"/>
  <c r="J785" i="2"/>
  <c r="H786" i="2"/>
  <c r="I786" i="2"/>
  <c r="J786" i="2"/>
  <c r="H787" i="2"/>
  <c r="I787" i="2"/>
  <c r="J787" i="2"/>
  <c r="H788" i="2"/>
  <c r="I788" i="2"/>
  <c r="J788" i="2"/>
  <c r="H789" i="2"/>
  <c r="I789" i="2"/>
  <c r="J789" i="2"/>
  <c r="H790" i="2"/>
  <c r="I790" i="2"/>
  <c r="J790" i="2"/>
  <c r="H791" i="2"/>
  <c r="I791" i="2"/>
  <c r="J791" i="2"/>
  <c r="H793" i="2"/>
  <c r="I793" i="2"/>
  <c r="J793" i="2"/>
  <c r="H794" i="2"/>
  <c r="I794" i="2"/>
  <c r="J794" i="2"/>
  <c r="H795" i="2"/>
  <c r="I795" i="2"/>
  <c r="J795" i="2"/>
  <c r="H796" i="2"/>
  <c r="I796" i="2"/>
  <c r="J796" i="2"/>
  <c r="H797" i="2"/>
  <c r="I797" i="2"/>
  <c r="J797" i="2"/>
  <c r="H798" i="2"/>
  <c r="I798" i="2"/>
  <c r="J798" i="2"/>
  <c r="H799" i="2"/>
  <c r="I799" i="2"/>
  <c r="J799" i="2"/>
  <c r="H800" i="2"/>
  <c r="I800" i="2"/>
  <c r="J800" i="2"/>
  <c r="H801" i="2"/>
  <c r="I801" i="2"/>
  <c r="J801" i="2"/>
  <c r="H805" i="2"/>
  <c r="I805" i="2"/>
  <c r="J805" i="2"/>
  <c r="H806" i="2"/>
  <c r="I806" i="2"/>
  <c r="J806" i="2"/>
  <c r="H807" i="2"/>
  <c r="I807" i="2"/>
  <c r="J807" i="2"/>
  <c r="H808" i="2"/>
  <c r="I808" i="2"/>
  <c r="J808" i="2"/>
  <c r="H809" i="2"/>
  <c r="I809" i="2"/>
  <c r="J809" i="2"/>
  <c r="H810" i="2"/>
  <c r="I810" i="2"/>
  <c r="J810" i="2"/>
  <c r="H811" i="2"/>
  <c r="I811" i="2"/>
  <c r="J811" i="2"/>
  <c r="H812" i="2"/>
  <c r="I812" i="2"/>
  <c r="J812" i="2"/>
  <c r="H813" i="2"/>
  <c r="I813" i="2"/>
  <c r="J813" i="2"/>
  <c r="H814" i="2"/>
  <c r="I814" i="2"/>
  <c r="J814" i="2"/>
  <c r="H816" i="2"/>
  <c r="I816" i="2"/>
  <c r="J816" i="2"/>
  <c r="H817" i="2"/>
  <c r="I817" i="2"/>
  <c r="J817" i="2"/>
  <c r="H818" i="2"/>
  <c r="I818" i="2"/>
  <c r="J818" i="2"/>
  <c r="H819" i="2"/>
  <c r="I819" i="2"/>
  <c r="J819" i="2"/>
  <c r="H820" i="2"/>
  <c r="I820" i="2"/>
  <c r="J820" i="2"/>
  <c r="H821" i="2"/>
  <c r="I821" i="2"/>
  <c r="J821" i="2"/>
  <c r="H822" i="2"/>
  <c r="I822" i="2"/>
  <c r="J822" i="2"/>
  <c r="H823" i="2"/>
  <c r="I823" i="2"/>
  <c r="J823" i="2"/>
  <c r="H824" i="2"/>
  <c r="I824" i="2"/>
  <c r="J824" i="2"/>
  <c r="H825" i="2"/>
  <c r="I825" i="2"/>
  <c r="J825" i="2"/>
  <c r="H827" i="2"/>
  <c r="I827" i="2"/>
  <c r="J827" i="2"/>
  <c r="H828" i="2"/>
  <c r="I828" i="2"/>
  <c r="J828" i="2"/>
  <c r="H829" i="2"/>
  <c r="I829" i="2"/>
  <c r="J829" i="2"/>
  <c r="H830" i="2"/>
  <c r="I830" i="2"/>
  <c r="J830" i="2"/>
  <c r="H831" i="2"/>
  <c r="I831" i="2"/>
  <c r="J831" i="2"/>
  <c r="H832" i="2"/>
  <c r="I832" i="2"/>
  <c r="J832" i="2"/>
  <c r="H833" i="2"/>
  <c r="I833" i="2"/>
  <c r="J833" i="2"/>
  <c r="H834" i="2"/>
  <c r="I834" i="2"/>
  <c r="J834" i="2"/>
  <c r="H835" i="2"/>
  <c r="I835" i="2"/>
  <c r="J835" i="2"/>
  <c r="H836" i="2"/>
  <c r="I836" i="2"/>
  <c r="J836" i="2"/>
  <c r="H838" i="2"/>
  <c r="I838" i="2"/>
  <c r="J838" i="2"/>
  <c r="H839" i="2"/>
  <c r="I839" i="2"/>
  <c r="J839" i="2"/>
  <c r="H840" i="2"/>
  <c r="I840" i="2"/>
  <c r="J840" i="2"/>
  <c r="H841" i="2"/>
  <c r="I841" i="2"/>
  <c r="J841" i="2"/>
  <c r="H842" i="2"/>
  <c r="I842" i="2"/>
  <c r="J842" i="2"/>
  <c r="H843" i="2"/>
  <c r="I843" i="2"/>
  <c r="J843" i="2"/>
  <c r="H844" i="2"/>
  <c r="I844" i="2"/>
  <c r="J844" i="2"/>
  <c r="H845" i="2"/>
  <c r="I845" i="2"/>
  <c r="J845" i="2"/>
  <c r="H846" i="2"/>
  <c r="I846" i="2"/>
  <c r="J846" i="2"/>
  <c r="H847" i="2"/>
  <c r="I847" i="2"/>
  <c r="J847" i="2"/>
  <c r="H849" i="2"/>
  <c r="I849" i="2"/>
  <c r="J849" i="2"/>
  <c r="H850" i="2"/>
  <c r="I850" i="2"/>
  <c r="J850" i="2"/>
  <c r="H851" i="2"/>
  <c r="I851" i="2"/>
  <c r="J851" i="2"/>
  <c r="H852" i="2"/>
  <c r="I852" i="2"/>
  <c r="J852" i="2"/>
  <c r="H853" i="2"/>
  <c r="I853" i="2"/>
  <c r="J853" i="2"/>
  <c r="H854" i="2"/>
  <c r="I854" i="2"/>
  <c r="J854" i="2"/>
  <c r="H855" i="2"/>
  <c r="I855" i="2"/>
  <c r="J855" i="2"/>
  <c r="H856" i="2"/>
  <c r="I856" i="2"/>
  <c r="J856" i="2"/>
  <c r="H857" i="2"/>
  <c r="I857" i="2"/>
  <c r="J857" i="2"/>
  <c r="H858" i="2"/>
  <c r="I858" i="2"/>
  <c r="J858" i="2"/>
  <c r="H860" i="2"/>
  <c r="I860" i="2"/>
  <c r="J860" i="2"/>
  <c r="H861" i="2"/>
  <c r="I861" i="2"/>
  <c r="J861" i="2"/>
  <c r="H862" i="2"/>
  <c r="I862" i="2"/>
  <c r="J862" i="2"/>
  <c r="H863" i="2"/>
  <c r="I863" i="2"/>
  <c r="J863" i="2"/>
  <c r="H864" i="2"/>
  <c r="I864" i="2"/>
  <c r="J864" i="2"/>
  <c r="H865" i="2"/>
  <c r="I865" i="2"/>
  <c r="J865" i="2"/>
  <c r="H866" i="2"/>
  <c r="I866" i="2"/>
  <c r="J866" i="2"/>
  <c r="H867" i="2"/>
  <c r="I867" i="2"/>
  <c r="J867" i="2"/>
  <c r="H868" i="2"/>
  <c r="I868" i="2"/>
  <c r="J868" i="2"/>
  <c r="H869" i="2"/>
  <c r="I869" i="2"/>
  <c r="J869" i="2"/>
  <c r="H871" i="2"/>
  <c r="I871" i="2"/>
  <c r="J871" i="2"/>
  <c r="H872" i="2"/>
  <c r="I872" i="2"/>
  <c r="J872" i="2"/>
  <c r="H873" i="2"/>
  <c r="I873" i="2"/>
  <c r="J873" i="2"/>
  <c r="H874" i="2"/>
  <c r="I874" i="2"/>
  <c r="J874" i="2"/>
  <c r="H875" i="2"/>
  <c r="I875" i="2"/>
  <c r="J875" i="2"/>
  <c r="H876" i="2"/>
  <c r="I876" i="2"/>
  <c r="J876" i="2"/>
  <c r="H877" i="2"/>
  <c r="I877" i="2"/>
  <c r="J877" i="2"/>
  <c r="H878" i="2"/>
  <c r="I878" i="2"/>
  <c r="J878" i="2"/>
  <c r="H879" i="2"/>
  <c r="I879" i="2"/>
  <c r="J879" i="2"/>
  <c r="H880" i="2"/>
  <c r="I880" i="2"/>
  <c r="J880" i="2"/>
  <c r="H883" i="2"/>
  <c r="I883" i="2"/>
  <c r="J883" i="2"/>
  <c r="H884" i="2"/>
  <c r="I884" i="2"/>
  <c r="J884" i="2"/>
  <c r="H885" i="2"/>
  <c r="I885" i="2"/>
  <c r="J885" i="2"/>
  <c r="H886" i="2"/>
  <c r="I886" i="2"/>
  <c r="J886" i="2"/>
  <c r="H887" i="2"/>
  <c r="I887" i="2"/>
  <c r="J887" i="2"/>
  <c r="H888" i="2"/>
  <c r="I888" i="2"/>
  <c r="J888" i="2"/>
  <c r="H889" i="2"/>
  <c r="I889" i="2"/>
  <c r="J889" i="2"/>
  <c r="H890" i="2"/>
  <c r="I890" i="2"/>
  <c r="J890" i="2"/>
  <c r="H891" i="2"/>
  <c r="I891" i="2"/>
  <c r="J891" i="2"/>
  <c r="H892" i="2"/>
  <c r="I892" i="2"/>
  <c r="J892" i="2"/>
  <c r="H894" i="2"/>
  <c r="I894" i="2"/>
  <c r="J894" i="2"/>
  <c r="H895" i="2"/>
  <c r="I895" i="2"/>
  <c r="J895" i="2"/>
  <c r="H896" i="2"/>
  <c r="I896" i="2"/>
  <c r="J896" i="2"/>
  <c r="H897" i="2"/>
  <c r="I897" i="2"/>
  <c r="J897" i="2"/>
  <c r="H898" i="2"/>
  <c r="I898" i="2"/>
  <c r="J898" i="2"/>
  <c r="H899" i="2"/>
  <c r="I899" i="2"/>
  <c r="J899" i="2"/>
  <c r="H900" i="2"/>
  <c r="I900" i="2"/>
  <c r="J900" i="2"/>
  <c r="H901" i="2"/>
  <c r="I901" i="2"/>
  <c r="J901" i="2"/>
  <c r="H902" i="2"/>
  <c r="I902" i="2"/>
  <c r="J902" i="2"/>
  <c r="H903" i="2"/>
  <c r="I903" i="2"/>
  <c r="J903" i="2"/>
  <c r="H905" i="2"/>
  <c r="I905" i="2"/>
  <c r="J905" i="2"/>
  <c r="H906" i="2"/>
  <c r="I906" i="2"/>
  <c r="J906" i="2"/>
  <c r="H907" i="2"/>
  <c r="I907" i="2"/>
  <c r="J907" i="2"/>
  <c r="H908" i="2"/>
  <c r="I908" i="2"/>
  <c r="J908" i="2"/>
  <c r="H909" i="2"/>
  <c r="I909" i="2"/>
  <c r="J909" i="2"/>
  <c r="H910" i="2"/>
  <c r="I910" i="2"/>
  <c r="J910" i="2"/>
  <c r="H911" i="2"/>
  <c r="I911" i="2"/>
  <c r="J911" i="2"/>
  <c r="H912" i="2"/>
  <c r="I912" i="2"/>
  <c r="J912" i="2"/>
  <c r="H913" i="2"/>
  <c r="I913" i="2"/>
  <c r="J913" i="2"/>
  <c r="H914" i="2"/>
  <c r="I914" i="2"/>
  <c r="J914" i="2"/>
  <c r="H916" i="2"/>
  <c r="I916" i="2"/>
  <c r="J916" i="2"/>
  <c r="H917" i="2"/>
  <c r="I917" i="2"/>
  <c r="J917" i="2"/>
  <c r="H918" i="2"/>
  <c r="I918" i="2"/>
  <c r="J918" i="2"/>
  <c r="H919" i="2"/>
  <c r="I919" i="2"/>
  <c r="J919" i="2"/>
  <c r="H920" i="2"/>
  <c r="I920" i="2"/>
  <c r="J920" i="2"/>
  <c r="H921" i="2"/>
  <c r="I921" i="2"/>
  <c r="J921" i="2"/>
  <c r="H922" i="2"/>
  <c r="I922" i="2"/>
  <c r="J922" i="2"/>
  <c r="H923" i="2"/>
  <c r="I923" i="2"/>
  <c r="J923" i="2"/>
  <c r="H924" i="2"/>
  <c r="I924" i="2"/>
  <c r="J924" i="2"/>
  <c r="H925" i="2"/>
  <c r="I925" i="2"/>
  <c r="J925" i="2"/>
  <c r="H928" i="2"/>
  <c r="I928" i="2"/>
  <c r="J928" i="2"/>
  <c r="H929" i="2"/>
  <c r="I929" i="2"/>
  <c r="J929" i="2"/>
  <c r="H930" i="2"/>
  <c r="I930" i="2"/>
  <c r="J930" i="2"/>
  <c r="H931" i="2"/>
  <c r="I931" i="2"/>
  <c r="J931" i="2"/>
  <c r="H932" i="2"/>
  <c r="I932" i="2"/>
  <c r="J932" i="2"/>
  <c r="H933" i="2"/>
  <c r="I933" i="2"/>
  <c r="J933" i="2"/>
  <c r="H934" i="2"/>
  <c r="I934" i="2"/>
  <c r="J934" i="2"/>
  <c r="H935" i="2"/>
  <c r="I935" i="2"/>
  <c r="J935" i="2"/>
  <c r="H936" i="2"/>
  <c r="I936" i="2"/>
  <c r="J936" i="2"/>
  <c r="H937" i="2"/>
  <c r="I937" i="2"/>
  <c r="J937" i="2"/>
  <c r="H939" i="2"/>
  <c r="I939" i="2"/>
  <c r="J939" i="2"/>
  <c r="H940" i="2"/>
  <c r="I940" i="2"/>
  <c r="J940" i="2"/>
  <c r="H941" i="2"/>
  <c r="I941" i="2"/>
  <c r="J941" i="2"/>
  <c r="H942" i="2"/>
  <c r="I942" i="2"/>
  <c r="J942" i="2"/>
  <c r="H943" i="2"/>
  <c r="I943" i="2"/>
  <c r="J943" i="2"/>
  <c r="H944" i="2"/>
  <c r="I944" i="2"/>
  <c r="J944" i="2"/>
  <c r="H945" i="2"/>
  <c r="I945" i="2"/>
  <c r="J945" i="2"/>
  <c r="H946" i="2"/>
  <c r="I946" i="2"/>
  <c r="J946" i="2"/>
  <c r="H947" i="2"/>
  <c r="I947" i="2"/>
  <c r="J947" i="2"/>
  <c r="H948" i="2"/>
  <c r="I948" i="2"/>
  <c r="J948" i="2"/>
  <c r="H950" i="2"/>
  <c r="I950" i="2"/>
  <c r="J950" i="2"/>
  <c r="H951" i="2"/>
  <c r="I951" i="2"/>
  <c r="J951" i="2"/>
  <c r="H952" i="2"/>
  <c r="I952" i="2"/>
  <c r="J952" i="2"/>
  <c r="H953" i="2"/>
  <c r="I953" i="2"/>
  <c r="J953" i="2"/>
  <c r="H954" i="2"/>
  <c r="I954" i="2"/>
  <c r="J954" i="2"/>
  <c r="H955" i="2"/>
  <c r="I955" i="2"/>
  <c r="J955" i="2"/>
  <c r="H956" i="2"/>
  <c r="I956" i="2"/>
  <c r="J956" i="2"/>
  <c r="H957" i="2"/>
  <c r="I957" i="2"/>
  <c r="J957" i="2"/>
  <c r="H958" i="2"/>
  <c r="I958" i="2"/>
  <c r="J958" i="2"/>
  <c r="H959" i="2"/>
  <c r="I959" i="2"/>
  <c r="J959" i="2"/>
  <c r="H961" i="2"/>
  <c r="I961" i="2"/>
  <c r="J961" i="2"/>
  <c r="H962" i="2"/>
  <c r="I962" i="2"/>
  <c r="J962" i="2"/>
  <c r="H963" i="2"/>
  <c r="I963" i="2"/>
  <c r="J963" i="2"/>
  <c r="H964" i="2"/>
  <c r="I964" i="2"/>
  <c r="J964" i="2"/>
  <c r="H965" i="2"/>
  <c r="I965" i="2"/>
  <c r="J965" i="2"/>
  <c r="H966" i="2"/>
  <c r="I966" i="2"/>
  <c r="J966" i="2"/>
  <c r="H967" i="2"/>
  <c r="I967" i="2"/>
  <c r="J967" i="2"/>
  <c r="H968" i="2"/>
  <c r="I968" i="2"/>
  <c r="J968" i="2"/>
  <c r="H969" i="2"/>
  <c r="I969" i="2"/>
  <c r="J969" i="2"/>
  <c r="H970" i="2"/>
  <c r="I970" i="2"/>
  <c r="J970" i="2"/>
  <c r="H972" i="2"/>
  <c r="I972" i="2"/>
  <c r="J972" i="2"/>
  <c r="H973" i="2"/>
  <c r="I973" i="2"/>
  <c r="J973" i="2"/>
  <c r="H974" i="2"/>
  <c r="I974" i="2"/>
  <c r="J974" i="2"/>
  <c r="H975" i="2"/>
  <c r="I975" i="2"/>
  <c r="J975" i="2"/>
  <c r="H976" i="2"/>
  <c r="I976" i="2"/>
  <c r="J976" i="2"/>
  <c r="H977" i="2"/>
  <c r="I977" i="2"/>
  <c r="J977" i="2"/>
  <c r="H978" i="2"/>
  <c r="I978" i="2"/>
  <c r="J978" i="2"/>
  <c r="H979" i="2"/>
  <c r="I979" i="2"/>
  <c r="J979" i="2"/>
  <c r="H982" i="2"/>
  <c r="I982" i="2"/>
  <c r="J982" i="2"/>
  <c r="H983" i="2"/>
  <c r="I983" i="2"/>
  <c r="J983" i="2"/>
  <c r="H984" i="2"/>
  <c r="I984" i="2"/>
  <c r="J984" i="2"/>
  <c r="H985" i="2"/>
  <c r="I985" i="2"/>
  <c r="J985" i="2"/>
  <c r="H986" i="2"/>
  <c r="I986" i="2"/>
  <c r="J986" i="2"/>
  <c r="H987" i="2"/>
  <c r="I987" i="2"/>
  <c r="J987" i="2"/>
  <c r="H988" i="2"/>
  <c r="I988" i="2"/>
  <c r="J988" i="2"/>
  <c r="H989" i="2"/>
  <c r="I989" i="2"/>
  <c r="J989" i="2"/>
  <c r="H990" i="2"/>
  <c r="I990" i="2"/>
  <c r="J990" i="2"/>
  <c r="H991" i="2"/>
  <c r="I991" i="2"/>
  <c r="J991" i="2"/>
  <c r="H993" i="2"/>
  <c r="I993" i="2"/>
  <c r="J993" i="2"/>
  <c r="H994" i="2"/>
  <c r="I994" i="2"/>
  <c r="J994" i="2"/>
  <c r="H995" i="2"/>
  <c r="J85" i="2"/>
  <c r="I85" i="2"/>
  <c r="I95" i="2" s="1"/>
  <c r="F95" i="2" s="1"/>
  <c r="H85" i="2"/>
  <c r="A86" i="2"/>
  <c r="A87" i="2" s="1"/>
  <c r="A88" i="2" s="1"/>
  <c r="A89" i="2" s="1"/>
  <c r="A90" i="2" s="1"/>
  <c r="A91" i="2" s="1"/>
  <c r="A92" i="2" s="1"/>
  <c r="A93" i="2" s="1"/>
  <c r="E995" i="2"/>
  <c r="I995" i="2" s="1"/>
  <c r="D995" i="2"/>
  <c r="D406" i="2"/>
  <c r="E383" i="2"/>
  <c r="D383" i="2"/>
  <c r="E287" i="2"/>
  <c r="D287" i="2"/>
  <c r="B107" i="2"/>
  <c r="B108" i="2" s="1"/>
  <c r="B109" i="2" s="1"/>
  <c r="B110" i="2" s="1"/>
  <c r="B111" i="2" s="1"/>
  <c r="B112" i="2" s="1"/>
  <c r="B113" i="2" s="1"/>
  <c r="B114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8" i="2" s="1"/>
  <c r="B129" i="2" s="1"/>
  <c r="B130" i="2" s="1"/>
  <c r="B131" i="2" s="1"/>
  <c r="B132" i="2" s="1"/>
  <c r="B133" i="2" s="1"/>
  <c r="B134" i="2" s="1"/>
  <c r="B135" i="2" s="1"/>
  <c r="B136" i="2" s="1"/>
  <c r="B138" i="2" s="1"/>
  <c r="B139" i="2" s="1"/>
  <c r="B140" i="2" s="1"/>
  <c r="B141" i="2" s="1"/>
  <c r="B142" i="2" s="1"/>
  <c r="B143" i="2" s="1"/>
  <c r="B144" i="2" s="1"/>
  <c r="B145" i="2" s="1"/>
  <c r="B146" i="2" s="1"/>
  <c r="B149" i="2" s="1"/>
  <c r="B150" i="2" s="1"/>
  <c r="B151" i="2" s="1"/>
  <c r="B153" i="2" s="1"/>
  <c r="B154" i="2" s="1"/>
  <c r="B155" i="2" s="1"/>
  <c r="B157" i="2" s="1"/>
  <c r="B158" i="2" s="1"/>
  <c r="B159" i="2" s="1"/>
  <c r="B160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3" i="2" s="1"/>
  <c r="B174" i="2" s="1"/>
  <c r="B175" i="2" s="1"/>
  <c r="B176" i="2" s="1"/>
  <c r="B177" i="2" s="1"/>
  <c r="B178" i="2" s="1"/>
  <c r="B179" i="2" s="1"/>
  <c r="B180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4" i="2" s="1"/>
  <c r="B195" i="2" s="1"/>
  <c r="B198" i="2" s="1"/>
  <c r="B199" i="2" s="1"/>
  <c r="B200" i="2" s="1"/>
  <c r="B201" i="2" s="1"/>
  <c r="B202" i="2" s="1"/>
  <c r="B203" i="2" s="1"/>
  <c r="B204" i="2" s="1"/>
  <c r="B205" i="2" s="1"/>
  <c r="B206" i="2" s="1"/>
  <c r="B208" i="2" s="1"/>
  <c r="B209" i="2" s="1"/>
  <c r="B210" i="2" s="1"/>
  <c r="B211" i="2" s="1"/>
  <c r="B212" i="2" s="1"/>
  <c r="B213" i="2" s="1"/>
  <c r="B214" i="2" s="1"/>
  <c r="B215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9" i="2" s="1"/>
  <c r="B230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4" i="2" s="1"/>
  <c r="B245" i="2" s="1"/>
  <c r="B246" i="2" s="1"/>
  <c r="B247" i="2" s="1"/>
  <c r="B248" i="2" s="1"/>
  <c r="B249" i="2" s="1"/>
  <c r="B250" i="2" s="1"/>
  <c r="B251" i="2" s="1"/>
  <c r="B252" i="2" s="1"/>
  <c r="B254" i="2" s="1"/>
  <c r="B255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4" i="2" s="1"/>
  <c r="B285" i="2" s="1"/>
  <c r="B286" i="2" s="1"/>
  <c r="B287" i="2" s="1"/>
  <c r="B288" i="2" s="1"/>
  <c r="B289" i="2" s="1"/>
  <c r="B290" i="2" s="1"/>
  <c r="B291" i="2" s="1"/>
  <c r="B292" i="2" s="1"/>
  <c r="B295" i="2" s="1"/>
  <c r="B296" i="2" s="1"/>
  <c r="B297" i="2" s="1"/>
  <c r="B298" i="2" s="1"/>
  <c r="B299" i="2" s="1"/>
  <c r="B300" i="2" s="1"/>
  <c r="B301" i="2" s="1"/>
  <c r="B302" i="2" s="1"/>
  <c r="B304" i="2" s="1"/>
  <c r="B305" i="2" s="1"/>
  <c r="B306" i="2" s="1"/>
  <c r="B307" i="2" s="1"/>
  <c r="B309" i="2" s="1"/>
  <c r="B310" i="2" s="1"/>
  <c r="B311" i="2" s="1"/>
  <c r="B312" i="2" s="1"/>
  <c r="B313" i="2" s="1"/>
  <c r="B314" i="2" s="1"/>
  <c r="B315" i="2" s="1"/>
  <c r="B317" i="2" s="1"/>
  <c r="B318" i="2" s="1"/>
  <c r="B319" i="2" s="1"/>
  <c r="B321" i="2" s="1"/>
  <c r="B322" i="2" s="1"/>
  <c r="B323" i="2" s="1"/>
  <c r="B324" i="2" s="1"/>
  <c r="B325" i="2" s="1"/>
  <c r="B326" i="2" s="1"/>
  <c r="B327" i="2" s="1"/>
  <c r="B329" i="2" s="1"/>
  <c r="B330" i="2" s="1"/>
  <c r="B331" i="2" s="1"/>
  <c r="B332" i="2" s="1"/>
  <c r="B334" i="2" s="1"/>
  <c r="B335" i="2" s="1"/>
  <c r="B336" i="2" s="1"/>
  <c r="B337" i="2" s="1"/>
  <c r="B338" i="2" s="1"/>
  <c r="B342" i="2" s="1"/>
  <c r="B343" i="2" s="1"/>
  <c r="B344" i="2" s="1"/>
  <c r="B345" i="2" s="1"/>
  <c r="B346" i="2" s="1"/>
  <c r="B347" i="2" s="1"/>
  <c r="B348" i="2" s="1"/>
  <c r="B349" i="2" s="1"/>
  <c r="B351" i="2" s="1"/>
  <c r="B352" i="2" s="1"/>
  <c r="B353" i="2" s="1"/>
  <c r="B354" i="2" s="1"/>
  <c r="B355" i="2" s="1"/>
  <c r="B356" i="2" s="1"/>
  <c r="B357" i="2" s="1"/>
  <c r="B358" i="2" s="1"/>
  <c r="B361" i="2" s="1"/>
  <c r="B362" i="2" s="1"/>
  <c r="B363" i="2" s="1"/>
  <c r="B364" i="2" s="1"/>
  <c r="B365" i="2" s="1"/>
  <c r="B366" i="2" s="1"/>
  <c r="B367" i="2" s="1"/>
  <c r="B368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4" i="2" s="1"/>
  <c r="B405" i="2" s="1"/>
  <c r="B406" i="2" s="1"/>
  <c r="B408" i="2" s="1"/>
  <c r="B409" i="2" s="1"/>
  <c r="B410" i="2" s="1"/>
  <c r="B411" i="2" s="1"/>
  <c r="B412" i="2" s="1"/>
  <c r="B413" i="2" s="1"/>
  <c r="B414" i="2" s="1"/>
  <c r="B415" i="2" s="1"/>
  <c r="B416" i="2" s="1"/>
  <c r="B418" i="2" s="1"/>
  <c r="B419" i="2" s="1"/>
  <c r="B420" i="2" s="1"/>
  <c r="B421" i="2" s="1"/>
  <c r="B422" i="2" s="1"/>
  <c r="B423" i="2" s="1"/>
  <c r="B424" i="2" s="1"/>
  <c r="B425" i="2" s="1"/>
  <c r="B426" i="2" s="1"/>
  <c r="B428" i="2" s="1"/>
  <c r="B429" i="2" s="1"/>
  <c r="B430" i="2" s="1"/>
  <c r="B431" i="2" s="1"/>
  <c r="B432" i="2" s="1"/>
  <c r="B433" i="2" s="1"/>
  <c r="B434" i="2" s="1"/>
  <c r="B435" i="2" s="1"/>
  <c r="B436" i="2" s="1"/>
  <c r="B438" i="2" s="1"/>
  <c r="B439" i="2" s="1"/>
  <c r="B440" i="2" s="1"/>
  <c r="B441" i="2" s="1"/>
  <c r="B442" i="2" s="1"/>
  <c r="B443" i="2" s="1"/>
  <c r="B444" i="2" s="1"/>
  <c r="B445" i="2" s="1"/>
  <c r="B446" i="2" s="1"/>
  <c r="B448" i="2" s="1"/>
  <c r="B449" i="2" s="1"/>
  <c r="B450" i="2" s="1"/>
  <c r="B451" i="2" s="1"/>
  <c r="B452" i="2" s="1"/>
  <c r="B453" i="2" s="1"/>
  <c r="B454" i="2" s="1"/>
  <c r="B455" i="2" s="1"/>
  <c r="B456" i="2" s="1"/>
  <c r="B458" i="2" s="1"/>
  <c r="B459" i="2" s="1"/>
  <c r="B460" i="2" s="1"/>
  <c r="B461" i="2" s="1"/>
  <c r="B462" i="2" s="1"/>
  <c r="B463" i="2" s="1"/>
  <c r="B464" i="2" s="1"/>
  <c r="B465" i="2" s="1"/>
  <c r="B466" i="2" s="1"/>
  <c r="B468" i="2" s="1"/>
  <c r="B469" i="2" s="1"/>
  <c r="B470" i="2" s="1"/>
  <c r="B471" i="2" s="1"/>
  <c r="B472" i="2" s="1"/>
  <c r="B473" i="2" s="1"/>
  <c r="B474" i="2" s="1"/>
  <c r="B475" i="2" s="1"/>
  <c r="B476" i="2" s="1"/>
  <c r="B478" i="2" s="1"/>
  <c r="J86" i="2"/>
  <c r="I86" i="2"/>
  <c r="H86" i="2"/>
  <c r="J42" i="2"/>
  <c r="I42" i="2"/>
  <c r="H42" i="2"/>
  <c r="H32" i="2"/>
  <c r="J11" i="2"/>
  <c r="J12" i="2"/>
  <c r="J13" i="2"/>
  <c r="J14" i="2"/>
  <c r="J15" i="2"/>
  <c r="J16" i="2"/>
  <c r="J17" i="2"/>
  <c r="J18" i="2"/>
  <c r="J19" i="2"/>
  <c r="J22" i="2"/>
  <c r="J23" i="2"/>
  <c r="J24" i="2"/>
  <c r="J25" i="2"/>
  <c r="J29" i="2"/>
  <c r="J30" i="2"/>
  <c r="J31" i="2"/>
  <c r="J32" i="2"/>
  <c r="J33" i="2"/>
  <c r="J35" i="2"/>
  <c r="J36" i="2"/>
  <c r="J38" i="2"/>
  <c r="J39" i="2"/>
  <c r="J40" i="2"/>
  <c r="J41" i="2"/>
  <c r="J44" i="2"/>
  <c r="J45" i="2"/>
  <c r="J46" i="2"/>
  <c r="J47" i="2"/>
  <c r="J50" i="2"/>
  <c r="J52" i="2"/>
  <c r="J54" i="2"/>
  <c r="J55" i="2"/>
  <c r="J56" i="2"/>
  <c r="J57" i="2"/>
  <c r="J59" i="2"/>
  <c r="J60" i="2"/>
  <c r="J61" i="2"/>
  <c r="J62" i="2"/>
  <c r="J63" i="2"/>
  <c r="J64" i="2"/>
  <c r="J65" i="2"/>
  <c r="J66" i="2"/>
  <c r="J67" i="2"/>
  <c r="J68" i="2"/>
  <c r="J69" i="2"/>
  <c r="J71" i="2"/>
  <c r="J72" i="2"/>
  <c r="J74" i="2"/>
  <c r="J75" i="2"/>
  <c r="J77" i="2"/>
  <c r="J78" i="2"/>
  <c r="J80" i="2"/>
  <c r="J81" i="2"/>
  <c r="I11" i="2"/>
  <c r="I12" i="2"/>
  <c r="I13" i="2"/>
  <c r="I14" i="2"/>
  <c r="I15" i="2"/>
  <c r="I16" i="2"/>
  <c r="I17" i="2"/>
  <c r="I18" i="2"/>
  <c r="I19" i="2"/>
  <c r="I22" i="2"/>
  <c r="I23" i="2"/>
  <c r="I24" i="2"/>
  <c r="I25" i="2"/>
  <c r="I29" i="2"/>
  <c r="I30" i="2"/>
  <c r="I31" i="2"/>
  <c r="I33" i="2"/>
  <c r="I35" i="2"/>
  <c r="I36" i="2"/>
  <c r="I38" i="2"/>
  <c r="I39" i="2"/>
  <c r="I40" i="2"/>
  <c r="I41" i="2"/>
  <c r="I44" i="2"/>
  <c r="I45" i="2"/>
  <c r="I46" i="2"/>
  <c r="I47" i="2"/>
  <c r="I50" i="2"/>
  <c r="I52" i="2"/>
  <c r="I54" i="2"/>
  <c r="I55" i="2"/>
  <c r="I56" i="2"/>
  <c r="I57" i="2"/>
  <c r="I59" i="2"/>
  <c r="I60" i="2"/>
  <c r="I61" i="2"/>
  <c r="I62" i="2"/>
  <c r="I63" i="2"/>
  <c r="I64" i="2"/>
  <c r="I65" i="2"/>
  <c r="I66" i="2"/>
  <c r="I67" i="2"/>
  <c r="I68" i="2"/>
  <c r="I69" i="2"/>
  <c r="I71" i="2"/>
  <c r="I72" i="2"/>
  <c r="I74" i="2"/>
  <c r="I75" i="2"/>
  <c r="I77" i="2"/>
  <c r="I78" i="2"/>
  <c r="I8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9" i="2"/>
  <c r="H30" i="2"/>
  <c r="H31" i="2"/>
  <c r="H33" i="2"/>
  <c r="H35" i="2"/>
  <c r="H36" i="2"/>
  <c r="H38" i="2"/>
  <c r="H39" i="2"/>
  <c r="H40" i="2"/>
  <c r="H41" i="2"/>
  <c r="H44" i="2"/>
  <c r="H45" i="2"/>
  <c r="H46" i="2"/>
  <c r="H47" i="2"/>
  <c r="H49" i="2"/>
  <c r="H50" i="2"/>
  <c r="H51" i="2"/>
  <c r="H52" i="2"/>
  <c r="H54" i="2"/>
  <c r="H55" i="2"/>
  <c r="H56" i="2"/>
  <c r="H57" i="2"/>
  <c r="H59" i="2"/>
  <c r="H60" i="2"/>
  <c r="H61" i="2"/>
  <c r="H62" i="2"/>
  <c r="H63" i="2"/>
  <c r="H64" i="2"/>
  <c r="H65" i="2"/>
  <c r="H66" i="2"/>
  <c r="H67" i="2"/>
  <c r="H68" i="2"/>
  <c r="H69" i="2"/>
  <c r="H71" i="2"/>
  <c r="H72" i="2"/>
  <c r="H74" i="2"/>
  <c r="H75" i="2"/>
  <c r="H77" i="2"/>
  <c r="H78" i="2"/>
  <c r="H80" i="2"/>
  <c r="E51" i="2"/>
  <c r="I51" i="2" s="1"/>
  <c r="E49" i="2"/>
  <c r="I49" i="2" s="1"/>
  <c r="E21" i="2"/>
  <c r="J21" i="2" s="1"/>
  <c r="E20" i="2"/>
  <c r="E26" i="2" s="1"/>
  <c r="J26" i="2" s="1"/>
  <c r="K106" i="3" l="1"/>
  <c r="F106" i="3"/>
  <c r="H106" i="3" s="1"/>
  <c r="F55" i="3"/>
  <c r="H55" i="3" s="1"/>
  <c r="K55" i="3"/>
  <c r="F154" i="3"/>
  <c r="H154" i="3" s="1"/>
  <c r="K154" i="3"/>
  <c r="F385" i="3"/>
  <c r="H385" i="3" s="1"/>
  <c r="K385" i="3"/>
  <c r="I255" i="3"/>
  <c r="I230" i="3"/>
  <c r="F195" i="3"/>
  <c r="H195" i="3" s="1"/>
  <c r="K195" i="3"/>
  <c r="I306" i="3"/>
  <c r="F297" i="3"/>
  <c r="H297" i="3" s="1"/>
  <c r="K297" i="3"/>
  <c r="F159" i="3"/>
  <c r="H159" i="3" s="1"/>
  <c r="K159" i="3"/>
  <c r="F155" i="3"/>
  <c r="H155" i="3" s="1"/>
  <c r="K155" i="3"/>
  <c r="F304" i="3"/>
  <c r="H304" i="3" s="1"/>
  <c r="K304" i="3"/>
  <c r="F183" i="3"/>
  <c r="H183" i="3" s="1"/>
  <c r="I199" i="3"/>
  <c r="K183" i="3"/>
  <c r="F170" i="3"/>
  <c r="H170" i="3" s="1"/>
  <c r="H54" i="3"/>
  <c r="K54" i="3"/>
  <c r="F317" i="3"/>
  <c r="H317" i="3" s="1"/>
  <c r="K317" i="3"/>
  <c r="F295" i="3"/>
  <c r="H295" i="3" s="1"/>
  <c r="K295" i="3"/>
  <c r="F158" i="3"/>
  <c r="H158" i="3" s="1"/>
  <c r="K158" i="3"/>
  <c r="I180" i="3"/>
  <c r="F180" i="3" s="1"/>
  <c r="H180" i="3" s="1"/>
  <c r="I367" i="3"/>
  <c r="I395" i="3" s="1"/>
  <c r="I357" i="3"/>
  <c r="F252" i="3"/>
  <c r="H252" i="3" s="1"/>
  <c r="I348" i="3"/>
  <c r="I266" i="3"/>
  <c r="K252" i="3"/>
  <c r="F892" i="3"/>
  <c r="H892" i="3" s="1"/>
  <c r="I991" i="3"/>
  <c r="I970" i="3"/>
  <c r="I959" i="3"/>
  <c r="I948" i="3"/>
  <c r="I937" i="3"/>
  <c r="I925" i="3"/>
  <c r="I914" i="3"/>
  <c r="I903" i="3"/>
  <c r="K892" i="3"/>
  <c r="F355" i="3"/>
  <c r="H355" i="3" s="1"/>
  <c r="K355" i="3"/>
  <c r="F365" i="3"/>
  <c r="H365" i="3" s="1"/>
  <c r="K365" i="3"/>
  <c r="F758" i="3"/>
  <c r="H758" i="3" s="1"/>
  <c r="K758" i="3"/>
  <c r="F825" i="3"/>
  <c r="H825" i="3" s="1"/>
  <c r="K825" i="3"/>
  <c r="F836" i="3"/>
  <c r="H836" i="3" s="1"/>
  <c r="K836" i="3"/>
  <c r="F814" i="3"/>
  <c r="H814" i="3" s="1"/>
  <c r="K814" i="3"/>
  <c r="F847" i="3"/>
  <c r="H847" i="3" s="1"/>
  <c r="K847" i="3"/>
  <c r="F858" i="3"/>
  <c r="H858" i="3" s="1"/>
  <c r="K858" i="3"/>
  <c r="F869" i="3"/>
  <c r="H869" i="3" s="1"/>
  <c r="K869" i="3"/>
  <c r="F880" i="3"/>
  <c r="H880" i="3" s="1"/>
  <c r="K880" i="3"/>
  <c r="F261" i="3"/>
  <c r="H261" i="3" s="1"/>
  <c r="K261" i="3"/>
  <c r="F247" i="3"/>
  <c r="H247" i="3" s="1"/>
  <c r="K247" i="3"/>
  <c r="F296" i="3"/>
  <c r="H296" i="3" s="1"/>
  <c r="I305" i="3"/>
  <c r="K296" i="3"/>
  <c r="F237" i="3"/>
  <c r="H237" i="3" s="1"/>
  <c r="K237" i="3"/>
  <c r="F220" i="3"/>
  <c r="H220" i="3" s="1"/>
  <c r="K220" i="3"/>
  <c r="I173" i="3"/>
  <c r="F173" i="3" s="1"/>
  <c r="I182" i="3"/>
  <c r="F182" i="3" s="1"/>
  <c r="F335" i="3"/>
  <c r="H335" i="3" s="1"/>
  <c r="I343" i="3"/>
  <c r="K335" i="3"/>
  <c r="I198" i="3"/>
  <c r="F198" i="3" s="1"/>
  <c r="I208" i="3"/>
  <c r="F208" i="3" s="1"/>
  <c r="I138" i="3"/>
  <c r="F138" i="3" s="1"/>
  <c r="I217" i="3"/>
  <c r="I233" i="3" s="1"/>
  <c r="I128" i="3"/>
  <c r="F128" i="3" s="1"/>
  <c r="K116" i="3"/>
  <c r="F116" i="3"/>
  <c r="H116" i="3" s="1"/>
  <c r="H95" i="2"/>
  <c r="K946" i="2"/>
  <c r="B483" i="3"/>
  <c r="B484" i="3"/>
  <c r="K941" i="2"/>
  <c r="K100" i="2"/>
  <c r="K953" i="2"/>
  <c r="K87" i="2"/>
  <c r="K91" i="2"/>
  <c r="K872" i="2"/>
  <c r="K854" i="2"/>
  <c r="K217" i="2"/>
  <c r="K104" i="2"/>
  <c r="K948" i="2"/>
  <c r="K891" i="2"/>
  <c r="K977" i="2"/>
  <c r="K968" i="2"/>
  <c r="K959" i="2"/>
  <c r="K876" i="2"/>
  <c r="K90" i="2"/>
  <c r="K850" i="2"/>
  <c r="K934" i="2"/>
  <c r="K933" i="2"/>
  <c r="K929" i="2"/>
  <c r="K923" i="2"/>
  <c r="K910" i="2"/>
  <c r="K836" i="2"/>
  <c r="K832" i="2"/>
  <c r="K814" i="2"/>
  <c r="K799" i="2"/>
  <c r="K795" i="2"/>
  <c r="K764" i="2"/>
  <c r="K758" i="2"/>
  <c r="K93" i="2"/>
  <c r="K907" i="2"/>
  <c r="K849" i="2"/>
  <c r="K827" i="2"/>
  <c r="K818" i="2"/>
  <c r="K763" i="2"/>
  <c r="K812" i="2"/>
  <c r="K808" i="2"/>
  <c r="K182" i="2"/>
  <c r="K85" i="2"/>
  <c r="K972" i="2"/>
  <c r="K988" i="2"/>
  <c r="K956" i="2"/>
  <c r="K952" i="2"/>
  <c r="K887" i="2"/>
  <c r="K943" i="2"/>
  <c r="K983" i="2"/>
  <c r="K98" i="2"/>
  <c r="K982" i="2"/>
  <c r="K967" i="2"/>
  <c r="K963" i="2"/>
  <c r="K958" i="2"/>
  <c r="K889" i="2"/>
  <c r="K351" i="2"/>
  <c r="K101" i="2"/>
  <c r="K879" i="2"/>
  <c r="K88" i="2"/>
  <c r="K869" i="2"/>
  <c r="K856" i="2"/>
  <c r="K852" i="2"/>
  <c r="K840" i="2"/>
  <c r="K928" i="2"/>
  <c r="K922" i="2"/>
  <c r="K918" i="2"/>
  <c r="K830" i="2"/>
  <c r="K766" i="2"/>
  <c r="K760" i="2"/>
  <c r="K993" i="2"/>
  <c r="K947" i="2"/>
  <c r="K868" i="2"/>
  <c r="K103" i="2"/>
  <c r="K95" i="2"/>
  <c r="K925" i="2"/>
  <c r="K917" i="2"/>
  <c r="K912" i="2"/>
  <c r="K846" i="2"/>
  <c r="K816" i="2"/>
  <c r="K800" i="2"/>
  <c r="K796" i="2"/>
  <c r="K791" i="2"/>
  <c r="K784" i="2"/>
  <c r="K770" i="2"/>
  <c r="K890" i="2"/>
  <c r="K966" i="2"/>
  <c r="K986" i="2"/>
  <c r="K909" i="2"/>
  <c r="K789" i="2"/>
  <c r="K102" i="2"/>
  <c r="K89" i="2"/>
  <c r="K994" i="2"/>
  <c r="K900" i="2"/>
  <c r="K985" i="2"/>
  <c r="K979" i="2"/>
  <c r="K970" i="2"/>
  <c r="K954" i="2"/>
  <c r="K873" i="2"/>
  <c r="K860" i="2"/>
  <c r="K801" i="2"/>
  <c r="K797" i="2"/>
  <c r="K793" i="2"/>
  <c r="K788" i="2"/>
  <c r="K97" i="2"/>
  <c r="K984" i="2"/>
  <c r="K978" i="2"/>
  <c r="K974" i="2"/>
  <c r="K162" i="2"/>
  <c r="K944" i="2"/>
  <c r="K919" i="2"/>
  <c r="K914" i="2"/>
  <c r="K875" i="2"/>
  <c r="K871" i="2"/>
  <c r="K866" i="2"/>
  <c r="K765" i="2"/>
  <c r="K759" i="2"/>
  <c r="K361" i="2"/>
  <c r="K973" i="2"/>
  <c r="K897" i="2"/>
  <c r="K892" i="2"/>
  <c r="K781" i="2"/>
  <c r="K777" i="2"/>
  <c r="K773" i="2"/>
  <c r="K768" i="2"/>
  <c r="K116" i="2"/>
  <c r="K930" i="2"/>
  <c r="K834" i="2"/>
  <c r="K991" i="2"/>
  <c r="K937" i="2"/>
  <c r="K895" i="2"/>
  <c r="K855" i="2"/>
  <c r="K851" i="2"/>
  <c r="K920" i="2"/>
  <c r="K916" i="2"/>
  <c r="K911" i="2"/>
  <c r="K780" i="2"/>
  <c r="K776" i="2"/>
  <c r="K771" i="2"/>
  <c r="K767" i="2"/>
  <c r="K894" i="2"/>
  <c r="K779" i="2"/>
  <c r="K961" i="2"/>
  <c r="K936" i="2"/>
  <c r="K989" i="2"/>
  <c r="K853" i="2"/>
  <c r="K951" i="2"/>
  <c r="K874" i="2"/>
  <c r="K835" i="2"/>
  <c r="K831" i="2"/>
  <c r="K806" i="2"/>
  <c r="K778" i="2"/>
  <c r="K976" i="2"/>
  <c r="K903" i="2"/>
  <c r="K899" i="2"/>
  <c r="K883" i="2"/>
  <c r="K877" i="2"/>
  <c r="K865" i="2"/>
  <c r="K92" i="2"/>
  <c r="K96" i="2"/>
  <c r="K975" i="2"/>
  <c r="K955" i="2"/>
  <c r="K940" i="2"/>
  <c r="K932" i="2"/>
  <c r="K902" i="2"/>
  <c r="K898" i="2"/>
  <c r="K886" i="2"/>
  <c r="K843" i="2"/>
  <c r="K839" i="2"/>
  <c r="K822" i="2"/>
  <c r="K99" i="2"/>
  <c r="K987" i="2"/>
  <c r="K931" i="2"/>
  <c r="K906" i="2"/>
  <c r="K863" i="2"/>
  <c r="K858" i="2"/>
  <c r="K842" i="2"/>
  <c r="K838" i="2"/>
  <c r="K825" i="2"/>
  <c r="K809" i="2"/>
  <c r="K106" i="2"/>
  <c r="K990" i="2"/>
  <c r="K969" i="2"/>
  <c r="K957" i="2"/>
  <c r="K913" i="2"/>
  <c r="K833" i="2"/>
  <c r="K829" i="2"/>
  <c r="K817" i="2"/>
  <c r="K945" i="2"/>
  <c r="K921" i="2"/>
  <c r="K884" i="2"/>
  <c r="K878" i="2"/>
  <c r="K862" i="2"/>
  <c r="K857" i="2"/>
  <c r="K845" i="2"/>
  <c r="K820" i="2"/>
  <c r="A95" i="2"/>
  <c r="A96" i="2" s="1"/>
  <c r="A97" i="2" s="1"/>
  <c r="A98" i="2" s="1"/>
  <c r="A99" i="2" s="1"/>
  <c r="A100" i="2" s="1"/>
  <c r="A101" i="2" s="1"/>
  <c r="A102" i="2" s="1"/>
  <c r="A103" i="2" s="1"/>
  <c r="A104" i="2" s="1"/>
  <c r="A106" i="2" s="1"/>
  <c r="A107" i="2" s="1"/>
  <c r="A108" i="2" s="1"/>
  <c r="A109" i="2" s="1"/>
  <c r="A110" i="2" s="1"/>
  <c r="A111" i="2" s="1"/>
  <c r="A112" i="2" s="1"/>
  <c r="A113" i="2" s="1"/>
  <c r="A114" i="2" s="1"/>
  <c r="J287" i="2"/>
  <c r="K965" i="2"/>
  <c r="J383" i="2"/>
  <c r="K950" i="2"/>
  <c r="K939" i="2"/>
  <c r="K908" i="2"/>
  <c r="K888" i="2"/>
  <c r="K867" i="2"/>
  <c r="K847" i="2"/>
  <c r="K785" i="2"/>
  <c r="K964" i="2"/>
  <c r="K942" i="2"/>
  <c r="K896" i="2"/>
  <c r="K823" i="2"/>
  <c r="K811" i="2"/>
  <c r="K807" i="2"/>
  <c r="J995" i="2"/>
  <c r="K995" i="2" s="1"/>
  <c r="K962" i="2"/>
  <c r="K924" i="2"/>
  <c r="K901" i="2"/>
  <c r="K880" i="2"/>
  <c r="K861" i="2"/>
  <c r="K841" i="2"/>
  <c r="K790" i="2"/>
  <c r="K786" i="2"/>
  <c r="K774" i="2"/>
  <c r="K769" i="2"/>
  <c r="K935" i="2"/>
  <c r="K905" i="2"/>
  <c r="K885" i="2"/>
  <c r="K864" i="2"/>
  <c r="K844" i="2"/>
  <c r="K794" i="2"/>
  <c r="K821" i="2"/>
  <c r="K813" i="2"/>
  <c r="K824" i="2"/>
  <c r="K805" i="2"/>
  <c r="K787" i="2"/>
  <c r="K828" i="2"/>
  <c r="K775" i="2"/>
  <c r="K810" i="2"/>
  <c r="K819" i="2"/>
  <c r="K783" i="2"/>
  <c r="K798" i="2"/>
  <c r="K38" i="2"/>
  <c r="K14" i="2"/>
  <c r="E27" i="2"/>
  <c r="I27" i="2" s="1"/>
  <c r="B480" i="2"/>
  <c r="B479" i="2"/>
  <c r="K86" i="2"/>
  <c r="J51" i="2"/>
  <c r="K51" i="2" s="1"/>
  <c r="K39" i="2"/>
  <c r="I21" i="2"/>
  <c r="K21" i="2" s="1"/>
  <c r="J49" i="2"/>
  <c r="K49" i="2" s="1"/>
  <c r="K15" i="2"/>
  <c r="K61" i="2"/>
  <c r="K75" i="2"/>
  <c r="K42" i="2"/>
  <c r="K74" i="2"/>
  <c r="I26" i="2"/>
  <c r="K26" i="2" s="1"/>
  <c r="J20" i="2"/>
  <c r="K50" i="2"/>
  <c r="K63" i="2"/>
  <c r="K62" i="2"/>
  <c r="K24" i="2"/>
  <c r="K13" i="2"/>
  <c r="K12" i="2"/>
  <c r="K23" i="2"/>
  <c r="I20" i="2"/>
  <c r="K36" i="2"/>
  <c r="I32" i="2"/>
  <c r="K32" i="2" s="1"/>
  <c r="K25" i="2"/>
  <c r="K11" i="2"/>
  <c r="K72" i="2"/>
  <c r="K35" i="2"/>
  <c r="K59" i="2"/>
  <c r="K46" i="2"/>
  <c r="K60" i="2"/>
  <c r="K22" i="2"/>
  <c r="K71" i="2"/>
  <c r="K33" i="2"/>
  <c r="K69" i="2"/>
  <c r="K31" i="2"/>
  <c r="K47" i="2"/>
  <c r="K57" i="2"/>
  <c r="K45" i="2"/>
  <c r="K19" i="2"/>
  <c r="K68" i="2"/>
  <c r="K44" i="2"/>
  <c r="K18" i="2"/>
  <c r="K55" i="2"/>
  <c r="K30" i="2"/>
  <c r="K78" i="2"/>
  <c r="K54" i="2"/>
  <c r="K16" i="2"/>
  <c r="K66" i="2"/>
  <c r="K41" i="2"/>
  <c r="K29" i="2"/>
  <c r="K77" i="2"/>
  <c r="K65" i="2"/>
  <c r="K40" i="2"/>
  <c r="K80" i="2"/>
  <c r="K56" i="2"/>
  <c r="K67" i="2"/>
  <c r="K17" i="2"/>
  <c r="K64" i="2"/>
  <c r="K52" i="2"/>
  <c r="J10" i="2"/>
  <c r="I10" i="2"/>
  <c r="H82" i="3" l="1"/>
  <c r="I327" i="3"/>
  <c r="I315" i="3"/>
  <c r="F395" i="3"/>
  <c r="H395" i="3" s="1"/>
  <c r="K395" i="3"/>
  <c r="K230" i="3"/>
  <c r="F230" i="3"/>
  <c r="H230" i="3" s="1"/>
  <c r="I302" i="3"/>
  <c r="F255" i="3"/>
  <c r="H255" i="3" s="1"/>
  <c r="K255" i="3"/>
  <c r="F306" i="3"/>
  <c r="H306" i="3" s="1"/>
  <c r="K306" i="3"/>
  <c r="F199" i="3"/>
  <c r="H199" i="3" s="1"/>
  <c r="I209" i="3"/>
  <c r="K199" i="3"/>
  <c r="I191" i="3"/>
  <c r="F191" i="3" s="1"/>
  <c r="H191" i="3" s="1"/>
  <c r="K180" i="3"/>
  <c r="F217" i="3"/>
  <c r="F348" i="3"/>
  <c r="H348" i="3" s="1"/>
  <c r="K348" i="3"/>
  <c r="F357" i="3"/>
  <c r="H357" i="3" s="1"/>
  <c r="K357" i="3"/>
  <c r="F266" i="3"/>
  <c r="H266" i="3" s="1"/>
  <c r="K266" i="3"/>
  <c r="F367" i="3"/>
  <c r="H367" i="3" s="1"/>
  <c r="K367" i="3"/>
  <c r="F903" i="3"/>
  <c r="H903" i="3" s="1"/>
  <c r="K903" i="3"/>
  <c r="F914" i="3"/>
  <c r="H914" i="3" s="1"/>
  <c r="K914" i="3"/>
  <c r="F925" i="3"/>
  <c r="H925" i="3" s="1"/>
  <c r="K925" i="3"/>
  <c r="F937" i="3"/>
  <c r="H937" i="3" s="1"/>
  <c r="K937" i="3"/>
  <c r="F948" i="3"/>
  <c r="H948" i="3" s="1"/>
  <c r="K948" i="3"/>
  <c r="F959" i="3"/>
  <c r="H959" i="3" s="1"/>
  <c r="K959" i="3"/>
  <c r="F970" i="3"/>
  <c r="H970" i="3" s="1"/>
  <c r="K970" i="3"/>
  <c r="F991" i="3"/>
  <c r="H991" i="3" s="1"/>
  <c r="K991" i="3"/>
  <c r="I336" i="3"/>
  <c r="I312" i="3"/>
  <c r="I324" i="3"/>
  <c r="I318" i="3"/>
  <c r="F305" i="3"/>
  <c r="H305" i="3" s="1"/>
  <c r="I353" i="3"/>
  <c r="I344" i="3"/>
  <c r="I330" i="3"/>
  <c r="K305" i="3"/>
  <c r="F343" i="3"/>
  <c r="H343" i="3" s="1"/>
  <c r="I352" i="3"/>
  <c r="K343" i="3"/>
  <c r="I244" i="3"/>
  <c r="F233" i="3"/>
  <c r="B485" i="3"/>
  <c r="B486" i="3"/>
  <c r="B489" i="3" s="1"/>
  <c r="B490" i="3" s="1"/>
  <c r="B491" i="3" s="1"/>
  <c r="B492" i="3" s="1"/>
  <c r="B493" i="3" s="1"/>
  <c r="B494" i="3" s="1"/>
  <c r="B495" i="3" s="1"/>
  <c r="B496" i="3" s="1"/>
  <c r="B497" i="3" s="1"/>
  <c r="B499" i="3" s="1"/>
  <c r="B500" i="3" s="1"/>
  <c r="B501" i="3" s="1"/>
  <c r="B502" i="3" s="1"/>
  <c r="B503" i="3" s="1"/>
  <c r="B504" i="3" s="1"/>
  <c r="B505" i="3" s="1"/>
  <c r="B506" i="3" s="1"/>
  <c r="B507" i="3" s="1"/>
  <c r="B509" i="3" s="1"/>
  <c r="B510" i="3" s="1"/>
  <c r="B511" i="3" s="1"/>
  <c r="B512" i="3" s="1"/>
  <c r="B513" i="3" s="1"/>
  <c r="B514" i="3" s="1"/>
  <c r="B515" i="3" s="1"/>
  <c r="B516" i="3" s="1"/>
  <c r="B517" i="3" s="1"/>
  <c r="B519" i="3" s="1"/>
  <c r="B520" i="3" s="1"/>
  <c r="B521" i="3" s="1"/>
  <c r="B522" i="3" s="1"/>
  <c r="B523" i="3" s="1"/>
  <c r="B524" i="3" s="1"/>
  <c r="B525" i="3" s="1"/>
  <c r="B526" i="3" s="1"/>
  <c r="B527" i="3" s="1"/>
  <c r="B529" i="3" s="1"/>
  <c r="B530" i="3" s="1"/>
  <c r="B531" i="3" s="1"/>
  <c r="B532" i="3" s="1"/>
  <c r="B533" i="3" s="1"/>
  <c r="B534" i="3" s="1"/>
  <c r="B535" i="3" s="1"/>
  <c r="B536" i="3" s="1"/>
  <c r="B537" i="3" s="1"/>
  <c r="B539" i="3" s="1"/>
  <c r="B540" i="3" s="1"/>
  <c r="B541" i="3" s="1"/>
  <c r="B542" i="3" s="1"/>
  <c r="B543" i="3" s="1"/>
  <c r="B544" i="3" s="1"/>
  <c r="B545" i="3" s="1"/>
  <c r="B546" i="3" s="1"/>
  <c r="B547" i="3" s="1"/>
  <c r="B549" i="3" s="1"/>
  <c r="B550" i="3" s="1"/>
  <c r="B551" i="3" s="1"/>
  <c r="B552" i="3" s="1"/>
  <c r="B553" i="3" s="1"/>
  <c r="B554" i="3" s="1"/>
  <c r="B555" i="3" s="1"/>
  <c r="B556" i="3" s="1"/>
  <c r="B557" i="3" s="1"/>
  <c r="B559" i="3" s="1"/>
  <c r="B560" i="3" s="1"/>
  <c r="B561" i="3" s="1"/>
  <c r="B562" i="3" s="1"/>
  <c r="B563" i="3" s="1"/>
  <c r="B564" i="3" s="1"/>
  <c r="B565" i="3" s="1"/>
  <c r="B566" i="3" s="1"/>
  <c r="B567" i="3" s="1"/>
  <c r="B570" i="3" s="1"/>
  <c r="B571" i="3" s="1"/>
  <c r="B572" i="3" s="1"/>
  <c r="B573" i="3" s="1"/>
  <c r="B574" i="3" s="1"/>
  <c r="B575" i="3" s="1"/>
  <c r="B576" i="3" s="1"/>
  <c r="B577" i="3" s="1"/>
  <c r="B578" i="3" s="1"/>
  <c r="B580" i="3" s="1"/>
  <c r="B581" i="3" s="1"/>
  <c r="B582" i="3" s="1"/>
  <c r="B583" i="3" s="1"/>
  <c r="B584" i="3" s="1"/>
  <c r="B585" i="3" s="1"/>
  <c r="B586" i="3" s="1"/>
  <c r="B587" i="3" s="1"/>
  <c r="B588" i="3" s="1"/>
  <c r="B590" i="3" s="1"/>
  <c r="B591" i="3" s="1"/>
  <c r="B592" i="3" s="1"/>
  <c r="B593" i="3" s="1"/>
  <c r="B594" i="3" s="1"/>
  <c r="B595" i="3" s="1"/>
  <c r="B596" i="3" s="1"/>
  <c r="B597" i="3" s="1"/>
  <c r="B598" i="3" s="1"/>
  <c r="B600" i="3" s="1"/>
  <c r="B601" i="3" s="1"/>
  <c r="B602" i="3" s="1"/>
  <c r="B603" i="3" s="1"/>
  <c r="B604" i="3" s="1"/>
  <c r="B605" i="3" s="1"/>
  <c r="B606" i="3" s="1"/>
  <c r="B607" i="3" s="1"/>
  <c r="B608" i="3" s="1"/>
  <c r="B610" i="3" s="1"/>
  <c r="B611" i="3" s="1"/>
  <c r="B612" i="3" s="1"/>
  <c r="B613" i="3" s="1"/>
  <c r="B614" i="3" s="1"/>
  <c r="B615" i="3" s="1"/>
  <c r="B616" i="3" s="1"/>
  <c r="B617" i="3" s="1"/>
  <c r="B618" i="3" s="1"/>
  <c r="B620" i="3" s="1"/>
  <c r="B621" i="3" s="1"/>
  <c r="B622" i="3" s="1"/>
  <c r="B623" i="3" s="1"/>
  <c r="B624" i="3" s="1"/>
  <c r="B625" i="3" s="1"/>
  <c r="B626" i="3" s="1"/>
  <c r="B627" i="3" s="1"/>
  <c r="B628" i="3" s="1"/>
  <c r="B630" i="3" s="1"/>
  <c r="B631" i="3" s="1"/>
  <c r="B632" i="3" s="1"/>
  <c r="B633" i="3" s="1"/>
  <c r="B634" i="3" s="1"/>
  <c r="B635" i="3" s="1"/>
  <c r="B636" i="3" s="1"/>
  <c r="B637" i="3" s="1"/>
  <c r="B638" i="3" s="1"/>
  <c r="B640" i="3" s="1"/>
  <c r="B641" i="3" s="1"/>
  <c r="B642" i="3" s="1"/>
  <c r="B643" i="3" s="1"/>
  <c r="B644" i="3" s="1"/>
  <c r="B645" i="3" s="1"/>
  <c r="B646" i="3" s="1"/>
  <c r="B647" i="3" s="1"/>
  <c r="B648" i="3" s="1"/>
  <c r="B651" i="3" s="1"/>
  <c r="B652" i="3" s="1"/>
  <c r="B653" i="3" s="1"/>
  <c r="B654" i="3" s="1"/>
  <c r="B655" i="3" s="1"/>
  <c r="B656" i="3" s="1"/>
  <c r="B657" i="3" s="1"/>
  <c r="B658" i="3" s="1"/>
  <c r="B659" i="3" s="1"/>
  <c r="B662" i="3" s="1"/>
  <c r="B663" i="3" s="1"/>
  <c r="B664" i="3" s="1"/>
  <c r="B665" i="3" s="1"/>
  <c r="B666" i="3" s="1"/>
  <c r="B667" i="3" s="1"/>
  <c r="B668" i="3" s="1"/>
  <c r="B669" i="3" s="1"/>
  <c r="B670" i="3" s="1"/>
  <c r="B672" i="3" s="1"/>
  <c r="B673" i="3" s="1"/>
  <c r="B674" i="3" s="1"/>
  <c r="B675" i="3" s="1"/>
  <c r="B676" i="3" s="1"/>
  <c r="B677" i="3" s="1"/>
  <c r="B678" i="3" s="1"/>
  <c r="B679" i="3" s="1"/>
  <c r="B680" i="3" s="1"/>
  <c r="B682" i="3" s="1"/>
  <c r="B683" i="3" s="1"/>
  <c r="B684" i="3" s="1"/>
  <c r="B685" i="3" s="1"/>
  <c r="B686" i="3" s="1"/>
  <c r="B687" i="3" s="1"/>
  <c r="B688" i="3" s="1"/>
  <c r="B689" i="3" s="1"/>
  <c r="B690" i="3" s="1"/>
  <c r="B692" i="3" s="1"/>
  <c r="B693" i="3" s="1"/>
  <c r="B694" i="3" s="1"/>
  <c r="B695" i="3" s="1"/>
  <c r="B696" i="3" s="1"/>
  <c r="B697" i="3" s="1"/>
  <c r="B698" i="3" s="1"/>
  <c r="B699" i="3" s="1"/>
  <c r="B700" i="3" s="1"/>
  <c r="B702" i="3" s="1"/>
  <c r="B703" i="3" s="1"/>
  <c r="B704" i="3" s="1"/>
  <c r="B705" i="3" s="1"/>
  <c r="B706" i="3" s="1"/>
  <c r="B707" i="3" s="1"/>
  <c r="B708" i="3" s="1"/>
  <c r="B709" i="3" s="1"/>
  <c r="B710" i="3" s="1"/>
  <c r="B712" i="3" s="1"/>
  <c r="B713" i="3" s="1"/>
  <c r="B714" i="3" s="1"/>
  <c r="B715" i="3" s="1"/>
  <c r="B716" i="3" s="1"/>
  <c r="B717" i="3" s="1"/>
  <c r="B718" i="3" s="1"/>
  <c r="B719" i="3" s="1"/>
  <c r="B720" i="3" s="1"/>
  <c r="B723" i="3" s="1"/>
  <c r="B724" i="3" s="1"/>
  <c r="B725" i="3" s="1"/>
  <c r="B726" i="3" s="1"/>
  <c r="B727" i="3" s="1"/>
  <c r="B728" i="3" s="1"/>
  <c r="B729" i="3" s="1"/>
  <c r="B730" i="3" s="1"/>
  <c r="B731" i="3" s="1"/>
  <c r="B733" i="3" s="1"/>
  <c r="B734" i="3" s="1"/>
  <c r="B735" i="3" s="1"/>
  <c r="B736" i="3" s="1"/>
  <c r="B737" i="3" s="1"/>
  <c r="B738" i="3" s="1"/>
  <c r="B739" i="3" s="1"/>
  <c r="B740" i="3" s="1"/>
  <c r="B741" i="3" s="1"/>
  <c r="B743" i="3" s="1"/>
  <c r="B744" i="3" s="1"/>
  <c r="B745" i="3" s="1"/>
  <c r="B746" i="3" s="1"/>
  <c r="B747" i="3" s="1"/>
  <c r="B748" i="3" s="1"/>
  <c r="B749" i="3" s="1"/>
  <c r="B750" i="3" s="1"/>
  <c r="B751" i="3" s="1"/>
  <c r="B753" i="3" s="1"/>
  <c r="B754" i="3" s="1"/>
  <c r="B755" i="3" s="1"/>
  <c r="B756" i="3" s="1"/>
  <c r="B757" i="3" s="1"/>
  <c r="B758" i="3" s="1"/>
  <c r="B759" i="3" s="1"/>
  <c r="B760" i="3" s="1"/>
  <c r="B763" i="3" s="1"/>
  <c r="B764" i="3" s="1"/>
  <c r="B765" i="3" s="1"/>
  <c r="B766" i="3" s="1"/>
  <c r="B767" i="3" s="1"/>
  <c r="B768" i="3" s="1"/>
  <c r="B769" i="3" s="1"/>
  <c r="B770" i="3" s="1"/>
  <c r="B771" i="3" s="1"/>
  <c r="B773" i="3" s="1"/>
  <c r="B774" i="3" s="1"/>
  <c r="B775" i="3" s="1"/>
  <c r="B776" i="3" s="1"/>
  <c r="B777" i="3" s="1"/>
  <c r="B778" i="3" s="1"/>
  <c r="B779" i="3" s="1"/>
  <c r="B780" i="3" s="1"/>
  <c r="B781" i="3" s="1"/>
  <c r="B783" i="3" s="1"/>
  <c r="B784" i="3" s="1"/>
  <c r="B785" i="3" s="1"/>
  <c r="B786" i="3" s="1"/>
  <c r="B787" i="3" s="1"/>
  <c r="B788" i="3" s="1"/>
  <c r="B789" i="3" s="1"/>
  <c r="B790" i="3" s="1"/>
  <c r="B791" i="3" s="1"/>
  <c r="B793" i="3" s="1"/>
  <c r="B794" i="3" s="1"/>
  <c r="B795" i="3" s="1"/>
  <c r="B796" i="3" s="1"/>
  <c r="B797" i="3" s="1"/>
  <c r="B798" i="3" s="1"/>
  <c r="B799" i="3" s="1"/>
  <c r="B800" i="3" s="1"/>
  <c r="B801" i="3" s="1"/>
  <c r="B805" i="3" s="1"/>
  <c r="B806" i="3" s="1"/>
  <c r="B807" i="3" s="1"/>
  <c r="B808" i="3" s="1"/>
  <c r="B809" i="3" s="1"/>
  <c r="B810" i="3" s="1"/>
  <c r="B811" i="3" s="1"/>
  <c r="B812" i="3" s="1"/>
  <c r="B813" i="3" s="1"/>
  <c r="B814" i="3" s="1"/>
  <c r="B816" i="3" s="1"/>
  <c r="B817" i="3" s="1"/>
  <c r="B818" i="3" s="1"/>
  <c r="B819" i="3" s="1"/>
  <c r="B820" i="3" s="1"/>
  <c r="B821" i="3" s="1"/>
  <c r="B822" i="3" s="1"/>
  <c r="B823" i="3" s="1"/>
  <c r="B824" i="3" s="1"/>
  <c r="B825" i="3" s="1"/>
  <c r="B827" i="3" s="1"/>
  <c r="B828" i="3" s="1"/>
  <c r="B829" i="3" s="1"/>
  <c r="B830" i="3" s="1"/>
  <c r="B831" i="3" s="1"/>
  <c r="B832" i="3" s="1"/>
  <c r="B833" i="3" s="1"/>
  <c r="B834" i="3" s="1"/>
  <c r="B835" i="3" s="1"/>
  <c r="B836" i="3" s="1"/>
  <c r="B838" i="3" s="1"/>
  <c r="B839" i="3" s="1"/>
  <c r="B840" i="3" s="1"/>
  <c r="B841" i="3" s="1"/>
  <c r="B842" i="3" s="1"/>
  <c r="B843" i="3" s="1"/>
  <c r="B844" i="3" s="1"/>
  <c r="B845" i="3" s="1"/>
  <c r="B846" i="3" s="1"/>
  <c r="B847" i="3" s="1"/>
  <c r="B849" i="3" s="1"/>
  <c r="B850" i="3" s="1"/>
  <c r="B851" i="3" s="1"/>
  <c r="B852" i="3" s="1"/>
  <c r="B853" i="3" s="1"/>
  <c r="B854" i="3" s="1"/>
  <c r="B855" i="3" s="1"/>
  <c r="B856" i="3" s="1"/>
  <c r="B857" i="3" s="1"/>
  <c r="B858" i="3" s="1"/>
  <c r="B860" i="3" s="1"/>
  <c r="B861" i="3" s="1"/>
  <c r="B862" i="3" s="1"/>
  <c r="B863" i="3" s="1"/>
  <c r="B864" i="3" s="1"/>
  <c r="B865" i="3" s="1"/>
  <c r="B866" i="3" s="1"/>
  <c r="B867" i="3" s="1"/>
  <c r="B868" i="3" s="1"/>
  <c r="B869" i="3" s="1"/>
  <c r="B871" i="3" s="1"/>
  <c r="B872" i="3" s="1"/>
  <c r="B873" i="3" s="1"/>
  <c r="B874" i="3" s="1"/>
  <c r="B875" i="3" s="1"/>
  <c r="B876" i="3" s="1"/>
  <c r="B877" i="3" s="1"/>
  <c r="B878" i="3" s="1"/>
  <c r="B879" i="3" s="1"/>
  <c r="B880" i="3" s="1"/>
  <c r="B883" i="3" s="1"/>
  <c r="B884" i="3" s="1"/>
  <c r="B885" i="3" s="1"/>
  <c r="B886" i="3" s="1"/>
  <c r="B887" i="3" s="1"/>
  <c r="B888" i="3" s="1"/>
  <c r="B889" i="3" s="1"/>
  <c r="B890" i="3" s="1"/>
  <c r="B891" i="3" s="1"/>
  <c r="B892" i="3" s="1"/>
  <c r="B894" i="3" s="1"/>
  <c r="B895" i="3" s="1"/>
  <c r="B896" i="3" s="1"/>
  <c r="B897" i="3" s="1"/>
  <c r="B898" i="3" s="1"/>
  <c r="B899" i="3" s="1"/>
  <c r="B900" i="3" s="1"/>
  <c r="B901" i="3" s="1"/>
  <c r="B902" i="3" s="1"/>
  <c r="B903" i="3" s="1"/>
  <c r="B905" i="3" s="1"/>
  <c r="B906" i="3" s="1"/>
  <c r="B907" i="3" s="1"/>
  <c r="B908" i="3" s="1"/>
  <c r="B909" i="3" s="1"/>
  <c r="B910" i="3" s="1"/>
  <c r="B911" i="3" s="1"/>
  <c r="B912" i="3" s="1"/>
  <c r="B913" i="3" s="1"/>
  <c r="B914" i="3" s="1"/>
  <c r="B916" i="3" s="1"/>
  <c r="B917" i="3" s="1"/>
  <c r="B918" i="3" s="1"/>
  <c r="B919" i="3" s="1"/>
  <c r="B920" i="3" s="1"/>
  <c r="B921" i="3" s="1"/>
  <c r="B922" i="3" s="1"/>
  <c r="B923" i="3" s="1"/>
  <c r="B924" i="3" s="1"/>
  <c r="B925" i="3" s="1"/>
  <c r="B928" i="3" s="1"/>
  <c r="B929" i="3" s="1"/>
  <c r="B930" i="3" s="1"/>
  <c r="B931" i="3" s="1"/>
  <c r="B932" i="3" s="1"/>
  <c r="B933" i="3" s="1"/>
  <c r="B934" i="3" s="1"/>
  <c r="B935" i="3" s="1"/>
  <c r="B936" i="3" s="1"/>
  <c r="B937" i="3" s="1"/>
  <c r="B939" i="3" s="1"/>
  <c r="B940" i="3" s="1"/>
  <c r="B941" i="3" s="1"/>
  <c r="B942" i="3" s="1"/>
  <c r="B943" i="3" s="1"/>
  <c r="B944" i="3" s="1"/>
  <c r="B945" i="3" s="1"/>
  <c r="B946" i="3" s="1"/>
  <c r="B947" i="3" s="1"/>
  <c r="B948" i="3" s="1"/>
  <c r="B950" i="3" s="1"/>
  <c r="B951" i="3" s="1"/>
  <c r="B952" i="3" s="1"/>
  <c r="B953" i="3" s="1"/>
  <c r="B954" i="3" s="1"/>
  <c r="B955" i="3" s="1"/>
  <c r="B956" i="3" s="1"/>
  <c r="B957" i="3" s="1"/>
  <c r="B958" i="3" s="1"/>
  <c r="B959" i="3" s="1"/>
  <c r="B961" i="3" s="1"/>
  <c r="B962" i="3" s="1"/>
  <c r="B963" i="3" s="1"/>
  <c r="B964" i="3" s="1"/>
  <c r="B965" i="3" s="1"/>
  <c r="B966" i="3" s="1"/>
  <c r="B967" i="3" s="1"/>
  <c r="B968" i="3" s="1"/>
  <c r="B969" i="3" s="1"/>
  <c r="B970" i="3" s="1"/>
  <c r="B972" i="3" s="1"/>
  <c r="B973" i="3" s="1"/>
  <c r="B974" i="3" s="1"/>
  <c r="B975" i="3" s="1"/>
  <c r="B976" i="3" s="1"/>
  <c r="B977" i="3" s="1"/>
  <c r="B978" i="3" s="1"/>
  <c r="B979" i="3" s="1"/>
  <c r="B982" i="3" s="1"/>
  <c r="B983" i="3" s="1"/>
  <c r="B984" i="3" s="1"/>
  <c r="B985" i="3" s="1"/>
  <c r="B986" i="3" s="1"/>
  <c r="B987" i="3" s="1"/>
  <c r="B988" i="3" s="1"/>
  <c r="B989" i="3" s="1"/>
  <c r="B990" i="3" s="1"/>
  <c r="B991" i="3" s="1"/>
  <c r="B993" i="3" s="1"/>
  <c r="B994" i="3" s="1"/>
  <c r="B995" i="3" s="1"/>
  <c r="A116" i="2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J27" i="2"/>
  <c r="K27" i="2" s="1"/>
  <c r="B481" i="2"/>
  <c r="B482" i="2"/>
  <c r="K20" i="2"/>
  <c r="I81" i="2"/>
  <c r="K81" i="2" s="1"/>
  <c r="H81" i="2"/>
  <c r="K10" i="2"/>
  <c r="H10" i="2"/>
  <c r="F315" i="3" l="1"/>
  <c r="H315" i="3" s="1"/>
  <c r="K315" i="3"/>
  <c r="F327" i="3"/>
  <c r="H327" i="3" s="1"/>
  <c r="K327" i="3"/>
  <c r="F302" i="3"/>
  <c r="H302" i="3" s="1"/>
  <c r="K302" i="3"/>
  <c r="F209" i="3"/>
  <c r="H209" i="3" s="1"/>
  <c r="I218" i="3"/>
  <c r="K209" i="3"/>
  <c r="K191" i="3"/>
  <c r="I205" i="3"/>
  <c r="I215" i="3" s="1"/>
  <c r="F330" i="3"/>
  <c r="H330" i="3" s="1"/>
  <c r="K330" i="3"/>
  <c r="F344" i="3"/>
  <c r="H344" i="3" s="1"/>
  <c r="K344" i="3"/>
  <c r="I420" i="3"/>
  <c r="F353" i="3"/>
  <c r="H353" i="3" s="1"/>
  <c r="I377" i="3"/>
  <c r="I410" i="3"/>
  <c r="I470" i="3"/>
  <c r="I460" i="3"/>
  <c r="I440" i="3"/>
  <c r="I430" i="3"/>
  <c r="I450" i="3"/>
  <c r="I363" i="3"/>
  <c r="K353" i="3"/>
  <c r="F318" i="3"/>
  <c r="H318" i="3" s="1"/>
  <c r="K318" i="3"/>
  <c r="F324" i="3"/>
  <c r="H324" i="3" s="1"/>
  <c r="K324" i="3"/>
  <c r="F312" i="3"/>
  <c r="H312" i="3" s="1"/>
  <c r="K312" i="3"/>
  <c r="F336" i="3"/>
  <c r="H336" i="3" s="1"/>
  <c r="K336" i="3"/>
  <c r="F352" i="3"/>
  <c r="H352" i="3" s="1"/>
  <c r="I362" i="3"/>
  <c r="K352" i="3"/>
  <c r="F244" i="3"/>
  <c r="H244" i="3" s="1"/>
  <c r="I258" i="3"/>
  <c r="K244" i="3"/>
  <c r="A128" i="2"/>
  <c r="A129" i="2" s="1"/>
  <c r="A130" i="2" s="1"/>
  <c r="A131" i="2" s="1"/>
  <c r="A132" i="2" s="1"/>
  <c r="A133" i="2" s="1"/>
  <c r="A134" i="2" s="1"/>
  <c r="A135" i="2" s="1"/>
  <c r="A136" i="2" s="1"/>
  <c r="B484" i="2"/>
  <c r="B483" i="2"/>
  <c r="H82" i="2"/>
  <c r="F205" i="3" l="1"/>
  <c r="H205" i="3" s="1"/>
  <c r="F218" i="3"/>
  <c r="H218" i="3" s="1"/>
  <c r="I245" i="3"/>
  <c r="I235" i="3"/>
  <c r="I754" i="3" s="1"/>
  <c r="K218" i="3"/>
  <c r="K205" i="3"/>
  <c r="F215" i="3"/>
  <c r="H215" i="3" s="1"/>
  <c r="I226" i="3"/>
  <c r="K215" i="3"/>
  <c r="F440" i="3"/>
  <c r="H440" i="3" s="1"/>
  <c r="K440" i="3"/>
  <c r="F430" i="3"/>
  <c r="H430" i="3" s="1"/>
  <c r="K430" i="3"/>
  <c r="F460" i="3"/>
  <c r="H460" i="3" s="1"/>
  <c r="K460" i="3"/>
  <c r="I480" i="3"/>
  <c r="F470" i="3"/>
  <c r="H470" i="3" s="1"/>
  <c r="K470" i="3"/>
  <c r="F410" i="3"/>
  <c r="H410" i="3" s="1"/>
  <c r="K410" i="3"/>
  <c r="F377" i="3"/>
  <c r="H377" i="3" s="1"/>
  <c r="K377" i="3"/>
  <c r="F420" i="3"/>
  <c r="H420" i="3" s="1"/>
  <c r="K420" i="3"/>
  <c r="F363" i="3"/>
  <c r="H363" i="3" s="1"/>
  <c r="K363" i="3"/>
  <c r="F450" i="3"/>
  <c r="H450" i="3" s="1"/>
  <c r="K450" i="3"/>
  <c r="F362" i="3"/>
  <c r="H362" i="3" s="1"/>
  <c r="I376" i="3"/>
  <c r="I394" i="3" s="1"/>
  <c r="I396" i="3" s="1"/>
  <c r="K362" i="3"/>
  <c r="F258" i="3"/>
  <c r="H258" i="3" s="1"/>
  <c r="I342" i="3"/>
  <c r="K258" i="3"/>
  <c r="A138" i="2"/>
  <c r="A139" i="2" s="1"/>
  <c r="A140" i="2" s="1"/>
  <c r="A141" i="2" s="1"/>
  <c r="A142" i="2" s="1"/>
  <c r="A143" i="2" s="1"/>
  <c r="A144" i="2" s="1"/>
  <c r="A145" i="2" s="1"/>
  <c r="A146" i="2" s="1"/>
  <c r="B486" i="2"/>
  <c r="B489" i="2" s="1"/>
  <c r="B490" i="2" s="1"/>
  <c r="B491" i="2" s="1"/>
  <c r="B492" i="2" s="1"/>
  <c r="B493" i="2" s="1"/>
  <c r="B494" i="2" s="1"/>
  <c r="B495" i="2" s="1"/>
  <c r="B496" i="2" s="1"/>
  <c r="B497" i="2" s="1"/>
  <c r="B499" i="2" s="1"/>
  <c r="B500" i="2" s="1"/>
  <c r="B501" i="2" s="1"/>
  <c r="B502" i="2" s="1"/>
  <c r="B503" i="2" s="1"/>
  <c r="B504" i="2" s="1"/>
  <c r="B505" i="2" s="1"/>
  <c r="B506" i="2" s="1"/>
  <c r="B507" i="2" s="1"/>
  <c r="B509" i="2" s="1"/>
  <c r="B510" i="2" s="1"/>
  <c r="B511" i="2" s="1"/>
  <c r="B512" i="2" s="1"/>
  <c r="B513" i="2" s="1"/>
  <c r="B514" i="2" s="1"/>
  <c r="B515" i="2" s="1"/>
  <c r="B516" i="2" s="1"/>
  <c r="B517" i="2" s="1"/>
  <c r="B519" i="2" s="1"/>
  <c r="B520" i="2" s="1"/>
  <c r="B521" i="2" s="1"/>
  <c r="B522" i="2" s="1"/>
  <c r="B523" i="2" s="1"/>
  <c r="B524" i="2" s="1"/>
  <c r="B525" i="2" s="1"/>
  <c r="B526" i="2" s="1"/>
  <c r="B527" i="2" s="1"/>
  <c r="B529" i="2" s="1"/>
  <c r="B530" i="2" s="1"/>
  <c r="B531" i="2" s="1"/>
  <c r="B532" i="2" s="1"/>
  <c r="B533" i="2" s="1"/>
  <c r="B534" i="2" s="1"/>
  <c r="B535" i="2" s="1"/>
  <c r="B536" i="2" s="1"/>
  <c r="B537" i="2" s="1"/>
  <c r="B539" i="2" s="1"/>
  <c r="B540" i="2" s="1"/>
  <c r="B541" i="2" s="1"/>
  <c r="B542" i="2" s="1"/>
  <c r="B543" i="2" s="1"/>
  <c r="B544" i="2" s="1"/>
  <c r="B545" i="2" s="1"/>
  <c r="B546" i="2" s="1"/>
  <c r="B547" i="2" s="1"/>
  <c r="B549" i="2" s="1"/>
  <c r="B550" i="2" s="1"/>
  <c r="B551" i="2" s="1"/>
  <c r="B552" i="2" s="1"/>
  <c r="B553" i="2" s="1"/>
  <c r="B554" i="2" s="1"/>
  <c r="B555" i="2" s="1"/>
  <c r="B556" i="2" s="1"/>
  <c r="B557" i="2" s="1"/>
  <c r="B559" i="2" s="1"/>
  <c r="B560" i="2" s="1"/>
  <c r="B561" i="2" s="1"/>
  <c r="B562" i="2" s="1"/>
  <c r="B563" i="2" s="1"/>
  <c r="B564" i="2" s="1"/>
  <c r="B565" i="2" s="1"/>
  <c r="B566" i="2" s="1"/>
  <c r="B567" i="2" s="1"/>
  <c r="B570" i="2" s="1"/>
  <c r="B571" i="2" s="1"/>
  <c r="B572" i="2" s="1"/>
  <c r="B573" i="2" s="1"/>
  <c r="B574" i="2" s="1"/>
  <c r="B575" i="2" s="1"/>
  <c r="B576" i="2" s="1"/>
  <c r="B577" i="2" s="1"/>
  <c r="B578" i="2" s="1"/>
  <c r="B580" i="2" s="1"/>
  <c r="B581" i="2" s="1"/>
  <c r="B582" i="2" s="1"/>
  <c r="B583" i="2" s="1"/>
  <c r="B584" i="2" s="1"/>
  <c r="B585" i="2" s="1"/>
  <c r="B586" i="2" s="1"/>
  <c r="B587" i="2" s="1"/>
  <c r="B588" i="2" s="1"/>
  <c r="B590" i="2" s="1"/>
  <c r="B591" i="2" s="1"/>
  <c r="B592" i="2" s="1"/>
  <c r="B593" i="2" s="1"/>
  <c r="B594" i="2" s="1"/>
  <c r="B595" i="2" s="1"/>
  <c r="B596" i="2" s="1"/>
  <c r="B597" i="2" s="1"/>
  <c r="B598" i="2" s="1"/>
  <c r="B600" i="2" s="1"/>
  <c r="B601" i="2" s="1"/>
  <c r="B602" i="2" s="1"/>
  <c r="B603" i="2" s="1"/>
  <c r="B604" i="2" s="1"/>
  <c r="B605" i="2" s="1"/>
  <c r="B606" i="2" s="1"/>
  <c r="B607" i="2" s="1"/>
  <c r="B608" i="2" s="1"/>
  <c r="B610" i="2" s="1"/>
  <c r="B611" i="2" s="1"/>
  <c r="B612" i="2" s="1"/>
  <c r="B613" i="2" s="1"/>
  <c r="B614" i="2" s="1"/>
  <c r="B615" i="2" s="1"/>
  <c r="B616" i="2" s="1"/>
  <c r="B617" i="2" s="1"/>
  <c r="B618" i="2" s="1"/>
  <c r="B620" i="2" s="1"/>
  <c r="B621" i="2" s="1"/>
  <c r="B622" i="2" s="1"/>
  <c r="B623" i="2" s="1"/>
  <c r="B624" i="2" s="1"/>
  <c r="B625" i="2" s="1"/>
  <c r="B626" i="2" s="1"/>
  <c r="B627" i="2" s="1"/>
  <c r="B628" i="2" s="1"/>
  <c r="B630" i="2" s="1"/>
  <c r="B631" i="2" s="1"/>
  <c r="B632" i="2" s="1"/>
  <c r="B633" i="2" s="1"/>
  <c r="B634" i="2" s="1"/>
  <c r="B635" i="2" s="1"/>
  <c r="B636" i="2" s="1"/>
  <c r="B637" i="2" s="1"/>
  <c r="B638" i="2" s="1"/>
  <c r="B640" i="2" s="1"/>
  <c r="B641" i="2" s="1"/>
  <c r="B642" i="2" s="1"/>
  <c r="B643" i="2" s="1"/>
  <c r="B644" i="2" s="1"/>
  <c r="B645" i="2" s="1"/>
  <c r="B646" i="2" s="1"/>
  <c r="B647" i="2" s="1"/>
  <c r="B648" i="2" s="1"/>
  <c r="B651" i="2" s="1"/>
  <c r="B652" i="2" s="1"/>
  <c r="B653" i="2" s="1"/>
  <c r="B654" i="2" s="1"/>
  <c r="B655" i="2" s="1"/>
  <c r="B656" i="2" s="1"/>
  <c r="B657" i="2" s="1"/>
  <c r="B658" i="2" s="1"/>
  <c r="B659" i="2" s="1"/>
  <c r="B662" i="2" s="1"/>
  <c r="B663" i="2" s="1"/>
  <c r="B664" i="2" s="1"/>
  <c r="B665" i="2" s="1"/>
  <c r="B666" i="2" s="1"/>
  <c r="B667" i="2" s="1"/>
  <c r="B668" i="2" s="1"/>
  <c r="B669" i="2" s="1"/>
  <c r="B670" i="2" s="1"/>
  <c r="B672" i="2" s="1"/>
  <c r="B673" i="2" s="1"/>
  <c r="B674" i="2" s="1"/>
  <c r="B675" i="2" s="1"/>
  <c r="B676" i="2" s="1"/>
  <c r="B677" i="2" s="1"/>
  <c r="B678" i="2" s="1"/>
  <c r="B679" i="2" s="1"/>
  <c r="B680" i="2" s="1"/>
  <c r="B682" i="2" s="1"/>
  <c r="B683" i="2" s="1"/>
  <c r="B684" i="2" s="1"/>
  <c r="B685" i="2" s="1"/>
  <c r="B686" i="2" s="1"/>
  <c r="B687" i="2" s="1"/>
  <c r="B688" i="2" s="1"/>
  <c r="B689" i="2" s="1"/>
  <c r="B690" i="2" s="1"/>
  <c r="B692" i="2" s="1"/>
  <c r="B693" i="2" s="1"/>
  <c r="B694" i="2" s="1"/>
  <c r="B695" i="2" s="1"/>
  <c r="B696" i="2" s="1"/>
  <c r="B697" i="2" s="1"/>
  <c r="B698" i="2" s="1"/>
  <c r="B699" i="2" s="1"/>
  <c r="B700" i="2" s="1"/>
  <c r="B702" i="2" s="1"/>
  <c r="B703" i="2" s="1"/>
  <c r="B704" i="2" s="1"/>
  <c r="B705" i="2" s="1"/>
  <c r="B706" i="2" s="1"/>
  <c r="B707" i="2" s="1"/>
  <c r="B708" i="2" s="1"/>
  <c r="B709" i="2" s="1"/>
  <c r="B710" i="2" s="1"/>
  <c r="B712" i="2" s="1"/>
  <c r="B713" i="2" s="1"/>
  <c r="B714" i="2" s="1"/>
  <c r="B715" i="2" s="1"/>
  <c r="B716" i="2" s="1"/>
  <c r="B717" i="2" s="1"/>
  <c r="B718" i="2" s="1"/>
  <c r="B719" i="2" s="1"/>
  <c r="B720" i="2" s="1"/>
  <c r="B723" i="2" s="1"/>
  <c r="B724" i="2" s="1"/>
  <c r="B725" i="2" s="1"/>
  <c r="B726" i="2" s="1"/>
  <c r="B727" i="2" s="1"/>
  <c r="B728" i="2" s="1"/>
  <c r="B729" i="2" s="1"/>
  <c r="B730" i="2" s="1"/>
  <c r="B731" i="2" s="1"/>
  <c r="B733" i="2" s="1"/>
  <c r="B734" i="2" s="1"/>
  <c r="B735" i="2" s="1"/>
  <c r="B736" i="2" s="1"/>
  <c r="B737" i="2" s="1"/>
  <c r="B738" i="2" s="1"/>
  <c r="B739" i="2" s="1"/>
  <c r="B740" i="2" s="1"/>
  <c r="B741" i="2" s="1"/>
  <c r="B743" i="2" s="1"/>
  <c r="B744" i="2" s="1"/>
  <c r="B745" i="2" s="1"/>
  <c r="B746" i="2" s="1"/>
  <c r="B747" i="2" s="1"/>
  <c r="B748" i="2" s="1"/>
  <c r="B749" i="2" s="1"/>
  <c r="B750" i="2" s="1"/>
  <c r="B751" i="2" s="1"/>
  <c r="B753" i="2" s="1"/>
  <c r="B754" i="2" s="1"/>
  <c r="B755" i="2" s="1"/>
  <c r="B756" i="2" s="1"/>
  <c r="B757" i="2" s="1"/>
  <c r="B758" i="2" s="1"/>
  <c r="B759" i="2" s="1"/>
  <c r="B760" i="2" s="1"/>
  <c r="B763" i="2" s="1"/>
  <c r="B764" i="2" s="1"/>
  <c r="B765" i="2" s="1"/>
  <c r="B766" i="2" s="1"/>
  <c r="B767" i="2" s="1"/>
  <c r="B768" i="2" s="1"/>
  <c r="B769" i="2" s="1"/>
  <c r="B770" i="2" s="1"/>
  <c r="B771" i="2" s="1"/>
  <c r="B773" i="2" s="1"/>
  <c r="B774" i="2" s="1"/>
  <c r="B775" i="2" s="1"/>
  <c r="B776" i="2" s="1"/>
  <c r="B777" i="2" s="1"/>
  <c r="B778" i="2" s="1"/>
  <c r="B779" i="2" s="1"/>
  <c r="B780" i="2" s="1"/>
  <c r="B781" i="2" s="1"/>
  <c r="B783" i="2" s="1"/>
  <c r="B784" i="2" s="1"/>
  <c r="B785" i="2" s="1"/>
  <c r="B786" i="2" s="1"/>
  <c r="B787" i="2" s="1"/>
  <c r="B788" i="2" s="1"/>
  <c r="B789" i="2" s="1"/>
  <c r="B790" i="2" s="1"/>
  <c r="B791" i="2" s="1"/>
  <c r="B793" i="2" s="1"/>
  <c r="B794" i="2" s="1"/>
  <c r="B795" i="2" s="1"/>
  <c r="B796" i="2" s="1"/>
  <c r="B797" i="2" s="1"/>
  <c r="B798" i="2" s="1"/>
  <c r="B799" i="2" s="1"/>
  <c r="B800" i="2" s="1"/>
  <c r="B801" i="2" s="1"/>
  <c r="B805" i="2" s="1"/>
  <c r="B806" i="2" s="1"/>
  <c r="B807" i="2" s="1"/>
  <c r="B808" i="2" s="1"/>
  <c r="B809" i="2" s="1"/>
  <c r="B810" i="2" s="1"/>
  <c r="B811" i="2" s="1"/>
  <c r="B812" i="2" s="1"/>
  <c r="B813" i="2" s="1"/>
  <c r="B814" i="2" s="1"/>
  <c r="B816" i="2" s="1"/>
  <c r="B817" i="2" s="1"/>
  <c r="B818" i="2" s="1"/>
  <c r="B819" i="2" s="1"/>
  <c r="B820" i="2" s="1"/>
  <c r="B821" i="2" s="1"/>
  <c r="B822" i="2" s="1"/>
  <c r="B823" i="2" s="1"/>
  <c r="B824" i="2" s="1"/>
  <c r="B825" i="2" s="1"/>
  <c r="B827" i="2" s="1"/>
  <c r="B828" i="2" s="1"/>
  <c r="B829" i="2" s="1"/>
  <c r="B830" i="2" s="1"/>
  <c r="B831" i="2" s="1"/>
  <c r="B832" i="2" s="1"/>
  <c r="B833" i="2" s="1"/>
  <c r="B834" i="2" s="1"/>
  <c r="B835" i="2" s="1"/>
  <c r="B836" i="2" s="1"/>
  <c r="B838" i="2" s="1"/>
  <c r="B839" i="2" s="1"/>
  <c r="B840" i="2" s="1"/>
  <c r="B841" i="2" s="1"/>
  <c r="B842" i="2" s="1"/>
  <c r="B843" i="2" s="1"/>
  <c r="B844" i="2" s="1"/>
  <c r="B845" i="2" s="1"/>
  <c r="B846" i="2" s="1"/>
  <c r="B847" i="2" s="1"/>
  <c r="B849" i="2" s="1"/>
  <c r="B850" i="2" s="1"/>
  <c r="B851" i="2" s="1"/>
  <c r="B852" i="2" s="1"/>
  <c r="B853" i="2" s="1"/>
  <c r="B854" i="2" s="1"/>
  <c r="B855" i="2" s="1"/>
  <c r="B856" i="2" s="1"/>
  <c r="B857" i="2" s="1"/>
  <c r="B858" i="2" s="1"/>
  <c r="B860" i="2" s="1"/>
  <c r="B861" i="2" s="1"/>
  <c r="B862" i="2" s="1"/>
  <c r="B863" i="2" s="1"/>
  <c r="B864" i="2" s="1"/>
  <c r="B865" i="2" s="1"/>
  <c r="B866" i="2" s="1"/>
  <c r="B867" i="2" s="1"/>
  <c r="B868" i="2" s="1"/>
  <c r="B869" i="2" s="1"/>
  <c r="B871" i="2" s="1"/>
  <c r="B872" i="2" s="1"/>
  <c r="B873" i="2" s="1"/>
  <c r="B874" i="2" s="1"/>
  <c r="B875" i="2" s="1"/>
  <c r="B876" i="2" s="1"/>
  <c r="B877" i="2" s="1"/>
  <c r="B878" i="2" s="1"/>
  <c r="B879" i="2" s="1"/>
  <c r="B880" i="2" s="1"/>
  <c r="B883" i="2" s="1"/>
  <c r="B884" i="2" s="1"/>
  <c r="B885" i="2" s="1"/>
  <c r="B886" i="2" s="1"/>
  <c r="B887" i="2" s="1"/>
  <c r="B888" i="2" s="1"/>
  <c r="B889" i="2" s="1"/>
  <c r="B890" i="2" s="1"/>
  <c r="B891" i="2" s="1"/>
  <c r="B892" i="2" s="1"/>
  <c r="B894" i="2" s="1"/>
  <c r="B895" i="2" s="1"/>
  <c r="B896" i="2" s="1"/>
  <c r="B897" i="2" s="1"/>
  <c r="B898" i="2" s="1"/>
  <c r="B899" i="2" s="1"/>
  <c r="B900" i="2" s="1"/>
  <c r="B901" i="2" s="1"/>
  <c r="B902" i="2" s="1"/>
  <c r="B903" i="2" s="1"/>
  <c r="B905" i="2" s="1"/>
  <c r="B906" i="2" s="1"/>
  <c r="B907" i="2" s="1"/>
  <c r="B908" i="2" s="1"/>
  <c r="B909" i="2" s="1"/>
  <c r="B910" i="2" s="1"/>
  <c r="B911" i="2" s="1"/>
  <c r="B912" i="2" s="1"/>
  <c r="B913" i="2" s="1"/>
  <c r="B914" i="2" s="1"/>
  <c r="B916" i="2" s="1"/>
  <c r="B917" i="2" s="1"/>
  <c r="B918" i="2" s="1"/>
  <c r="B919" i="2" s="1"/>
  <c r="B920" i="2" s="1"/>
  <c r="B921" i="2" s="1"/>
  <c r="B922" i="2" s="1"/>
  <c r="B923" i="2" s="1"/>
  <c r="B924" i="2" s="1"/>
  <c r="B925" i="2" s="1"/>
  <c r="B928" i="2" s="1"/>
  <c r="B929" i="2" s="1"/>
  <c r="B930" i="2" s="1"/>
  <c r="B931" i="2" s="1"/>
  <c r="B932" i="2" s="1"/>
  <c r="B933" i="2" s="1"/>
  <c r="B934" i="2" s="1"/>
  <c r="B935" i="2" s="1"/>
  <c r="B936" i="2" s="1"/>
  <c r="B937" i="2" s="1"/>
  <c r="B939" i="2" s="1"/>
  <c r="B940" i="2" s="1"/>
  <c r="B941" i="2" s="1"/>
  <c r="B942" i="2" s="1"/>
  <c r="B943" i="2" s="1"/>
  <c r="B944" i="2" s="1"/>
  <c r="B945" i="2" s="1"/>
  <c r="B946" i="2" s="1"/>
  <c r="B947" i="2" s="1"/>
  <c r="B948" i="2" s="1"/>
  <c r="B950" i="2" s="1"/>
  <c r="B951" i="2" s="1"/>
  <c r="B952" i="2" s="1"/>
  <c r="B953" i="2" s="1"/>
  <c r="B954" i="2" s="1"/>
  <c r="B955" i="2" s="1"/>
  <c r="B956" i="2" s="1"/>
  <c r="B957" i="2" s="1"/>
  <c r="B958" i="2" s="1"/>
  <c r="B959" i="2" s="1"/>
  <c r="B961" i="2" s="1"/>
  <c r="B962" i="2" s="1"/>
  <c r="B963" i="2" s="1"/>
  <c r="B964" i="2" s="1"/>
  <c r="B965" i="2" s="1"/>
  <c r="B966" i="2" s="1"/>
  <c r="B967" i="2" s="1"/>
  <c r="B968" i="2" s="1"/>
  <c r="B969" i="2" s="1"/>
  <c r="B970" i="2" s="1"/>
  <c r="B972" i="2" s="1"/>
  <c r="B973" i="2" s="1"/>
  <c r="B974" i="2" s="1"/>
  <c r="B975" i="2" s="1"/>
  <c r="B976" i="2" s="1"/>
  <c r="B977" i="2" s="1"/>
  <c r="B978" i="2" s="1"/>
  <c r="B979" i="2" s="1"/>
  <c r="B982" i="2" s="1"/>
  <c r="B983" i="2" s="1"/>
  <c r="B984" i="2" s="1"/>
  <c r="B985" i="2" s="1"/>
  <c r="B986" i="2" s="1"/>
  <c r="B987" i="2" s="1"/>
  <c r="B988" i="2" s="1"/>
  <c r="B989" i="2" s="1"/>
  <c r="B990" i="2" s="1"/>
  <c r="B991" i="2" s="1"/>
  <c r="B993" i="2" s="1"/>
  <c r="B994" i="2" s="1"/>
  <c r="B995" i="2" s="1"/>
  <c r="B485" i="2"/>
  <c r="F754" i="3" l="1"/>
  <c r="H754" i="3" s="1"/>
  <c r="K754" i="3"/>
  <c r="I400" i="3"/>
  <c r="F396" i="3"/>
  <c r="H396" i="3" s="1"/>
  <c r="K396" i="3"/>
  <c r="I259" i="3"/>
  <c r="F235" i="3"/>
  <c r="H235" i="3" s="1"/>
  <c r="K235" i="3"/>
  <c r="F245" i="3"/>
  <c r="H245" i="3" s="1"/>
  <c r="K245" i="3"/>
  <c r="F394" i="3"/>
  <c r="H394" i="3" s="1"/>
  <c r="K394" i="3"/>
  <c r="F226" i="3"/>
  <c r="H226" i="3" s="1"/>
  <c r="I241" i="3"/>
  <c r="K226" i="3"/>
  <c r="I491" i="3"/>
  <c r="F480" i="3"/>
  <c r="H480" i="3" s="1"/>
  <c r="K480" i="3"/>
  <c r="F376" i="3"/>
  <c r="H376" i="3" s="1"/>
  <c r="I409" i="3"/>
  <c r="K376" i="3"/>
  <c r="F342" i="3"/>
  <c r="H342" i="3" s="1"/>
  <c r="I757" i="3"/>
  <c r="I361" i="3"/>
  <c r="I351" i="3"/>
  <c r="K342" i="3"/>
  <c r="A149" i="2"/>
  <c r="A150" i="2" s="1"/>
  <c r="A151" i="2" s="1"/>
  <c r="F400" i="3" l="1"/>
  <c r="H400" i="3" s="1"/>
  <c r="K400" i="3"/>
  <c r="F259" i="3"/>
  <c r="H259" i="3" s="1"/>
  <c r="K259" i="3"/>
  <c r="F241" i="3"/>
  <c r="H241" i="3" s="1"/>
  <c r="I349" i="3"/>
  <c r="I267" i="3"/>
  <c r="K241" i="3"/>
  <c r="F491" i="3"/>
  <c r="H491" i="3" s="1"/>
  <c r="I501" i="3"/>
  <c r="K491" i="3"/>
  <c r="F409" i="3"/>
  <c r="H409" i="3" s="1"/>
  <c r="I419" i="3"/>
  <c r="K409" i="3"/>
  <c r="K351" i="3"/>
  <c r="F351" i="3"/>
  <c r="H351" i="3" s="1"/>
  <c r="K361" i="3"/>
  <c r="F361" i="3"/>
  <c r="H361" i="3" s="1"/>
  <c r="K757" i="3"/>
  <c r="F757" i="3"/>
  <c r="H757" i="3" s="1"/>
  <c r="A153" i="2"/>
  <c r="A154" i="2" s="1"/>
  <c r="A155" i="2" s="1"/>
  <c r="F267" i="3" l="1"/>
  <c r="H267" i="3" s="1"/>
  <c r="I358" i="3"/>
  <c r="K267" i="3"/>
  <c r="F349" i="3"/>
  <c r="H349" i="3" s="1"/>
  <c r="K349" i="3"/>
  <c r="F501" i="3"/>
  <c r="H501" i="3" s="1"/>
  <c r="I511" i="3"/>
  <c r="K501" i="3"/>
  <c r="F419" i="3"/>
  <c r="H419" i="3" s="1"/>
  <c r="I429" i="3"/>
  <c r="K419" i="3"/>
  <c r="A157" i="2"/>
  <c r="A158" i="2" s="1"/>
  <c r="A159" i="2" s="1"/>
  <c r="A160" i="2" s="1"/>
  <c r="F358" i="3" l="1"/>
  <c r="H358" i="3" s="1"/>
  <c r="I368" i="3"/>
  <c r="K358" i="3"/>
  <c r="F511" i="3"/>
  <c r="H511" i="3" s="1"/>
  <c r="I521" i="3"/>
  <c r="I531" i="3"/>
  <c r="K511" i="3"/>
  <c r="F429" i="3"/>
  <c r="H429" i="3" s="1"/>
  <c r="I439" i="3"/>
  <c r="K429" i="3"/>
  <c r="A162" i="2"/>
  <c r="A163" i="2" s="1"/>
  <c r="A164" i="2" s="1"/>
  <c r="A165" i="2" s="1"/>
  <c r="A166" i="2" s="1"/>
  <c r="A167" i="2" s="1"/>
  <c r="A168" i="2" s="1"/>
  <c r="A169" i="2" s="1"/>
  <c r="A170" i="2" s="1"/>
  <c r="A171" i="2" s="1"/>
  <c r="F368" i="3" l="1"/>
  <c r="H368" i="3" s="1"/>
  <c r="K368" i="3"/>
  <c r="I541" i="3"/>
  <c r="F531" i="3"/>
  <c r="H531" i="3" s="1"/>
  <c r="I551" i="3"/>
  <c r="I572" i="3"/>
  <c r="I561" i="3"/>
  <c r="I582" i="3"/>
  <c r="K531" i="3"/>
  <c r="F521" i="3"/>
  <c r="H521" i="3" s="1"/>
  <c r="K521" i="3"/>
  <c r="I449" i="3"/>
  <c r="F439" i="3"/>
  <c r="H439" i="3" s="1"/>
  <c r="K439" i="3"/>
  <c r="A173" i="2"/>
  <c r="A174" i="2" s="1"/>
  <c r="A175" i="2" s="1"/>
  <c r="A176" i="2" s="1"/>
  <c r="A177" i="2" s="1"/>
  <c r="A178" i="2" s="1"/>
  <c r="A179" i="2" s="1"/>
  <c r="A180" i="2" s="1"/>
  <c r="F582" i="3" l="1"/>
  <c r="H582" i="3" s="1"/>
  <c r="I592" i="3"/>
  <c r="K582" i="3"/>
  <c r="F561" i="3"/>
  <c r="H561" i="3" s="1"/>
  <c r="K561" i="3"/>
  <c r="F572" i="3"/>
  <c r="H572" i="3" s="1"/>
  <c r="K572" i="3"/>
  <c r="F551" i="3"/>
  <c r="H551" i="3" s="1"/>
  <c r="K551" i="3"/>
  <c r="F541" i="3"/>
  <c r="H541" i="3" s="1"/>
  <c r="K541" i="3"/>
  <c r="I459" i="3"/>
  <c r="F449" i="3"/>
  <c r="H449" i="3" s="1"/>
  <c r="K449" i="3"/>
  <c r="A182" i="2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I664" i="3" l="1"/>
  <c r="I642" i="3"/>
  <c r="I735" i="3"/>
  <c r="I612" i="3"/>
  <c r="F592" i="3"/>
  <c r="H592" i="3" s="1"/>
  <c r="I725" i="3"/>
  <c r="I602" i="3"/>
  <c r="I653" i="3"/>
  <c r="I694" i="3"/>
  <c r="I756" i="3"/>
  <c r="I632" i="3"/>
  <c r="I745" i="3"/>
  <c r="I622" i="3"/>
  <c r="I714" i="3"/>
  <c r="I704" i="3"/>
  <c r="I684" i="3"/>
  <c r="I674" i="3"/>
  <c r="K592" i="3"/>
  <c r="F459" i="3"/>
  <c r="H459" i="3" s="1"/>
  <c r="I479" i="3"/>
  <c r="I469" i="3"/>
  <c r="I530" i="3"/>
  <c r="I500" i="3"/>
  <c r="I520" i="3"/>
  <c r="I510" i="3"/>
  <c r="I490" i="3"/>
  <c r="K459" i="3"/>
  <c r="A194" i="2"/>
  <c r="A195" i="2" s="1"/>
  <c r="F704" i="3" l="1"/>
  <c r="H704" i="3" s="1"/>
  <c r="K704" i="3"/>
  <c r="F735" i="3"/>
  <c r="H735" i="3" s="1"/>
  <c r="K735" i="3"/>
  <c r="F714" i="3"/>
  <c r="H714" i="3" s="1"/>
  <c r="K714" i="3"/>
  <c r="F642" i="3"/>
  <c r="H642" i="3" s="1"/>
  <c r="K642" i="3"/>
  <c r="F622" i="3"/>
  <c r="H622" i="3" s="1"/>
  <c r="K622" i="3"/>
  <c r="F664" i="3"/>
  <c r="H664" i="3" s="1"/>
  <c r="K664" i="3"/>
  <c r="F745" i="3"/>
  <c r="H745" i="3" s="1"/>
  <c r="K745" i="3"/>
  <c r="F632" i="3"/>
  <c r="H632" i="3" s="1"/>
  <c r="K632" i="3"/>
  <c r="I785" i="3"/>
  <c r="I765" i="3"/>
  <c r="I775" i="3"/>
  <c r="F756" i="3"/>
  <c r="H756" i="3" s="1"/>
  <c r="K756" i="3"/>
  <c r="F694" i="3"/>
  <c r="H694" i="3" s="1"/>
  <c r="K694" i="3"/>
  <c r="F653" i="3"/>
  <c r="H653" i="3" s="1"/>
  <c r="K653" i="3"/>
  <c r="F602" i="3"/>
  <c r="H602" i="3" s="1"/>
  <c r="K602" i="3"/>
  <c r="F725" i="3"/>
  <c r="H725" i="3" s="1"/>
  <c r="K725" i="3"/>
  <c r="F674" i="3"/>
  <c r="H674" i="3" s="1"/>
  <c r="K674" i="3"/>
  <c r="F684" i="3"/>
  <c r="H684" i="3" s="1"/>
  <c r="K684" i="3"/>
  <c r="F612" i="3"/>
  <c r="H612" i="3" s="1"/>
  <c r="K612" i="3"/>
  <c r="F490" i="3"/>
  <c r="H490" i="3" s="1"/>
  <c r="K490" i="3"/>
  <c r="F510" i="3"/>
  <c r="H510" i="3" s="1"/>
  <c r="K510" i="3"/>
  <c r="I540" i="3"/>
  <c r="I591" i="3"/>
  <c r="F520" i="3"/>
  <c r="H520" i="3" s="1"/>
  <c r="I581" i="3"/>
  <c r="I571" i="3"/>
  <c r="I560" i="3"/>
  <c r="I550" i="3"/>
  <c r="K520" i="3"/>
  <c r="F500" i="3"/>
  <c r="H500" i="3" s="1"/>
  <c r="K500" i="3"/>
  <c r="F530" i="3"/>
  <c r="H530" i="3" s="1"/>
  <c r="K530" i="3"/>
  <c r="F469" i="3"/>
  <c r="H469" i="3" s="1"/>
  <c r="K469" i="3"/>
  <c r="F479" i="3"/>
  <c r="H479" i="3" s="1"/>
  <c r="K479" i="3"/>
  <c r="A198" i="2"/>
  <c r="A199" i="2" s="1"/>
  <c r="A200" i="2" s="1"/>
  <c r="A201" i="2" s="1"/>
  <c r="A202" i="2" s="1"/>
  <c r="A203" i="2" s="1"/>
  <c r="A204" i="2" s="1"/>
  <c r="A205" i="2" s="1"/>
  <c r="A206" i="2" s="1"/>
  <c r="F775" i="3" l="1"/>
  <c r="H775" i="3" s="1"/>
  <c r="K775" i="3"/>
  <c r="F765" i="3"/>
  <c r="H765" i="3" s="1"/>
  <c r="K765" i="3"/>
  <c r="F785" i="3"/>
  <c r="H785" i="3" s="1"/>
  <c r="I795" i="3"/>
  <c r="K785" i="3"/>
  <c r="F560" i="3"/>
  <c r="H560" i="3" s="1"/>
  <c r="K560" i="3"/>
  <c r="F581" i="3"/>
  <c r="H581" i="3" s="1"/>
  <c r="K581" i="3"/>
  <c r="F591" i="3"/>
  <c r="H591" i="3" s="1"/>
  <c r="I601" i="3"/>
  <c r="I652" i="3"/>
  <c r="I641" i="3"/>
  <c r="I631" i="3"/>
  <c r="I621" i="3"/>
  <c r="I611" i="3"/>
  <c r="K591" i="3"/>
  <c r="F540" i="3"/>
  <c r="H540" i="3" s="1"/>
  <c r="K540" i="3"/>
  <c r="F550" i="3"/>
  <c r="H550" i="3" s="1"/>
  <c r="K550" i="3"/>
  <c r="F571" i="3"/>
  <c r="H571" i="3" s="1"/>
  <c r="K571" i="3"/>
  <c r="A208" i="2"/>
  <c r="A209" i="2" s="1"/>
  <c r="A210" i="2" s="1"/>
  <c r="A211" i="2" s="1"/>
  <c r="A212" i="2" s="1"/>
  <c r="A213" i="2" s="1"/>
  <c r="A214" i="2" s="1"/>
  <c r="A215" i="2" s="1"/>
  <c r="I841" i="3" l="1"/>
  <c r="I830" i="3"/>
  <c r="F795" i="3"/>
  <c r="H795" i="3" s="1"/>
  <c r="I819" i="3"/>
  <c r="I808" i="3"/>
  <c r="K795" i="3"/>
  <c r="F611" i="3"/>
  <c r="H611" i="3" s="1"/>
  <c r="K611" i="3"/>
  <c r="F621" i="3"/>
  <c r="H621" i="3" s="1"/>
  <c r="K621" i="3"/>
  <c r="F631" i="3"/>
  <c r="H631" i="3" s="1"/>
  <c r="K631" i="3"/>
  <c r="F641" i="3"/>
  <c r="H641" i="3" s="1"/>
  <c r="K641" i="3"/>
  <c r="F652" i="3"/>
  <c r="H652" i="3" s="1"/>
  <c r="I663" i="3"/>
  <c r="K652" i="3"/>
  <c r="F601" i="3"/>
  <c r="H601" i="3" s="1"/>
  <c r="K601" i="3"/>
  <c r="A217" i="2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F830" i="3" l="1"/>
  <c r="H830" i="3" s="1"/>
  <c r="K830" i="3"/>
  <c r="F808" i="3"/>
  <c r="H808" i="3" s="1"/>
  <c r="K808" i="3"/>
  <c r="F819" i="3"/>
  <c r="H819" i="3" s="1"/>
  <c r="K819" i="3"/>
  <c r="F841" i="3"/>
  <c r="H841" i="3" s="1"/>
  <c r="I852" i="3"/>
  <c r="K841" i="3"/>
  <c r="I673" i="3"/>
  <c r="F663" i="3"/>
  <c r="H663" i="3" s="1"/>
  <c r="K663" i="3"/>
  <c r="A229" i="2"/>
  <c r="A230" i="2" s="1"/>
  <c r="K852" i="3" l="1"/>
  <c r="I863" i="3"/>
  <c r="F852" i="3"/>
  <c r="H852" i="3" s="1"/>
  <c r="I886" i="3"/>
  <c r="I874" i="3"/>
  <c r="I683" i="3"/>
  <c r="F673" i="3"/>
  <c r="H673" i="3" s="1"/>
  <c r="K673" i="3"/>
  <c r="A233" i="2"/>
  <c r="A234" i="2" s="1"/>
  <c r="A235" i="2" s="1"/>
  <c r="A236" i="2" s="1"/>
  <c r="A237" i="2" s="1"/>
  <c r="A238" i="2" s="1"/>
  <c r="A239" i="2" s="1"/>
  <c r="A240" i="2" s="1"/>
  <c r="A241" i="2" s="1"/>
  <c r="A242" i="2" s="1"/>
  <c r="F863" i="3" l="1"/>
  <c r="H863" i="3" s="1"/>
  <c r="K863" i="3"/>
  <c r="F874" i="3"/>
  <c r="H874" i="3" s="1"/>
  <c r="K874" i="3"/>
  <c r="I919" i="3"/>
  <c r="I897" i="3"/>
  <c r="I908" i="3"/>
  <c r="F886" i="3"/>
  <c r="H886" i="3" s="1"/>
  <c r="K886" i="3"/>
  <c r="I693" i="3"/>
  <c r="F683" i="3"/>
  <c r="H683" i="3" s="1"/>
  <c r="K683" i="3"/>
  <c r="A244" i="2"/>
  <c r="A245" i="2" s="1"/>
  <c r="A246" i="2" s="1"/>
  <c r="A247" i="2" s="1"/>
  <c r="A248" i="2" s="1"/>
  <c r="A249" i="2" s="1"/>
  <c r="A250" i="2" s="1"/>
  <c r="A251" i="2" s="1"/>
  <c r="A252" i="2" s="1"/>
  <c r="F908" i="3" l="1"/>
  <c r="H908" i="3" s="1"/>
  <c r="K908" i="3"/>
  <c r="F897" i="3"/>
  <c r="H897" i="3" s="1"/>
  <c r="K897" i="3"/>
  <c r="F919" i="3"/>
  <c r="H919" i="3" s="1"/>
  <c r="I1109" i="3"/>
  <c r="I985" i="3"/>
  <c r="I975" i="3"/>
  <c r="I964" i="3"/>
  <c r="I953" i="3"/>
  <c r="I942" i="3"/>
  <c r="I931" i="3"/>
  <c r="K919" i="3"/>
  <c r="I703" i="3"/>
  <c r="F693" i="3"/>
  <c r="H693" i="3" s="1"/>
  <c r="K693" i="3"/>
  <c r="A254" i="2"/>
  <c r="A255" i="2" s="1"/>
  <c r="F931" i="3" l="1"/>
  <c r="H931" i="3" s="1"/>
  <c r="K931" i="3"/>
  <c r="F942" i="3"/>
  <c r="H942" i="3" s="1"/>
  <c r="K942" i="3"/>
  <c r="F953" i="3"/>
  <c r="H953" i="3" s="1"/>
  <c r="K953" i="3"/>
  <c r="F964" i="3"/>
  <c r="H964" i="3" s="1"/>
  <c r="K964" i="3"/>
  <c r="F975" i="3"/>
  <c r="H975" i="3" s="1"/>
  <c r="K975" i="3"/>
  <c r="F985" i="3"/>
  <c r="H985" i="3" s="1"/>
  <c r="K985" i="3"/>
  <c r="K1109" i="3"/>
  <c r="F1109" i="3"/>
  <c r="I1115" i="3"/>
  <c r="I724" i="3"/>
  <c r="I794" i="3"/>
  <c r="I784" i="3"/>
  <c r="F703" i="3"/>
  <c r="H703" i="3" s="1"/>
  <c r="I713" i="3"/>
  <c r="I807" i="3"/>
  <c r="I774" i="3"/>
  <c r="I818" i="3"/>
  <c r="I764" i="3"/>
  <c r="I755" i="3"/>
  <c r="I744" i="3"/>
  <c r="I734" i="3"/>
  <c r="K703" i="3"/>
  <c r="A258" i="2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K1115" i="3" l="1"/>
  <c r="F1115" i="3"/>
  <c r="F734" i="3"/>
  <c r="H734" i="3" s="1"/>
  <c r="K734" i="3"/>
  <c r="F744" i="3"/>
  <c r="H744" i="3" s="1"/>
  <c r="K744" i="3"/>
  <c r="F755" i="3"/>
  <c r="H755" i="3" s="1"/>
  <c r="K755" i="3"/>
  <c r="F764" i="3"/>
  <c r="H764" i="3" s="1"/>
  <c r="K764" i="3"/>
  <c r="I829" i="3"/>
  <c r="F818" i="3"/>
  <c r="H818" i="3" s="1"/>
  <c r="K818" i="3"/>
  <c r="F774" i="3"/>
  <c r="H774" i="3" s="1"/>
  <c r="K774" i="3"/>
  <c r="F807" i="3"/>
  <c r="H807" i="3" s="1"/>
  <c r="K807" i="3"/>
  <c r="F713" i="3"/>
  <c r="H713" i="3" s="1"/>
  <c r="K713" i="3"/>
  <c r="F784" i="3"/>
  <c r="H784" i="3" s="1"/>
  <c r="K784" i="3"/>
  <c r="F794" i="3"/>
  <c r="H794" i="3" s="1"/>
  <c r="K794" i="3"/>
  <c r="F724" i="3"/>
  <c r="H724" i="3" s="1"/>
  <c r="K724" i="3"/>
  <c r="A271" i="2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I851" i="3" l="1"/>
  <c r="I840" i="3"/>
  <c r="I862" i="3"/>
  <c r="F829" i="3"/>
  <c r="H829" i="3" s="1"/>
  <c r="K829" i="3"/>
  <c r="A284" i="2"/>
  <c r="A285" i="2" s="1"/>
  <c r="A286" i="2" s="1"/>
  <c r="A287" i="2" s="1"/>
  <c r="A288" i="2" s="1"/>
  <c r="A289" i="2" s="1"/>
  <c r="A290" i="2" s="1"/>
  <c r="A291" i="2" s="1"/>
  <c r="A292" i="2" s="1"/>
  <c r="F862" i="3" l="1"/>
  <c r="H862" i="3" s="1"/>
  <c r="K862" i="3"/>
  <c r="I941" i="3"/>
  <c r="I930" i="3"/>
  <c r="I918" i="3"/>
  <c r="I907" i="3"/>
  <c r="I896" i="3"/>
  <c r="I885" i="3"/>
  <c r="I873" i="3"/>
  <c r="F840" i="3"/>
  <c r="H840" i="3" s="1"/>
  <c r="K840" i="3"/>
  <c r="F851" i="3"/>
  <c r="H851" i="3" s="1"/>
  <c r="K851" i="3"/>
  <c r="A295" i="2"/>
  <c r="A296" i="2" s="1"/>
  <c r="A297" i="2" s="1"/>
  <c r="A298" i="2" s="1"/>
  <c r="A299" i="2" s="1"/>
  <c r="A300" i="2" s="1"/>
  <c r="A301" i="2" s="1"/>
  <c r="A302" i="2" s="1"/>
  <c r="F873" i="3" l="1"/>
  <c r="H873" i="3" s="1"/>
  <c r="K873" i="3"/>
  <c r="F885" i="3"/>
  <c r="H885" i="3" s="1"/>
  <c r="K885" i="3"/>
  <c r="F896" i="3"/>
  <c r="H896" i="3" s="1"/>
  <c r="K896" i="3"/>
  <c r="F907" i="3"/>
  <c r="H907" i="3" s="1"/>
  <c r="K907" i="3"/>
  <c r="F918" i="3"/>
  <c r="H918" i="3" s="1"/>
  <c r="K918" i="3"/>
  <c r="F930" i="3"/>
  <c r="H930" i="3" s="1"/>
  <c r="K930" i="3"/>
  <c r="I984" i="3"/>
  <c r="I974" i="3"/>
  <c r="I963" i="3"/>
  <c r="F941" i="3"/>
  <c r="H941" i="3" s="1"/>
  <c r="I952" i="3"/>
  <c r="K941" i="3"/>
  <c r="A304" i="2"/>
  <c r="A305" i="2" s="1"/>
  <c r="A306" i="2" s="1"/>
  <c r="A307" i="2" s="1"/>
  <c r="F952" i="3" l="1"/>
  <c r="H952" i="3" s="1"/>
  <c r="K952" i="3"/>
  <c r="F963" i="3"/>
  <c r="H963" i="3" s="1"/>
  <c r="K963" i="3"/>
  <c r="F974" i="3"/>
  <c r="H974" i="3" s="1"/>
  <c r="K974" i="3"/>
  <c r="F984" i="3"/>
  <c r="H984" i="3" s="1"/>
  <c r="K984" i="3"/>
  <c r="A309" i="2"/>
  <c r="A310" i="2" s="1"/>
  <c r="A311" i="2" s="1"/>
  <c r="A312" i="2" s="1"/>
  <c r="A313" i="2" s="1"/>
  <c r="A314" i="2" s="1"/>
  <c r="A315" i="2" s="1"/>
  <c r="A317" i="2" l="1"/>
  <c r="A318" i="2" s="1"/>
  <c r="A319" i="2" s="1"/>
  <c r="A321" i="2" l="1"/>
  <c r="A322" i="2" s="1"/>
  <c r="A323" i="2" s="1"/>
  <c r="A324" i="2" s="1"/>
  <c r="A325" i="2" s="1"/>
  <c r="A326" i="2" s="1"/>
  <c r="A327" i="2" s="1"/>
  <c r="A329" i="2" l="1"/>
  <c r="A330" i="2" s="1"/>
  <c r="A331" i="2" s="1"/>
  <c r="A332" i="2" s="1"/>
  <c r="A334" i="2" l="1"/>
  <c r="A335" i="2" s="1"/>
  <c r="A336" i="2" s="1"/>
  <c r="A337" i="2" s="1"/>
  <c r="A338" i="2" s="1"/>
  <c r="A342" i="2" l="1"/>
  <c r="A343" i="2" s="1"/>
  <c r="A344" i="2" s="1"/>
  <c r="A345" i="2" s="1"/>
  <c r="A346" i="2" s="1"/>
  <c r="A347" i="2" s="1"/>
  <c r="A348" i="2" s="1"/>
  <c r="A349" i="2" s="1"/>
  <c r="A351" i="2" l="1"/>
  <c r="A352" i="2" s="1"/>
  <c r="A353" i="2" s="1"/>
  <c r="A354" i="2" s="1"/>
  <c r="A355" i="2" s="1"/>
  <c r="A356" i="2" s="1"/>
  <c r="A357" i="2" s="1"/>
  <c r="A358" i="2" s="1"/>
  <c r="A361" i="2" l="1"/>
  <c r="A362" i="2" s="1"/>
  <c r="A363" i="2" s="1"/>
  <c r="A364" i="2" s="1"/>
  <c r="A365" i="2" s="1"/>
  <c r="A366" i="2" s="1"/>
  <c r="A367" i="2" s="1"/>
  <c r="A368" i="2" s="1"/>
  <c r="A370" i="2" l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3" i="2" l="1"/>
  <c r="A394" i="2" s="1"/>
  <c r="A395" i="2" s="1"/>
  <c r="A396" i="2" s="1"/>
  <c r="A397" i="2" s="1"/>
  <c r="A398" i="2" s="1"/>
  <c r="A399" i="2" s="1"/>
  <c r="A400" i="2" s="1"/>
  <c r="A401" i="2" s="1"/>
  <c r="A402" i="2" s="1"/>
  <c r="A404" i="2" l="1"/>
  <c r="A405" i="2" s="1"/>
  <c r="A406" i="2" s="1"/>
  <c r="A408" i="2" l="1"/>
  <c r="A409" i="2" s="1"/>
  <c r="A410" i="2" s="1"/>
  <c r="A411" i="2" s="1"/>
  <c r="A412" i="2" s="1"/>
  <c r="A413" i="2" s="1"/>
  <c r="A414" i="2" s="1"/>
  <c r="A415" i="2" s="1"/>
  <c r="A416" i="2" s="1"/>
  <c r="A418" i="2" l="1"/>
  <c r="A419" i="2" s="1"/>
  <c r="A420" i="2" s="1"/>
  <c r="A421" i="2" s="1"/>
  <c r="A422" i="2" s="1"/>
  <c r="A423" i="2" s="1"/>
  <c r="A424" i="2" s="1"/>
  <c r="A425" i="2" s="1"/>
  <c r="A426" i="2" s="1"/>
  <c r="A428" i="2" l="1"/>
  <c r="A429" i="2" s="1"/>
  <c r="A430" i="2" s="1"/>
  <c r="A431" i="2" s="1"/>
  <c r="A432" i="2" s="1"/>
  <c r="A433" i="2" s="1"/>
  <c r="A434" i="2" s="1"/>
  <c r="A435" i="2" s="1"/>
  <c r="A436" i="2" s="1"/>
  <c r="A438" i="2" l="1"/>
  <c r="A439" i="2" s="1"/>
  <c r="A440" i="2" s="1"/>
  <c r="A441" i="2" s="1"/>
  <c r="A442" i="2" s="1"/>
  <c r="A443" i="2" s="1"/>
  <c r="A444" i="2" s="1"/>
  <c r="A445" i="2" s="1"/>
  <c r="A446" i="2" s="1"/>
  <c r="A448" i="2" l="1"/>
  <c r="A449" i="2" s="1"/>
  <c r="A450" i="2" s="1"/>
  <c r="A451" i="2" s="1"/>
  <c r="A452" i="2" s="1"/>
  <c r="A453" i="2" s="1"/>
  <c r="A454" i="2" s="1"/>
  <c r="A455" i="2" s="1"/>
  <c r="A456" i="2" s="1"/>
  <c r="A458" i="2" l="1"/>
  <c r="A459" i="2" s="1"/>
  <c r="A460" i="2" s="1"/>
  <c r="A461" i="2" s="1"/>
  <c r="A462" i="2" s="1"/>
  <c r="A463" i="2" s="1"/>
  <c r="A464" i="2" s="1"/>
  <c r="A465" i="2" s="1"/>
  <c r="A466" i="2" s="1"/>
  <c r="A468" i="2" l="1"/>
  <c r="A469" i="2" s="1"/>
  <c r="A470" i="2" s="1"/>
  <c r="A471" i="2" s="1"/>
  <c r="A472" i="2" s="1"/>
  <c r="A473" i="2" s="1"/>
  <c r="A474" i="2" s="1"/>
  <c r="A475" i="2" s="1"/>
  <c r="A476" i="2" s="1"/>
  <c r="A478" i="2" l="1"/>
  <c r="A479" i="2" s="1"/>
  <c r="A480" i="2" s="1"/>
  <c r="A481" i="2" s="1"/>
  <c r="A482" i="2" s="1"/>
  <c r="A483" i="2" s="1"/>
  <c r="A484" i="2" s="1"/>
  <c r="A485" i="2" s="1"/>
  <c r="A486" i="2" s="1"/>
  <c r="A489" i="2" l="1"/>
  <c r="A490" i="2" s="1"/>
  <c r="A491" i="2" s="1"/>
  <c r="A492" i="2" s="1"/>
  <c r="A493" i="2" s="1"/>
  <c r="A494" i="2" s="1"/>
  <c r="A495" i="2" s="1"/>
  <c r="A496" i="2" s="1"/>
  <c r="A497" i="2" s="1"/>
  <c r="A499" i="2" l="1"/>
  <c r="A500" i="2" s="1"/>
  <c r="A501" i="2" s="1"/>
  <c r="A502" i="2" s="1"/>
  <c r="A503" i="2" s="1"/>
  <c r="A504" i="2" s="1"/>
  <c r="A505" i="2" s="1"/>
  <c r="A506" i="2" s="1"/>
  <c r="A507" i="2" s="1"/>
  <c r="A509" i="2" l="1"/>
  <c r="A510" i="2" s="1"/>
  <c r="A511" i="2" s="1"/>
  <c r="A512" i="2" s="1"/>
  <c r="A513" i="2" s="1"/>
  <c r="A514" i="2" s="1"/>
  <c r="A515" i="2" s="1"/>
  <c r="A516" i="2" s="1"/>
  <c r="A517" i="2" s="1"/>
  <c r="A519" i="2" l="1"/>
  <c r="A520" i="2" s="1"/>
  <c r="A521" i="2" s="1"/>
  <c r="A522" i="2" s="1"/>
  <c r="A523" i="2" s="1"/>
  <c r="A524" i="2" s="1"/>
  <c r="A525" i="2" s="1"/>
  <c r="A526" i="2" s="1"/>
  <c r="A527" i="2" s="1"/>
  <c r="A529" i="2" l="1"/>
  <c r="A530" i="2" s="1"/>
  <c r="A531" i="2" s="1"/>
  <c r="A532" i="2" s="1"/>
  <c r="A533" i="2" s="1"/>
  <c r="A534" i="2" s="1"/>
  <c r="A535" i="2" s="1"/>
  <c r="A536" i="2" s="1"/>
  <c r="A537" i="2" s="1"/>
  <c r="A539" i="2" l="1"/>
  <c r="A540" i="2" s="1"/>
  <c r="A541" i="2" s="1"/>
  <c r="A542" i="2" s="1"/>
  <c r="A543" i="2" s="1"/>
  <c r="A544" i="2" s="1"/>
  <c r="A545" i="2" s="1"/>
  <c r="A546" i="2" s="1"/>
  <c r="A547" i="2" s="1"/>
  <c r="A549" i="2" l="1"/>
  <c r="A550" i="2" s="1"/>
  <c r="A551" i="2" s="1"/>
  <c r="A552" i="2" s="1"/>
  <c r="A553" i="2" s="1"/>
  <c r="A554" i="2" s="1"/>
  <c r="A555" i="2" s="1"/>
  <c r="A556" i="2" s="1"/>
  <c r="A557" i="2" s="1"/>
  <c r="A559" i="2" l="1"/>
  <c r="A560" i="2" s="1"/>
  <c r="A561" i="2" s="1"/>
  <c r="A562" i="2" s="1"/>
  <c r="A563" i="2" s="1"/>
  <c r="A564" i="2" s="1"/>
  <c r="A565" i="2" s="1"/>
  <c r="A566" i="2" s="1"/>
  <c r="A567" i="2" s="1"/>
  <c r="A570" i="2" l="1"/>
  <c r="A571" i="2" s="1"/>
  <c r="A572" i="2" s="1"/>
  <c r="A573" i="2" s="1"/>
  <c r="A574" i="2" s="1"/>
  <c r="A575" i="2" s="1"/>
  <c r="A576" i="2" s="1"/>
  <c r="A577" i="2" s="1"/>
  <c r="A578" i="2" s="1"/>
  <c r="A580" i="2" l="1"/>
  <c r="A581" i="2" s="1"/>
  <c r="A582" i="2" s="1"/>
  <c r="A583" i="2" s="1"/>
  <c r="A584" i="2" s="1"/>
  <c r="A585" i="2" s="1"/>
  <c r="A586" i="2" s="1"/>
  <c r="A587" i="2" s="1"/>
  <c r="A588" i="2" s="1"/>
  <c r="A590" i="2" l="1"/>
  <c r="A591" i="2" s="1"/>
  <c r="A592" i="2" s="1"/>
  <c r="A593" i="2" s="1"/>
  <c r="A594" i="2" s="1"/>
  <c r="A595" i="2" s="1"/>
  <c r="A596" i="2" s="1"/>
  <c r="A597" i="2" s="1"/>
  <c r="A598" i="2" s="1"/>
  <c r="A600" i="2" l="1"/>
  <c r="A601" i="2" s="1"/>
  <c r="A602" i="2" s="1"/>
  <c r="A603" i="2" s="1"/>
  <c r="A604" i="2" s="1"/>
  <c r="A605" i="2" s="1"/>
  <c r="A606" i="2" s="1"/>
  <c r="A607" i="2" s="1"/>
  <c r="A608" i="2" s="1"/>
  <c r="A610" i="2" l="1"/>
  <c r="A611" i="2" s="1"/>
  <c r="A612" i="2" s="1"/>
  <c r="A613" i="2" s="1"/>
  <c r="A614" i="2" s="1"/>
  <c r="A615" i="2" s="1"/>
  <c r="A616" i="2" s="1"/>
  <c r="A617" i="2" s="1"/>
  <c r="A618" i="2" s="1"/>
  <c r="A620" i="2" l="1"/>
  <c r="A621" i="2" s="1"/>
  <c r="A622" i="2" s="1"/>
  <c r="A623" i="2" s="1"/>
  <c r="A624" i="2" s="1"/>
  <c r="A625" i="2" s="1"/>
  <c r="A626" i="2" s="1"/>
  <c r="A627" i="2" s="1"/>
  <c r="A628" i="2" s="1"/>
  <c r="A630" i="2" l="1"/>
  <c r="A631" i="2" s="1"/>
  <c r="A632" i="2" s="1"/>
  <c r="A633" i="2" s="1"/>
  <c r="A634" i="2" s="1"/>
  <c r="A635" i="2" s="1"/>
  <c r="A636" i="2" s="1"/>
  <c r="A637" i="2" s="1"/>
  <c r="A638" i="2" s="1"/>
  <c r="A640" i="2" l="1"/>
  <c r="A641" i="2" s="1"/>
  <c r="A642" i="2" s="1"/>
  <c r="A643" i="2" s="1"/>
  <c r="A644" i="2" s="1"/>
  <c r="A645" i="2" s="1"/>
  <c r="A646" i="2" s="1"/>
  <c r="A647" i="2" s="1"/>
  <c r="A648" i="2" s="1"/>
  <c r="A651" i="2" l="1"/>
  <c r="A652" i="2" s="1"/>
  <c r="A653" i="2" s="1"/>
  <c r="A654" i="2" s="1"/>
  <c r="A655" i="2" s="1"/>
  <c r="A656" i="2" s="1"/>
  <c r="A657" i="2" s="1"/>
  <c r="A658" i="2" s="1"/>
  <c r="A659" i="2" s="1"/>
  <c r="A662" i="2" l="1"/>
  <c r="A663" i="2" s="1"/>
  <c r="A664" i="2" s="1"/>
  <c r="A665" i="2" s="1"/>
  <c r="A666" i="2" s="1"/>
  <c r="A667" i="2" s="1"/>
  <c r="A668" i="2" s="1"/>
  <c r="A669" i="2" s="1"/>
  <c r="A670" i="2" s="1"/>
  <c r="A672" i="2" l="1"/>
  <c r="A673" i="2" s="1"/>
  <c r="A674" i="2" s="1"/>
  <c r="A675" i="2" s="1"/>
  <c r="A676" i="2" s="1"/>
  <c r="A677" i="2" s="1"/>
  <c r="A678" i="2" s="1"/>
  <c r="A679" i="2" s="1"/>
  <c r="A680" i="2" s="1"/>
  <c r="A682" i="2" l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2" i="2" l="1"/>
  <c r="A703" i="2" s="1"/>
  <c r="A704" i="2" s="1"/>
  <c r="A705" i="2" s="1"/>
  <c r="A706" i="2" s="1"/>
  <c r="A707" i="2" s="1"/>
  <c r="A708" i="2" s="1"/>
  <c r="A709" i="2" s="1"/>
  <c r="A710" i="2" s="1"/>
  <c r="A712" i="2" l="1"/>
  <c r="A713" i="2" s="1"/>
  <c r="A714" i="2" s="1"/>
  <c r="A715" i="2" s="1"/>
  <c r="A716" i="2" s="1"/>
  <c r="A717" i="2" s="1"/>
  <c r="A718" i="2" s="1"/>
  <c r="A719" i="2" s="1"/>
  <c r="A720" i="2" s="1"/>
  <c r="A723" i="2" l="1"/>
  <c r="A724" i="2" s="1"/>
  <c r="A725" i="2" s="1"/>
  <c r="A726" i="2" s="1"/>
  <c r="A727" i="2" s="1"/>
  <c r="A728" i="2" s="1"/>
  <c r="A729" i="2" s="1"/>
  <c r="A730" i="2" s="1"/>
  <c r="A731" i="2" s="1"/>
  <c r="A733" i="2" l="1"/>
  <c r="A734" i="2" s="1"/>
  <c r="A735" i="2" s="1"/>
  <c r="A736" i="2" s="1"/>
  <c r="A737" i="2" s="1"/>
  <c r="A738" i="2" s="1"/>
  <c r="A739" i="2" s="1"/>
  <c r="A740" i="2" s="1"/>
  <c r="A741" i="2" s="1"/>
  <c r="A743" i="2" l="1"/>
  <c r="A744" i="2" s="1"/>
  <c r="A745" i="2" s="1"/>
  <c r="A746" i="2" s="1"/>
  <c r="A747" i="2" s="1"/>
  <c r="A748" i="2" s="1"/>
  <c r="A749" i="2" s="1"/>
  <c r="A750" i="2" s="1"/>
  <c r="A751" i="2" s="1"/>
  <c r="A753" i="2" l="1"/>
  <c r="A754" i="2" s="1"/>
  <c r="A755" i="2" s="1"/>
  <c r="A756" i="2" s="1"/>
  <c r="A757" i="2" s="1"/>
  <c r="A758" i="2" s="1"/>
  <c r="A759" i="2" s="1"/>
  <c r="A760" i="2" s="1"/>
  <c r="A763" i="2" l="1"/>
  <c r="A764" i="2" s="1"/>
  <c r="A765" i="2" s="1"/>
  <c r="A766" i="2" s="1"/>
  <c r="A767" i="2" s="1"/>
  <c r="A768" i="2" s="1"/>
  <c r="A769" i="2" s="1"/>
  <c r="A770" i="2" s="1"/>
  <c r="A771" i="2" s="1"/>
  <c r="A773" i="2" l="1"/>
  <c r="A774" i="2" s="1"/>
  <c r="A775" i="2" s="1"/>
  <c r="A776" i="2" s="1"/>
  <c r="A777" i="2" s="1"/>
  <c r="A778" i="2" s="1"/>
  <c r="A779" i="2" s="1"/>
  <c r="A780" i="2" s="1"/>
  <c r="A781" i="2" s="1"/>
  <c r="A783" i="2" l="1"/>
  <c r="A784" i="2" s="1"/>
  <c r="A785" i="2" s="1"/>
  <c r="A786" i="2" s="1"/>
  <c r="A787" i="2" s="1"/>
  <c r="A788" i="2" s="1"/>
  <c r="A789" i="2" s="1"/>
  <c r="A790" i="2" s="1"/>
  <c r="A791" i="2" s="1"/>
  <c r="A793" i="2" l="1"/>
  <c r="A794" i="2" s="1"/>
  <c r="A795" i="2" s="1"/>
  <c r="A796" i="2" s="1"/>
  <c r="A797" i="2" s="1"/>
  <c r="A798" i="2" s="1"/>
  <c r="A799" i="2" s="1"/>
  <c r="A800" i="2" s="1"/>
  <c r="A801" i="2" s="1"/>
  <c r="A805" i="2" l="1"/>
  <c r="A806" i="2" s="1"/>
  <c r="A807" i="2" s="1"/>
  <c r="A808" i="2" s="1"/>
  <c r="A809" i="2" s="1"/>
  <c r="A810" i="2" s="1"/>
  <c r="A811" i="2" s="1"/>
  <c r="A812" i="2" s="1"/>
  <c r="A813" i="2" s="1"/>
  <c r="A814" i="2" s="1"/>
  <c r="A816" i="2" l="1"/>
  <c r="A817" i="2" s="1"/>
  <c r="A818" i="2" s="1"/>
  <c r="A819" i="2" s="1"/>
  <c r="A820" i="2" s="1"/>
  <c r="A821" i="2" s="1"/>
  <c r="A822" i="2" s="1"/>
  <c r="A823" i="2" s="1"/>
  <c r="A824" i="2" s="1"/>
  <c r="A825" i="2" s="1"/>
  <c r="A827" i="2" l="1"/>
  <c r="A828" i="2" s="1"/>
  <c r="A829" i="2" s="1"/>
  <c r="A830" i="2" s="1"/>
  <c r="A831" i="2" s="1"/>
  <c r="A832" i="2" s="1"/>
  <c r="A833" i="2" s="1"/>
  <c r="A834" i="2" s="1"/>
  <c r="A835" i="2" s="1"/>
  <c r="A836" i="2" s="1"/>
  <c r="A838" i="2" l="1"/>
  <c r="A839" i="2" s="1"/>
  <c r="A840" i="2" s="1"/>
  <c r="A841" i="2" s="1"/>
  <c r="A842" i="2" s="1"/>
  <c r="A843" i="2" s="1"/>
  <c r="A844" i="2" s="1"/>
  <c r="A845" i="2" s="1"/>
  <c r="A846" i="2" s="1"/>
  <c r="A847" i="2" s="1"/>
  <c r="A849" i="2" l="1"/>
  <c r="A850" i="2" s="1"/>
  <c r="A851" i="2" s="1"/>
  <c r="A852" i="2" s="1"/>
  <c r="A853" i="2" s="1"/>
  <c r="A854" i="2" s="1"/>
  <c r="A855" i="2" s="1"/>
  <c r="A856" i="2" s="1"/>
  <c r="A857" i="2" s="1"/>
  <c r="A858" i="2" s="1"/>
  <c r="A860" i="2" l="1"/>
  <c r="A861" i="2" s="1"/>
  <c r="A862" i="2" s="1"/>
  <c r="A863" i="2" s="1"/>
  <c r="A864" i="2" s="1"/>
  <c r="A865" i="2" s="1"/>
  <c r="A866" i="2" s="1"/>
  <c r="A867" i="2" s="1"/>
  <c r="A868" i="2" s="1"/>
  <c r="A869" i="2" s="1"/>
  <c r="A871" i="2" l="1"/>
  <c r="A872" i="2" s="1"/>
  <c r="A873" i="2" s="1"/>
  <c r="A874" i="2" s="1"/>
  <c r="A875" i="2" s="1"/>
  <c r="A876" i="2" s="1"/>
  <c r="A877" i="2" s="1"/>
  <c r="A878" i="2" s="1"/>
  <c r="A879" i="2" s="1"/>
  <c r="A880" i="2" s="1"/>
  <c r="A883" i="2" l="1"/>
  <c r="A884" i="2" s="1"/>
  <c r="A885" i="2" s="1"/>
  <c r="A886" i="2" s="1"/>
  <c r="A887" i="2" s="1"/>
  <c r="A888" i="2" s="1"/>
  <c r="A889" i="2" s="1"/>
  <c r="A890" i="2" s="1"/>
  <c r="A891" i="2" s="1"/>
  <c r="A892" i="2" s="1"/>
  <c r="A894" i="2" l="1"/>
  <c r="A895" i="2" s="1"/>
  <c r="A896" i="2" s="1"/>
  <c r="A897" i="2" s="1"/>
  <c r="A898" i="2" s="1"/>
  <c r="A899" i="2" s="1"/>
  <c r="A900" i="2" s="1"/>
  <c r="A901" i="2" s="1"/>
  <c r="A902" i="2" s="1"/>
  <c r="A903" i="2" s="1"/>
  <c r="A905" i="2" l="1"/>
  <c r="A906" i="2" s="1"/>
  <c r="A907" i="2" s="1"/>
  <c r="A908" i="2" s="1"/>
  <c r="A909" i="2" s="1"/>
  <c r="A910" i="2" s="1"/>
  <c r="A911" i="2" s="1"/>
  <c r="A912" i="2" s="1"/>
  <c r="A913" i="2" s="1"/>
  <c r="A914" i="2" s="1"/>
  <c r="A916" i="2" l="1"/>
  <c r="A917" i="2" s="1"/>
  <c r="A918" i="2" s="1"/>
  <c r="A919" i="2" s="1"/>
  <c r="A920" i="2" s="1"/>
  <c r="A921" i="2" s="1"/>
  <c r="A922" i="2" s="1"/>
  <c r="A923" i="2" s="1"/>
  <c r="A924" i="2" s="1"/>
  <c r="A925" i="2" s="1"/>
  <c r="A928" i="2" l="1"/>
  <c r="A929" i="2" s="1"/>
  <c r="A930" i="2" s="1"/>
  <c r="A931" i="2" s="1"/>
  <c r="A932" i="2" s="1"/>
  <c r="A933" i="2" s="1"/>
  <c r="A934" i="2" s="1"/>
  <c r="A935" i="2" s="1"/>
  <c r="A936" i="2" s="1"/>
  <c r="A937" i="2" s="1"/>
  <c r="A939" i="2" l="1"/>
  <c r="A940" i="2" s="1"/>
  <c r="A941" i="2" s="1"/>
  <c r="A942" i="2" s="1"/>
  <c r="A943" i="2" s="1"/>
  <c r="A944" i="2" s="1"/>
  <c r="A945" i="2" s="1"/>
  <c r="A946" i="2" s="1"/>
  <c r="A947" i="2" s="1"/>
  <c r="A948" i="2" s="1"/>
  <c r="A950" i="2" l="1"/>
  <c r="A951" i="2" s="1"/>
  <c r="A952" i="2" s="1"/>
  <c r="A953" i="2" s="1"/>
  <c r="A954" i="2" s="1"/>
  <c r="A955" i="2" s="1"/>
  <c r="A956" i="2" s="1"/>
  <c r="A957" i="2" s="1"/>
  <c r="A958" i="2" s="1"/>
  <c r="A959" i="2" s="1"/>
  <c r="A961" i="2" l="1"/>
  <c r="A962" i="2" s="1"/>
  <c r="A963" i="2" s="1"/>
  <c r="A964" i="2" s="1"/>
  <c r="A965" i="2" s="1"/>
  <c r="A966" i="2" s="1"/>
  <c r="A967" i="2" s="1"/>
  <c r="A968" i="2" s="1"/>
  <c r="A969" i="2" s="1"/>
  <c r="A970" i="2" s="1"/>
  <c r="A972" i="2" l="1"/>
  <c r="A973" i="2" s="1"/>
  <c r="A974" i="2" s="1"/>
  <c r="A975" i="2" s="1"/>
  <c r="A976" i="2" s="1"/>
  <c r="A977" i="2" s="1"/>
  <c r="A978" i="2" s="1"/>
  <c r="A979" i="2" s="1"/>
  <c r="A982" i="2" l="1"/>
  <c r="A983" i="2" s="1"/>
  <c r="A984" i="2" s="1"/>
  <c r="A985" i="2" s="1"/>
  <c r="A986" i="2" s="1"/>
  <c r="A987" i="2" s="1"/>
  <c r="A988" i="2" s="1"/>
  <c r="A989" i="2" s="1"/>
  <c r="A990" i="2" s="1"/>
  <c r="A991" i="2" s="1"/>
  <c r="A993" i="2" l="1"/>
  <c r="A994" i="2" s="1"/>
  <c r="A995" i="2" s="1"/>
  <c r="H233" i="2" l="1"/>
  <c r="H258" i="2"/>
  <c r="H244" i="2"/>
  <c r="H757" i="2"/>
  <c r="H173" i="2"/>
  <c r="H198" i="2"/>
  <c r="H208" i="2"/>
  <c r="H128" i="2"/>
  <c r="H138" i="2"/>
  <c r="H342" i="2"/>
  <c r="K208" i="2"/>
  <c r="K173" i="2"/>
  <c r="K342" i="2"/>
  <c r="K233" i="2"/>
  <c r="K258" i="2"/>
  <c r="K757" i="2"/>
  <c r="K138" i="2"/>
  <c r="K244" i="2"/>
  <c r="K128" i="2"/>
  <c r="K198" i="2"/>
  <c r="K223" i="2"/>
  <c r="K534" i="2"/>
  <c r="H470" i="2"/>
  <c r="K239" i="2"/>
  <c r="F541" i="2"/>
  <c r="H541" i="2" s="1"/>
  <c r="K541" i="2"/>
  <c r="K332" i="2"/>
  <c r="K446" i="2"/>
  <c r="K246" i="2"/>
  <c r="K194" i="2"/>
  <c r="K483" i="2"/>
  <c r="F483" i="2"/>
  <c r="H483" i="2" s="1"/>
  <c r="K183" i="2"/>
  <c r="K420" i="2"/>
  <c r="F436" i="2"/>
  <c r="H436" i="2" s="1"/>
  <c r="K436" i="2"/>
  <c r="K238" i="2"/>
  <c r="F194" i="2"/>
  <c r="H194" i="2" s="1"/>
  <c r="F364" i="2"/>
  <c r="H364" i="2" s="1"/>
  <c r="K364" i="2"/>
  <c r="K398" i="2"/>
  <c r="K448" i="2"/>
  <c r="F209" i="2"/>
  <c r="H209" i="2" s="1"/>
  <c r="K209" i="2"/>
  <c r="K132" i="2"/>
  <c r="F224" i="2"/>
  <c r="H224" i="2" s="1"/>
  <c r="K224" i="2"/>
  <c r="K585" i="2"/>
  <c r="K734" i="2"/>
  <c r="K263" i="2"/>
  <c r="K678" i="2"/>
  <c r="K377" i="2"/>
  <c r="F715" i="2"/>
  <c r="H715" i="2" s="1"/>
  <c r="K715" i="2"/>
  <c r="K188" i="2"/>
  <c r="K163" i="2"/>
  <c r="K299" i="2"/>
  <c r="K615" i="2"/>
  <c r="K255" i="2"/>
  <c r="F345" i="2"/>
  <c r="H345" i="2" s="1"/>
  <c r="K345" i="2"/>
  <c r="K179" i="2"/>
  <c r="F299" i="2"/>
  <c r="H299" i="2" s="1"/>
  <c r="K165" i="2"/>
  <c r="F591" i="2"/>
  <c r="H591" i="2" s="1"/>
  <c r="K591" i="2"/>
  <c r="F555" i="2"/>
  <c r="H555" i="2" s="1"/>
  <c r="K555" i="2"/>
  <c r="K630" i="2"/>
  <c r="K710" i="2"/>
  <c r="K397" i="2"/>
  <c r="K405" i="2"/>
  <c r="F628" i="2"/>
  <c r="H628" i="2" s="1"/>
  <c r="K628" i="2"/>
  <c r="K178" i="2"/>
  <c r="F239" i="2"/>
  <c r="H239" i="2"/>
  <c r="K396" i="2"/>
  <c r="K402" i="2"/>
  <c r="K113" i="2"/>
  <c r="K635" i="2"/>
  <c r="K409" i="2"/>
  <c r="F710" i="2"/>
  <c r="H710" i="2" s="1"/>
  <c r="F397" i="2"/>
  <c r="H397" i="2" s="1"/>
  <c r="K424" i="2"/>
  <c r="F396" i="2"/>
  <c r="H396" i="2" s="1"/>
  <c r="F614" i="2"/>
  <c r="H614" i="2" s="1"/>
  <c r="K614" i="2"/>
  <c r="K578" i="2"/>
  <c r="K199" i="2"/>
  <c r="K186" i="2"/>
  <c r="K532" i="2"/>
  <c r="K235" i="2"/>
  <c r="K425" i="2"/>
  <c r="F183" i="2"/>
  <c r="H183" i="2" s="1"/>
  <c r="K343" i="2"/>
  <c r="F398" i="2"/>
  <c r="H398" i="2" s="1"/>
  <c r="F424" i="2"/>
  <c r="H424" i="2" s="1"/>
  <c r="K379" i="2"/>
  <c r="K606" i="2"/>
  <c r="F716" i="2"/>
  <c r="H716" i="2" s="1"/>
  <c r="K716" i="2"/>
  <c r="K250" i="2"/>
  <c r="K731" i="2"/>
  <c r="F384" i="2"/>
  <c r="H384" i="2" s="1"/>
  <c r="K384" i="2"/>
  <c r="K201" i="2"/>
  <c r="K706" i="2"/>
  <c r="K617" i="2"/>
  <c r="K557" i="2"/>
  <c r="F409" i="2"/>
  <c r="H409" i="2" s="1"/>
  <c r="F235" i="2"/>
  <c r="H235" i="2" s="1"/>
  <c r="F263" i="2"/>
  <c r="H263" i="2" s="1"/>
  <c r="K525" i="2"/>
  <c r="K737" i="2"/>
  <c r="K305" i="2"/>
  <c r="K291" i="2"/>
  <c r="K694" i="2"/>
  <c r="K520" i="2"/>
  <c r="K187" i="2"/>
  <c r="F132" i="2"/>
  <c r="H132" i="2" s="1"/>
  <c r="K325" i="2"/>
  <c r="F744" i="2"/>
  <c r="H744" i="2" s="1"/>
  <c r="K744" i="2"/>
  <c r="K674" i="2"/>
  <c r="F557" i="2"/>
  <c r="H557" i="2" s="1"/>
  <c r="K665" i="2"/>
  <c r="K564" i="2"/>
  <c r="F305" i="2"/>
  <c r="H305" i="2" s="1"/>
  <c r="F751" i="2"/>
  <c r="H751" i="2" s="1"/>
  <c r="K751" i="2"/>
  <c r="K576" i="2"/>
  <c r="K123" i="2"/>
  <c r="F620" i="2"/>
  <c r="H620" i="2" s="1"/>
  <c r="K620" i="2"/>
  <c r="F539" i="2"/>
  <c r="H539" i="2" s="1"/>
  <c r="K539" i="2"/>
  <c r="F597" i="2"/>
  <c r="H597" i="2" s="1"/>
  <c r="K597" i="2"/>
  <c r="K595" i="2"/>
  <c r="K317" i="2"/>
  <c r="K658" i="2"/>
  <c r="K259" i="2"/>
  <c r="K118" i="2"/>
  <c r="K248" i="2"/>
  <c r="F585" i="2"/>
  <c r="H585" i="2" s="1"/>
  <c r="K355" i="2"/>
  <c r="K221" i="2"/>
  <c r="F171" i="2"/>
  <c r="H171" i="2" s="1"/>
  <c r="K171" i="2"/>
  <c r="K110" i="2"/>
  <c r="K326" i="2"/>
  <c r="K727" i="2"/>
  <c r="K580" i="2"/>
  <c r="F665" i="2"/>
  <c r="H665" i="2"/>
  <c r="K465" i="2"/>
  <c r="F674" i="2"/>
  <c r="H674" i="2"/>
  <c r="F658" i="2"/>
  <c r="H658" i="2"/>
  <c r="K607" i="2"/>
  <c r="K726" i="2"/>
  <c r="K213" i="2"/>
  <c r="F113" i="2"/>
  <c r="H113" i="2" s="1"/>
  <c r="K474" i="2"/>
  <c r="F576" i="2"/>
  <c r="H576" i="2" s="1"/>
  <c r="K444" i="2"/>
  <c r="F123" i="2"/>
  <c r="H123" i="2" s="1"/>
  <c r="K707" i="2"/>
  <c r="F304" i="2"/>
  <c r="H304" i="2" s="1"/>
  <c r="K304" i="2"/>
  <c r="K683" i="2"/>
  <c r="F460" i="2"/>
  <c r="H460" i="2" s="1"/>
  <c r="K460" i="2"/>
  <c r="F549" i="2"/>
  <c r="H549" i="2" s="1"/>
  <c r="K549" i="2"/>
  <c r="F445" i="2"/>
  <c r="H445" i="2" s="1"/>
  <c r="K445" i="2"/>
  <c r="F595" i="2"/>
  <c r="H595" i="2" s="1"/>
  <c r="K646" i="2"/>
  <c r="F221" i="2"/>
  <c r="H221" i="2" s="1"/>
  <c r="F385" i="2"/>
  <c r="H385" i="2" s="1"/>
  <c r="K385" i="2"/>
  <c r="F578" i="2"/>
  <c r="H578" i="2" s="1"/>
  <c r="F355" i="2"/>
  <c r="H355" i="2" s="1"/>
  <c r="K279" i="2"/>
  <c r="F326" i="2"/>
  <c r="H326" i="2" s="1"/>
  <c r="K627" i="2"/>
  <c r="F580" i="2"/>
  <c r="H580" i="2" s="1"/>
  <c r="F465" i="2"/>
  <c r="H465" i="2" s="1"/>
  <c r="F607" i="2"/>
  <c r="H607" i="2" s="1"/>
  <c r="F112" i="2"/>
  <c r="H112" i="2" s="1"/>
  <c r="K112" i="2"/>
  <c r="F726" i="2"/>
  <c r="H726" i="2" s="1"/>
  <c r="F282" i="2"/>
  <c r="H282" i="2" s="1"/>
  <c r="K282" i="2"/>
  <c r="F753" i="2"/>
  <c r="H753" i="2" s="1"/>
  <c r="K753" i="2"/>
  <c r="F213" i="2"/>
  <c r="H213" i="2" s="1"/>
  <c r="F474" i="2"/>
  <c r="H474" i="2" s="1"/>
  <c r="F444" i="2"/>
  <c r="H444" i="2" s="1"/>
  <c r="F739" i="2"/>
  <c r="H739" i="2" s="1"/>
  <c r="K739" i="2"/>
  <c r="K267" i="2"/>
  <c r="F229" i="2"/>
  <c r="H229" i="2" s="1"/>
  <c r="K229" i="2"/>
  <c r="F375" i="2"/>
  <c r="K375" i="2"/>
  <c r="F707" i="2"/>
  <c r="H707" i="2" s="1"/>
  <c r="K195" i="2"/>
  <c r="K656" i="2"/>
  <c r="F491" i="2"/>
  <c r="H491" i="2" s="1"/>
  <c r="K491" i="2"/>
  <c r="F692" i="2"/>
  <c r="H692" i="2" s="1"/>
  <c r="K692" i="2"/>
  <c r="F276" i="2"/>
  <c r="H276" i="2" s="1"/>
  <c r="K276" i="2"/>
  <c r="F624" i="2"/>
  <c r="H624" i="2" s="1"/>
  <c r="K624" i="2"/>
  <c r="F425" i="2"/>
  <c r="H425" i="2" s="1"/>
  <c r="F314" i="2"/>
  <c r="H314" i="2" s="1"/>
  <c r="K314" i="2"/>
  <c r="F343" i="2"/>
  <c r="H343" i="2" s="1"/>
  <c r="K324" i="2"/>
  <c r="F525" i="2"/>
  <c r="H525" i="2" s="1"/>
  <c r="F186" i="2"/>
  <c r="H186" i="2"/>
  <c r="F667" i="2"/>
  <c r="H667" i="2" s="1"/>
  <c r="K667" i="2"/>
  <c r="F187" i="2"/>
  <c r="H187" i="2" s="1"/>
  <c r="F664" i="2"/>
  <c r="H664" i="2" s="1"/>
  <c r="K664" i="2"/>
  <c r="K512" i="2"/>
  <c r="F627" i="2"/>
  <c r="H627" i="2" s="1"/>
  <c r="F731" i="2"/>
  <c r="H731" i="2" s="1"/>
  <c r="K573" i="2"/>
  <c r="K353" i="2"/>
  <c r="F363" i="2"/>
  <c r="H363" i="2" s="1"/>
  <c r="K363" i="2"/>
  <c r="K611" i="2"/>
  <c r="K492" i="2"/>
  <c r="F440" i="2"/>
  <c r="H440" i="2" s="1"/>
  <c r="K440" i="2"/>
  <c r="K200" i="2"/>
  <c r="K414" i="2"/>
  <c r="F324" i="2"/>
  <c r="H324" i="2" s="1"/>
  <c r="K111" i="2"/>
  <c r="K696" i="2"/>
  <c r="K439" i="2"/>
  <c r="K499" i="2"/>
  <c r="K485" i="2"/>
  <c r="K510" i="2"/>
  <c r="F402" i="2"/>
  <c r="H402" i="2" s="1"/>
  <c r="F387" i="2"/>
  <c r="H387" i="2" s="1"/>
  <c r="K387" i="2"/>
  <c r="F315" i="2"/>
  <c r="H315" i="2" s="1"/>
  <c r="K315" i="2"/>
  <c r="K566" i="2"/>
  <c r="K633" i="2"/>
  <c r="F719" i="2"/>
  <c r="H719" i="2" s="1"/>
  <c r="K719" i="2"/>
  <c r="F740" i="2"/>
  <c r="H740" i="2" s="1"/>
  <c r="K740" i="2"/>
  <c r="F702" i="2"/>
  <c r="H702" i="2" s="1"/>
  <c r="K702" i="2"/>
  <c r="F284" i="2"/>
  <c r="H284" i="2" s="1"/>
  <c r="K284" i="2"/>
  <c r="K552" i="2"/>
  <c r="K205" i="2"/>
  <c r="F485" i="2"/>
  <c r="H485" i="2" s="1"/>
  <c r="F111" i="2"/>
  <c r="H111" i="2" s="1"/>
  <c r="K108" i="2"/>
  <c r="F727" i="2"/>
  <c r="H727" i="2"/>
  <c r="F696" i="2"/>
  <c r="H696" i="2" s="1"/>
  <c r="F439" i="2"/>
  <c r="H439" i="2" s="1"/>
  <c r="F268" i="2"/>
  <c r="H268" i="2" s="1"/>
  <c r="K268" i="2"/>
  <c r="F499" i="2"/>
  <c r="H499" i="2" s="1"/>
  <c r="K367" i="2"/>
  <c r="K126" i="2"/>
  <c r="F510" i="2"/>
  <c r="H510" i="2" s="1"/>
  <c r="F554" i="2"/>
  <c r="H554" i="2" s="1"/>
  <c r="K554" i="2"/>
  <c r="K519" i="2"/>
  <c r="K511" i="2"/>
  <c r="K411" i="2"/>
  <c r="F669" i="2"/>
  <c r="H669" i="2" s="1"/>
  <c r="K669" i="2"/>
  <c r="K133" i="2"/>
  <c r="F736" i="2"/>
  <c r="H736" i="2" s="1"/>
  <c r="K736" i="2"/>
  <c r="F693" i="2"/>
  <c r="H693" i="2" s="1"/>
  <c r="K693" i="2"/>
  <c r="F476" i="2"/>
  <c r="H476" i="2" s="1"/>
  <c r="K476" i="2"/>
  <c r="F202" i="2"/>
  <c r="H202" i="2" s="1"/>
  <c r="K202" i="2"/>
  <c r="K174" i="2"/>
  <c r="F686" i="2"/>
  <c r="H686" i="2" s="1"/>
  <c r="K686" i="2"/>
  <c r="K331" i="2"/>
  <c r="K135" i="2"/>
  <c r="F747" i="2"/>
  <c r="H747" i="2" s="1"/>
  <c r="K747" i="2"/>
  <c r="F234" i="2"/>
  <c r="H234" i="2" s="1"/>
  <c r="K234" i="2"/>
  <c r="F223" i="2"/>
  <c r="H223" i="2" s="1"/>
  <c r="F414" i="2"/>
  <c r="H414" i="2" s="1"/>
  <c r="F706" i="2"/>
  <c r="H706" i="2" s="1"/>
  <c r="F165" i="2"/>
  <c r="H165" i="2" s="1"/>
  <c r="F139" i="2"/>
  <c r="H139" i="2" s="1"/>
  <c r="K139" i="2"/>
  <c r="F484" i="2"/>
  <c r="H484" i="2" s="1"/>
  <c r="K484" i="2"/>
  <c r="K302" i="2"/>
  <c r="F703" i="2"/>
  <c r="H703" i="2" s="1"/>
  <c r="K703" i="2"/>
  <c r="K643" i="2"/>
  <c r="F389" i="2"/>
  <c r="H389" i="2" s="1"/>
  <c r="K389" i="2"/>
  <c r="F630" i="2"/>
  <c r="H630" i="2" s="1"/>
  <c r="K677" i="2"/>
  <c r="F604" i="2"/>
  <c r="H604" i="2" s="1"/>
  <c r="K604" i="2"/>
  <c r="F249" i="2"/>
  <c r="H249" i="2" s="1"/>
  <c r="K249" i="2"/>
  <c r="F520" i="2"/>
  <c r="H520" i="2" s="1"/>
  <c r="F362" i="2"/>
  <c r="H362" i="2" s="1"/>
  <c r="K362" i="2"/>
  <c r="F246" i="2"/>
  <c r="H246" i="2" s="1"/>
  <c r="K748" i="2"/>
  <c r="F615" i="2"/>
  <c r="H615" i="2" s="1"/>
  <c r="F564" i="2"/>
  <c r="H564" i="2" s="1"/>
  <c r="F680" i="2"/>
  <c r="H680" i="2" s="1"/>
  <c r="K680" i="2"/>
  <c r="K602" i="2"/>
  <c r="F279" i="2"/>
  <c r="H279" i="2" s="1"/>
  <c r="F205" i="2"/>
  <c r="H205" i="2" s="1"/>
  <c r="F666" i="2"/>
  <c r="H666" i="2" s="1"/>
  <c r="K666" i="2"/>
  <c r="F438" i="2"/>
  <c r="H438" i="2" s="1"/>
  <c r="K438" i="2"/>
  <c r="F621" i="2"/>
  <c r="H621" i="2" s="1"/>
  <c r="K621" i="2"/>
  <c r="F566" i="2"/>
  <c r="H566" i="2" s="1"/>
  <c r="F108" i="2"/>
  <c r="H108" i="2" s="1"/>
  <c r="F399" i="2"/>
  <c r="H399" i="2" s="1"/>
  <c r="K399" i="2"/>
  <c r="K663" i="2"/>
  <c r="F367" i="2"/>
  <c r="H367" i="2" s="1"/>
  <c r="F163" i="2"/>
  <c r="H163" i="2" s="1"/>
  <c r="F611" i="2"/>
  <c r="H611" i="2" s="1"/>
  <c r="K410" i="2"/>
  <c r="F254" i="2"/>
  <c r="H254" i="2" s="1"/>
  <c r="K254" i="2"/>
  <c r="K601" i="2"/>
  <c r="K662" i="2"/>
  <c r="F420" i="2"/>
  <c r="H420" i="2" s="1"/>
  <c r="K675" i="2"/>
  <c r="K572" i="2"/>
  <c r="K729" i="2"/>
  <c r="K575" i="2"/>
  <c r="K185" i="2"/>
  <c r="F133" i="2"/>
  <c r="H133" i="2"/>
  <c r="F212" i="2"/>
  <c r="H212" i="2" s="1"/>
  <c r="K212" i="2"/>
  <c r="F442" i="2"/>
  <c r="H442" i="2" s="1"/>
  <c r="K442" i="2"/>
  <c r="F626" i="2"/>
  <c r="H626" i="2" s="1"/>
  <c r="K626" i="2"/>
  <c r="F560" i="2"/>
  <c r="H560" i="2" s="1"/>
  <c r="K560" i="2"/>
  <c r="F274" i="2"/>
  <c r="H274" i="2" s="1"/>
  <c r="K274" i="2"/>
  <c r="F429" i="2"/>
  <c r="H429" i="2" s="1"/>
  <c r="K429" i="2"/>
  <c r="K306" i="2"/>
  <c r="K310" i="2"/>
  <c r="F653" i="2"/>
  <c r="H653" i="2" s="1"/>
  <c r="K653" i="2"/>
  <c r="F708" i="2"/>
  <c r="H708" i="2" s="1"/>
  <c r="K708" i="2"/>
  <c r="F311" i="2"/>
  <c r="H311" i="2" s="1"/>
  <c r="K311" i="2"/>
  <c r="F201" i="2"/>
  <c r="H201" i="2" s="1"/>
  <c r="K582" i="2"/>
  <c r="K422" i="2"/>
  <c r="F174" i="2"/>
  <c r="H174" i="2"/>
  <c r="K509" i="2"/>
  <c r="F492" i="2"/>
  <c r="H492" i="2" s="1"/>
  <c r="F410" i="2"/>
  <c r="H410" i="2" s="1"/>
  <c r="K144" i="2"/>
  <c r="F379" i="2"/>
  <c r="H379" i="2" s="1"/>
  <c r="F683" i="2"/>
  <c r="H683" i="2" s="1"/>
  <c r="F512" i="2"/>
  <c r="H512" i="2" s="1"/>
  <c r="F601" i="2"/>
  <c r="H601" i="2" s="1"/>
  <c r="F230" i="2"/>
  <c r="H230" i="2" s="1"/>
  <c r="K230" i="2"/>
  <c r="F134" i="2"/>
  <c r="H134" i="2" s="1"/>
  <c r="K134" i="2"/>
  <c r="K592" i="2"/>
  <c r="F446" i="2"/>
  <c r="H446" i="2" s="1"/>
  <c r="K222" i="2"/>
  <c r="F378" i="2"/>
  <c r="H378" i="2" s="1"/>
  <c r="K378" i="2"/>
  <c r="F177" i="2"/>
  <c r="H177" i="2" s="1"/>
  <c r="K177" i="2"/>
  <c r="F347" i="2"/>
  <c r="H347" i="2" s="1"/>
  <c r="K347" i="2"/>
  <c r="F522" i="2"/>
  <c r="H522" i="2" s="1"/>
  <c r="K522" i="2"/>
  <c r="F712" i="2"/>
  <c r="H712" i="2" s="1"/>
  <c r="K712" i="2"/>
  <c r="F329" i="2"/>
  <c r="H329" i="2" s="1"/>
  <c r="K329" i="2"/>
  <c r="F418" i="2"/>
  <c r="H418" i="2" s="1"/>
  <c r="K418" i="2"/>
  <c r="K699" i="2"/>
  <c r="K754" i="2"/>
  <c r="F306" i="2"/>
  <c r="H306" i="2" s="1"/>
  <c r="F180" i="2"/>
  <c r="H180" i="2" s="1"/>
  <c r="K180" i="2"/>
  <c r="F517" i="2"/>
  <c r="H517" i="2" s="1"/>
  <c r="K517" i="2"/>
  <c r="F357" i="2"/>
  <c r="H357" i="2" s="1"/>
  <c r="K357" i="2"/>
  <c r="K516" i="2"/>
  <c r="K529" i="2"/>
  <c r="F119" i="2"/>
  <c r="H119" i="2" s="1"/>
  <c r="K119" i="2"/>
  <c r="F118" i="2"/>
  <c r="H118" i="2"/>
  <c r="F582" i="2"/>
  <c r="H582" i="2"/>
  <c r="F422" i="2"/>
  <c r="H422" i="2" s="1"/>
  <c r="F354" i="2"/>
  <c r="H354" i="2" s="1"/>
  <c r="K354" i="2"/>
  <c r="K150" i="2"/>
  <c r="F144" i="2"/>
  <c r="H144" i="2" s="1"/>
  <c r="F737" i="2"/>
  <c r="H737" i="2"/>
  <c r="F641" i="2"/>
  <c r="H641" i="2" s="1"/>
  <c r="K641" i="2"/>
  <c r="F571" i="2"/>
  <c r="H571" i="2" s="1"/>
  <c r="K571" i="2"/>
  <c r="F280" i="2"/>
  <c r="H280" i="2" s="1"/>
  <c r="K280" i="2"/>
  <c r="F688" i="2"/>
  <c r="H688" i="2" s="1"/>
  <c r="K688" i="2"/>
  <c r="F267" i="2"/>
  <c r="H267" i="2" s="1"/>
  <c r="F592" i="2"/>
  <c r="H592" i="2" s="1"/>
  <c r="K482" i="2"/>
  <c r="K245" i="2"/>
  <c r="F638" i="2"/>
  <c r="H638" i="2" s="1"/>
  <c r="K638" i="2"/>
  <c r="F640" i="2"/>
  <c r="H640" i="2" s="1"/>
  <c r="K640" i="2"/>
  <c r="F543" i="2"/>
  <c r="H543" i="2" s="1"/>
  <c r="K543" i="2"/>
  <c r="F225" i="2"/>
  <c r="H225" i="2" s="1"/>
  <c r="K225" i="2"/>
  <c r="F222" i="2"/>
  <c r="H222" i="2" s="1"/>
  <c r="K679" i="2"/>
  <c r="F291" i="2"/>
  <c r="H291" i="2"/>
  <c r="K738" i="2"/>
  <c r="K651" i="2"/>
  <c r="F586" i="2"/>
  <c r="H586" i="2" s="1"/>
  <c r="K586" i="2"/>
  <c r="F185" i="2"/>
  <c r="H185" i="2"/>
  <c r="K143" i="2"/>
  <c r="K298" i="2"/>
  <c r="F117" i="2"/>
  <c r="H117" i="2" s="1"/>
  <c r="K117" i="2"/>
  <c r="K480" i="2"/>
  <c r="F684" i="2"/>
  <c r="H684" i="2" s="1"/>
  <c r="K684" i="2"/>
  <c r="F577" i="2"/>
  <c r="H577" i="2" s="1"/>
  <c r="K577" i="2"/>
  <c r="F260" i="2"/>
  <c r="H260" i="2" s="1"/>
  <c r="K260" i="2"/>
  <c r="K191" i="2"/>
  <c r="K471" i="2"/>
  <c r="K393" i="2"/>
  <c r="F110" i="2"/>
  <c r="H110" i="2" s="1"/>
  <c r="K537" i="2"/>
  <c r="K374" i="2"/>
  <c r="F462" i="2"/>
  <c r="H462" i="2" s="1"/>
  <c r="K462" i="2"/>
  <c r="K533" i="2"/>
  <c r="K366" i="2"/>
  <c r="K168" i="2"/>
  <c r="F654" i="2"/>
  <c r="H654" i="2" s="1"/>
  <c r="K654" i="2"/>
  <c r="F211" i="2"/>
  <c r="H211" i="2" s="1"/>
  <c r="K211" i="2"/>
  <c r="K562" i="2"/>
  <c r="K550" i="2"/>
  <c r="F643" i="2"/>
  <c r="H643" i="2" s="1"/>
  <c r="F149" i="2"/>
  <c r="H149" i="2" s="1"/>
  <c r="K149" i="2"/>
  <c r="K590" i="2"/>
  <c r="F463" i="2"/>
  <c r="H463" i="2" s="1"/>
  <c r="K463" i="2"/>
  <c r="F307" i="2"/>
  <c r="H307" i="2" s="1"/>
  <c r="K307" i="2"/>
  <c r="F534" i="2"/>
  <c r="H534" i="2" s="1"/>
  <c r="F547" i="2"/>
  <c r="H547" i="2" s="1"/>
  <c r="K547" i="2"/>
  <c r="F631" i="2"/>
  <c r="H631" i="2" s="1"/>
  <c r="K631" i="2"/>
  <c r="K114" i="2"/>
  <c r="F273" i="2"/>
  <c r="H273" i="2" s="1"/>
  <c r="K273" i="2"/>
  <c r="F358" i="2"/>
  <c r="H358" i="2" s="1"/>
  <c r="K358" i="2"/>
  <c r="F184" i="2"/>
  <c r="H184" i="2" s="1"/>
  <c r="K184" i="2"/>
  <c r="K330" i="2"/>
  <c r="K728" i="2"/>
  <c r="K190" i="2"/>
  <c r="K672" i="2"/>
  <c r="F327" i="2"/>
  <c r="H327" i="2" s="1"/>
  <c r="K327" i="2"/>
  <c r="F642" i="2"/>
  <c r="H642" i="2" s="1"/>
  <c r="K642" i="2"/>
  <c r="K718" i="2"/>
  <c r="F300" i="2"/>
  <c r="H300" i="2" s="1"/>
  <c r="K300" i="2"/>
  <c r="F594" i="2"/>
  <c r="H594" i="2" s="1"/>
  <c r="K594" i="2"/>
  <c r="F395" i="2"/>
  <c r="H395" i="2" s="1"/>
  <c r="K395" i="2"/>
  <c r="F215" i="2"/>
  <c r="H215" i="2" s="1"/>
  <c r="K215" i="2"/>
  <c r="F298" i="2"/>
  <c r="H298" i="2" s="1"/>
  <c r="F261" i="2"/>
  <c r="H261" i="2" s="1"/>
  <c r="K261" i="2"/>
  <c r="F540" i="2"/>
  <c r="H540" i="2" s="1"/>
  <c r="K540" i="2"/>
  <c r="F705" i="2"/>
  <c r="H705" i="2" s="1"/>
  <c r="K705" i="2"/>
  <c r="F733" i="2"/>
  <c r="H733" i="2" s="1"/>
  <c r="K733" i="2"/>
  <c r="F226" i="2"/>
  <c r="H226" i="2" s="1"/>
  <c r="K226" i="2"/>
  <c r="F637" i="2"/>
  <c r="H637" i="2" s="1"/>
  <c r="K637" i="2"/>
  <c r="F646" i="2"/>
  <c r="H646" i="2" s="1"/>
  <c r="F724" i="2"/>
  <c r="H724" i="2" s="1"/>
  <c r="K724" i="2"/>
  <c r="F494" i="2"/>
  <c r="H494" i="2" s="1"/>
  <c r="K494" i="2"/>
  <c r="F151" i="2"/>
  <c r="H151" i="2" s="1"/>
  <c r="K151" i="2"/>
  <c r="F251" i="2"/>
  <c r="H251" i="2" s="1"/>
  <c r="K251" i="2"/>
  <c r="F567" i="2"/>
  <c r="H567" i="2" s="1"/>
  <c r="K567" i="2"/>
  <c r="F317" i="2"/>
  <c r="H317" i="2" s="1"/>
  <c r="F678" i="2"/>
  <c r="H678" i="2" s="1"/>
  <c r="F532" i="2"/>
  <c r="H532" i="2" s="1"/>
  <c r="F448" i="2"/>
  <c r="H448" i="2" s="1"/>
  <c r="F426" i="2"/>
  <c r="H426" i="2" s="1"/>
  <c r="K426" i="2"/>
  <c r="F700" i="2"/>
  <c r="H700" i="2" s="1"/>
  <c r="K700" i="2"/>
  <c r="F495" i="2"/>
  <c r="H495" i="2" s="1"/>
  <c r="K495" i="2"/>
  <c r="F635" i="2"/>
  <c r="H635" i="2" s="1"/>
  <c r="F255" i="2"/>
  <c r="H255" i="2"/>
  <c r="F677" i="2"/>
  <c r="H677" i="2" s="1"/>
  <c r="F248" i="2"/>
  <c r="H248" i="2" s="1"/>
  <c r="F718" i="2"/>
  <c r="H718" i="2" s="1"/>
  <c r="F210" i="2"/>
  <c r="H210" i="2" s="1"/>
  <c r="K210" i="2"/>
  <c r="F150" i="2"/>
  <c r="H150" i="2" s="1"/>
  <c r="F411" i="2"/>
  <c r="H411" i="2" s="1"/>
  <c r="F199" i="2"/>
  <c r="H199" i="2"/>
  <c r="F748" i="2"/>
  <c r="H748" i="2" s="1"/>
  <c r="F552" i="2"/>
  <c r="H552" i="2" s="1"/>
  <c r="F633" i="2"/>
  <c r="H633" i="2" s="1"/>
  <c r="F480" i="2"/>
  <c r="H480" i="2" s="1"/>
  <c r="F126" i="2"/>
  <c r="H126" i="2" s="1"/>
  <c r="F511" i="2"/>
  <c r="H511" i="2"/>
  <c r="F238" i="2"/>
  <c r="H238" i="2" s="1"/>
  <c r="F516" i="2"/>
  <c r="H516" i="2" s="1"/>
  <c r="F602" i="2"/>
  <c r="H602" i="2" s="1"/>
  <c r="F135" i="2"/>
  <c r="H135" i="2"/>
  <c r="F738" i="2"/>
  <c r="H738" i="2"/>
  <c r="F651" i="2"/>
  <c r="H651" i="2" s="1"/>
  <c r="F178" i="2"/>
  <c r="H178" i="2" s="1"/>
  <c r="F259" i="2"/>
  <c r="H259" i="2" s="1"/>
  <c r="F331" i="2"/>
  <c r="H331" i="2" s="1"/>
  <c r="F377" i="2"/>
  <c r="H377" i="2" s="1"/>
  <c r="F519" i="2"/>
  <c r="H519" i="2" s="1"/>
  <c r="F698" i="2"/>
  <c r="H698" i="2" s="1"/>
  <c r="K698" i="2"/>
  <c r="F188" i="2"/>
  <c r="H188" i="2" s="1"/>
  <c r="F679" i="2"/>
  <c r="H679" i="2"/>
  <c r="F459" i="2"/>
  <c r="H459" i="2" s="1"/>
  <c r="K459" i="2"/>
  <c r="F471" i="2"/>
  <c r="H471" i="2" s="1"/>
  <c r="F393" i="2"/>
  <c r="H393" i="2"/>
  <c r="F559" i="2"/>
  <c r="H559" i="2" s="1"/>
  <c r="K559" i="2"/>
  <c r="F245" i="2"/>
  <c r="H245" i="2" s="1"/>
  <c r="F537" i="2"/>
  <c r="H537" i="2" s="1"/>
  <c r="F374" i="2"/>
  <c r="H374" i="2" s="1"/>
  <c r="K723" i="2"/>
  <c r="F533" i="2"/>
  <c r="H533" i="2" s="1"/>
  <c r="F473" i="2"/>
  <c r="H473" i="2" s="1"/>
  <c r="K473" i="2"/>
  <c r="F400" i="2"/>
  <c r="H400" i="2" s="1"/>
  <c r="K400" i="2"/>
  <c r="F450" i="2"/>
  <c r="H450" i="2" s="1"/>
  <c r="K450" i="2"/>
  <c r="F168" i="2"/>
  <c r="H168" i="2" s="1"/>
  <c r="F461" i="2"/>
  <c r="H461" i="2" s="1"/>
  <c r="K461" i="2"/>
  <c r="F386" i="2"/>
  <c r="H386" i="2" s="1"/>
  <c r="K386" i="2"/>
  <c r="F114" i="2"/>
  <c r="H114" i="2" s="1"/>
  <c r="F330" i="2"/>
  <c r="H330" i="2" s="1"/>
  <c r="F562" i="2"/>
  <c r="H562" i="2" s="1"/>
  <c r="F550" i="2"/>
  <c r="H550" i="2" s="1"/>
  <c r="F749" i="2"/>
  <c r="H749" i="2" s="1"/>
  <c r="K749" i="2"/>
  <c r="K545" i="2"/>
  <c r="F486" i="2"/>
  <c r="H486" i="2" s="1"/>
  <c r="K486" i="2"/>
  <c r="F405" i="2"/>
  <c r="H405" i="2" s="1"/>
  <c r="F337" i="2"/>
  <c r="H337" i="2" s="1"/>
  <c r="K337" i="2"/>
  <c r="F278" i="2"/>
  <c r="H278" i="2" s="1"/>
  <c r="K278" i="2"/>
  <c r="F206" i="2"/>
  <c r="H206" i="2" s="1"/>
  <c r="K206" i="2"/>
  <c r="K746" i="2"/>
  <c r="F390" i="2"/>
  <c r="H390" i="2" s="1"/>
  <c r="K390" i="2"/>
  <c r="F750" i="2"/>
  <c r="H750" i="2" s="1"/>
  <c r="K750" i="2"/>
  <c r="F250" i="2"/>
  <c r="H250" i="2" s="1"/>
  <c r="F325" i="2"/>
  <c r="H325" i="2" s="1"/>
  <c r="F493" i="2"/>
  <c r="H493" i="2" s="1"/>
  <c r="K493" i="2"/>
  <c r="F295" i="2"/>
  <c r="H295" i="2" s="1"/>
  <c r="K295" i="2"/>
  <c r="F338" i="2"/>
  <c r="H338" i="2" s="1"/>
  <c r="K338" i="2"/>
  <c r="F242" i="2"/>
  <c r="H242" i="2" s="1"/>
  <c r="K242" i="2"/>
  <c r="F321" i="2"/>
  <c r="H321" i="2" s="1"/>
  <c r="K321" i="2"/>
  <c r="F598" i="2"/>
  <c r="H598" i="2" s="1"/>
  <c r="K598" i="2"/>
  <c r="F419" i="2"/>
  <c r="H419" i="2" s="1"/>
  <c r="K419" i="2"/>
  <c r="F490" i="2"/>
  <c r="H490" i="2" s="1"/>
  <c r="K490" i="2"/>
  <c r="F451" i="2"/>
  <c r="H451" i="2" s="1"/>
  <c r="K451" i="2"/>
  <c r="F435" i="2"/>
  <c r="H435" i="2" s="1"/>
  <c r="K435" i="2"/>
  <c r="F404" i="2"/>
  <c r="H404" i="2" s="1"/>
  <c r="K404" i="2"/>
  <c r="F458" i="2"/>
  <c r="H458" i="2" s="1"/>
  <c r="K458" i="2"/>
  <c r="K610" i="2"/>
  <c r="K603" i="2"/>
  <c r="F190" i="2"/>
  <c r="H190" i="2" s="1"/>
  <c r="F672" i="2"/>
  <c r="H672" i="2" s="1"/>
  <c r="F353" i="2"/>
  <c r="H353" i="2" s="1"/>
  <c r="F449" i="2"/>
  <c r="H449" i="2" s="1"/>
  <c r="K449" i="2"/>
  <c r="F143" i="2"/>
  <c r="H143" i="2" s="1"/>
  <c r="K745" i="2"/>
  <c r="F687" i="2"/>
  <c r="H687" i="2" s="1"/>
  <c r="K687" i="2"/>
  <c r="K455" i="2"/>
  <c r="F335" i="2"/>
  <c r="H335" i="2" s="1"/>
  <c r="K335" i="2"/>
  <c r="F441" i="2"/>
  <c r="H441" i="2" s="1"/>
  <c r="K441" i="2"/>
  <c r="F588" i="2"/>
  <c r="H588" i="2" s="1"/>
  <c r="K588" i="2"/>
  <c r="K265" i="2"/>
  <c r="F346" i="2"/>
  <c r="H346" i="2" s="1"/>
  <c r="K346" i="2"/>
  <c r="F644" i="2"/>
  <c r="H644" i="2" s="1"/>
  <c r="K644" i="2"/>
  <c r="F725" i="2"/>
  <c r="H725" i="2" s="1"/>
  <c r="K725" i="2"/>
  <c r="F153" i="2"/>
  <c r="H153" i="2" s="1"/>
  <c r="K153" i="2"/>
  <c r="F200" i="2"/>
  <c r="H200" i="2" s="1"/>
  <c r="F647" i="2"/>
  <c r="H647" i="2" s="1"/>
  <c r="K647" i="2"/>
  <c r="F544" i="2"/>
  <c r="H544" i="2" s="1"/>
  <c r="K544" i="2"/>
  <c r="F455" i="2"/>
  <c r="H455" i="2" s="1"/>
  <c r="F573" i="2"/>
  <c r="H573" i="2"/>
  <c r="F596" i="2"/>
  <c r="H596" i="2" s="1"/>
  <c r="K596" i="2"/>
  <c r="F506" i="2"/>
  <c r="H506" i="2" s="1"/>
  <c r="K506" i="2"/>
  <c r="F218" i="2"/>
  <c r="H218" i="2" s="1"/>
  <c r="K218" i="2"/>
  <c r="F124" i="2"/>
  <c r="H124" i="2" s="1"/>
  <c r="K124" i="2"/>
  <c r="F281" i="2"/>
  <c r="H281" i="2" s="1"/>
  <c r="K281" i="2"/>
  <c r="K496" i="2"/>
  <c r="F290" i="2"/>
  <c r="H290" i="2" s="1"/>
  <c r="K290" i="2"/>
  <c r="F690" i="2"/>
  <c r="H690" i="2" s="1"/>
  <c r="K690" i="2"/>
  <c r="F302" i="2"/>
  <c r="H302" i="2" s="1"/>
  <c r="F415" i="2"/>
  <c r="H415" i="2" s="1"/>
  <c r="K415" i="2"/>
  <c r="F366" i="2"/>
  <c r="H366" i="2" s="1"/>
  <c r="F292" i="2"/>
  <c r="H292" i="2" s="1"/>
  <c r="K292" i="2"/>
  <c r="F496" i="2"/>
  <c r="H496" i="2" s="1"/>
  <c r="K668" i="2"/>
  <c r="F453" i="2"/>
  <c r="H453" i="2" s="1"/>
  <c r="K453" i="2"/>
  <c r="F130" i="2"/>
  <c r="H130" i="2" s="1"/>
  <c r="K130" i="2"/>
  <c r="K695" i="2"/>
  <c r="F240" i="2"/>
  <c r="H240" i="2" s="1"/>
  <c r="K240" i="2"/>
  <c r="K141" i="2"/>
  <c r="F593" i="2"/>
  <c r="H593" i="2" s="1"/>
  <c r="K593" i="2"/>
  <c r="F507" i="2"/>
  <c r="H507" i="2" s="1"/>
  <c r="K507" i="2"/>
  <c r="F714" i="2"/>
  <c r="H714" i="2" s="1"/>
  <c r="K714" i="2"/>
  <c r="K542" i="2"/>
  <c r="F603" i="2"/>
  <c r="H603" i="2" s="1"/>
  <c r="F368" i="2"/>
  <c r="H368" i="2" s="1"/>
  <c r="K368" i="2"/>
  <c r="F617" i="2"/>
  <c r="H617" i="2" s="1"/>
  <c r="K636" i="2"/>
  <c r="F529" i="2"/>
  <c r="H529" i="2" s="1"/>
  <c r="F247" i="2"/>
  <c r="H247" i="2" s="1"/>
  <c r="K247" i="2"/>
  <c r="K394" i="2"/>
  <c r="K348" i="2"/>
  <c r="F332" i="2"/>
  <c r="H332" i="2" s="1"/>
  <c r="F122" i="2"/>
  <c r="H122" i="2" s="1"/>
  <c r="K122" i="2"/>
  <c r="F475" i="2"/>
  <c r="H475" i="2" s="1"/>
  <c r="K475" i="2"/>
  <c r="F191" i="2"/>
  <c r="H191" i="2" s="1"/>
  <c r="F699" i="2"/>
  <c r="H699" i="2" s="1"/>
  <c r="F501" i="2"/>
  <c r="H501" i="2" s="1"/>
  <c r="K501" i="2"/>
  <c r="F323" i="2"/>
  <c r="H323" i="2" s="1"/>
  <c r="K323" i="2"/>
  <c r="F372" i="2"/>
  <c r="H372" i="2" s="1"/>
  <c r="K372" i="2"/>
  <c r="K756" i="2"/>
  <c r="K365" i="2"/>
  <c r="F535" i="2"/>
  <c r="H535" i="2" s="1"/>
  <c r="K535" i="2"/>
  <c r="F310" i="2"/>
  <c r="H310" i="2" s="1"/>
  <c r="K673" i="2"/>
  <c r="F734" i="2"/>
  <c r="H734" i="2" s="1"/>
  <c r="F502" i="2"/>
  <c r="H502" i="2" s="1"/>
  <c r="K502" i="2"/>
  <c r="F109" i="2"/>
  <c r="H109" i="2" s="1"/>
  <c r="K109" i="2"/>
  <c r="K565" i="2"/>
  <c r="F318" i="2"/>
  <c r="H318" i="2" s="1"/>
  <c r="K318" i="2"/>
  <c r="F287" i="2"/>
  <c r="H287" i="2" s="1"/>
  <c r="K287" i="2"/>
  <c r="F121" i="2"/>
  <c r="H121" i="2" s="1"/>
  <c r="K121" i="2"/>
  <c r="F381" i="2"/>
  <c r="H381" i="2" s="1"/>
  <c r="K381" i="2"/>
  <c r="F478" i="2"/>
  <c r="H478" i="2" s="1"/>
  <c r="K478" i="2"/>
  <c r="F371" i="2"/>
  <c r="H371" i="2" s="1"/>
  <c r="K371" i="2"/>
  <c r="K634" i="2"/>
  <c r="F266" i="2"/>
  <c r="H266" i="2" s="1"/>
  <c r="K266" i="2"/>
  <c r="K443" i="2"/>
  <c r="F504" i="2"/>
  <c r="H504" i="2" s="1"/>
  <c r="K504" i="2"/>
  <c r="F423" i="2"/>
  <c r="H423" i="2" s="1"/>
  <c r="K423" i="2"/>
  <c r="F431" i="2"/>
  <c r="H431" i="2" s="1"/>
  <c r="K431" i="2"/>
  <c r="F286" i="2"/>
  <c r="H286" i="2" s="1"/>
  <c r="K286" i="2"/>
  <c r="K107" i="2"/>
  <c r="F743" i="2"/>
  <c r="H743" i="2" s="1"/>
  <c r="K743" i="2"/>
  <c r="F141" i="2"/>
  <c r="H141" i="2" s="1"/>
  <c r="K553" i="2"/>
  <c r="F542" i="2"/>
  <c r="H542" i="2" s="1"/>
  <c r="F136" i="2"/>
  <c r="H136" i="2" s="1"/>
  <c r="K136" i="2"/>
  <c r="F464" i="2"/>
  <c r="H464" i="2" s="1"/>
  <c r="K464" i="2"/>
  <c r="F695" i="2"/>
  <c r="H695" i="2" s="1"/>
  <c r="F636" i="2"/>
  <c r="H636" i="2" s="1"/>
  <c r="F728" i="2"/>
  <c r="H728" i="2" s="1"/>
  <c r="F394" i="2"/>
  <c r="H394" i="2" s="1"/>
  <c r="F146" i="2"/>
  <c r="H146" i="2" s="1"/>
  <c r="K146" i="2"/>
  <c r="F125" i="2"/>
  <c r="H125" i="2" s="1"/>
  <c r="K125" i="2"/>
  <c r="F657" i="2"/>
  <c r="H657" i="2" s="1"/>
  <c r="K657" i="2"/>
  <c r="F383" i="2"/>
  <c r="H383" i="2" s="1"/>
  <c r="K383" i="2"/>
  <c r="F756" i="2"/>
  <c r="H756" i="2" s="1"/>
  <c r="F606" i="2"/>
  <c r="H606" i="2" s="1"/>
  <c r="K622" i="2"/>
  <c r="F676" i="2"/>
  <c r="H676" i="2" s="1"/>
  <c r="K676" i="2"/>
  <c r="F454" i="2"/>
  <c r="H454" i="2" s="1"/>
  <c r="K454" i="2"/>
  <c r="F673" i="2"/>
  <c r="H673" i="2" s="1"/>
  <c r="F682" i="2"/>
  <c r="H682" i="2" s="1"/>
  <c r="K682" i="2"/>
  <c r="F157" i="2"/>
  <c r="H157" i="2" s="1"/>
  <c r="K157" i="2"/>
  <c r="F625" i="2"/>
  <c r="H625" i="2" s="1"/>
  <c r="K625" i="2"/>
  <c r="F746" i="2"/>
  <c r="H746" i="2" s="1"/>
  <c r="F169" i="2"/>
  <c r="H169" i="2" s="1"/>
  <c r="K169" i="2"/>
  <c r="F645" i="2"/>
  <c r="H645" i="2" s="1"/>
  <c r="K645" i="2"/>
  <c r="F289" i="2"/>
  <c r="H289" i="2" s="1"/>
  <c r="K289" i="2"/>
  <c r="F416" i="2"/>
  <c r="H416" i="2" s="1"/>
  <c r="K416" i="2"/>
  <c r="F634" i="2"/>
  <c r="H634" i="2" s="1"/>
  <c r="K297" i="2"/>
  <c r="F574" i="2"/>
  <c r="H574" i="2" s="1"/>
  <c r="K574" i="2"/>
  <c r="F443" i="2"/>
  <c r="H443" i="2" s="1"/>
  <c r="K204" i="2"/>
  <c r="F277" i="2"/>
  <c r="H277" i="2" s="1"/>
  <c r="K277" i="2"/>
  <c r="F140" i="2"/>
  <c r="H140" i="2" s="1"/>
  <c r="K140" i="2"/>
  <c r="F120" i="2"/>
  <c r="H120" i="2" s="1"/>
  <c r="K120" i="2"/>
  <c r="K469" i="2"/>
  <c r="K605" i="2"/>
  <c r="F272" i="2"/>
  <c r="H272" i="2" s="1"/>
  <c r="K272" i="2"/>
  <c r="F406" i="2"/>
  <c r="H406" i="2" s="1"/>
  <c r="K406" i="2"/>
  <c r="F155" i="2"/>
  <c r="H155" i="2" s="1"/>
  <c r="K155" i="2"/>
  <c r="F479" i="2"/>
  <c r="H479" i="2" s="1"/>
  <c r="K479" i="2"/>
  <c r="F663" i="2"/>
  <c r="H663" i="2" s="1"/>
  <c r="F401" i="2"/>
  <c r="H401" i="2" s="1"/>
  <c r="K401" i="2"/>
  <c r="F572" i="2"/>
  <c r="H572" i="2" s="1"/>
  <c r="F553" i="2"/>
  <c r="H553" i="2" s="1"/>
  <c r="F723" i="2"/>
  <c r="H723" i="2" s="1"/>
  <c r="F412" i="2"/>
  <c r="H412" i="2" s="1"/>
  <c r="K412" i="2"/>
  <c r="F524" i="2"/>
  <c r="H524" i="2" s="1"/>
  <c r="K524" i="2"/>
  <c r="K189" i="2"/>
  <c r="K741" i="2"/>
  <c r="F189" i="2"/>
  <c r="H189" i="2" s="1"/>
  <c r="F348" i="2"/>
  <c r="H348" i="2" s="1"/>
  <c r="K489" i="2"/>
  <c r="F570" i="2"/>
  <c r="H570" i="2" s="1"/>
  <c r="K570" i="2"/>
  <c r="K648" i="2"/>
  <c r="F352" i="2"/>
  <c r="H352" i="2" s="1"/>
  <c r="K352" i="2"/>
  <c r="F587" i="2"/>
  <c r="H587" i="2" s="1"/>
  <c r="K587" i="2"/>
  <c r="F482" i="2"/>
  <c r="H482" i="2" s="1"/>
  <c r="F164" i="2"/>
  <c r="H164" i="2" s="1"/>
  <c r="K164" i="2"/>
  <c r="F622" i="2"/>
  <c r="H622" i="2" s="1"/>
  <c r="F236" i="2"/>
  <c r="H236" i="2" s="1"/>
  <c r="K236" i="2"/>
  <c r="F730" i="2"/>
  <c r="H730" i="2" s="1"/>
  <c r="K730" i="2"/>
  <c r="F219" i="2"/>
  <c r="H219" i="2" s="1"/>
  <c r="K219" i="2"/>
  <c r="F167" i="2"/>
  <c r="H167" i="2" s="1"/>
  <c r="K167" i="2"/>
  <c r="F264" i="2"/>
  <c r="H264" i="2" s="1"/>
  <c r="K264" i="2"/>
  <c r="K241" i="2"/>
  <c r="F697" i="2"/>
  <c r="H697" i="2" s="1"/>
  <c r="K697" i="2"/>
  <c r="F434" i="2"/>
  <c r="H434" i="2" s="1"/>
  <c r="K434" i="2"/>
  <c r="F313" i="2"/>
  <c r="H313" i="2" s="1"/>
  <c r="K313" i="2"/>
  <c r="F214" i="2"/>
  <c r="H214" i="2" s="1"/>
  <c r="K214" i="2"/>
  <c r="F433" i="2"/>
  <c r="H433" i="2" s="1"/>
  <c r="K433" i="2"/>
  <c r="F192" i="2"/>
  <c r="H192" i="2" s="1"/>
  <c r="K192" i="2"/>
  <c r="F382" i="2"/>
  <c r="H382" i="2" s="1"/>
  <c r="K382" i="2"/>
  <c r="F503" i="2"/>
  <c r="H503" i="2" s="1"/>
  <c r="K503" i="2"/>
  <c r="K536" i="2"/>
  <c r="F204" i="2"/>
  <c r="H204" i="2" s="1"/>
  <c r="F709" i="2"/>
  <c r="H709" i="2" s="1"/>
  <c r="K709" i="2"/>
  <c r="F421" i="2"/>
  <c r="H421" i="2" s="1"/>
  <c r="K421" i="2"/>
  <c r="F545" i="2"/>
  <c r="H545" i="2" s="1"/>
  <c r="F265" i="2"/>
  <c r="H265" i="2" s="1"/>
  <c r="F754" i="2"/>
  <c r="H754" i="2"/>
  <c r="F729" i="2"/>
  <c r="H729" i="2" s="1"/>
  <c r="F497" i="2"/>
  <c r="H497" i="2" s="1"/>
  <c r="K497" i="2"/>
  <c r="F662" i="2"/>
  <c r="H662" i="2" s="1"/>
  <c r="F590" i="2"/>
  <c r="H590" i="2" s="1"/>
  <c r="F271" i="2"/>
  <c r="H271" i="2" s="1"/>
  <c r="K271" i="2"/>
  <c r="F158" i="2"/>
  <c r="H158" i="2" s="1"/>
  <c r="K158" i="2"/>
  <c r="K583" i="2"/>
  <c r="F413" i="2"/>
  <c r="H413" i="2" s="1"/>
  <c r="K413" i="2"/>
  <c r="F720" i="2"/>
  <c r="H720" i="2" s="1"/>
  <c r="K720" i="2"/>
  <c r="F717" i="2"/>
  <c r="H717" i="2" s="1"/>
  <c r="K717" i="2"/>
  <c r="F376" i="2"/>
  <c r="H376" i="2" s="1"/>
  <c r="K376" i="2"/>
  <c r="F195" i="2"/>
  <c r="H195" i="2" s="1"/>
  <c r="F296" i="2"/>
  <c r="H296" i="2" s="1"/>
  <c r="K296" i="2"/>
  <c r="F618" i="2"/>
  <c r="H618" i="2" s="1"/>
  <c r="K618" i="2"/>
  <c r="K546" i="2"/>
  <c r="F469" i="2"/>
  <c r="H469" i="2" s="1"/>
  <c r="F605" i="2"/>
  <c r="H605" i="2" s="1"/>
  <c r="F356" i="2"/>
  <c r="H356" i="2" s="1"/>
  <c r="K356" i="2"/>
  <c r="F513" i="2"/>
  <c r="H513" i="2" s="1"/>
  <c r="K513" i="2"/>
  <c r="K526" i="2"/>
  <c r="K203" i="2"/>
  <c r="K527" i="2"/>
  <c r="F288" i="2"/>
  <c r="H288" i="2" s="1"/>
  <c r="K288" i="2"/>
  <c r="K530" i="2"/>
  <c r="K551" i="2"/>
  <c r="F556" i="2"/>
  <c r="H556" i="2" s="1"/>
  <c r="K556" i="2"/>
  <c r="F388" i="2"/>
  <c r="H388" i="2" s="1"/>
  <c r="K388" i="2"/>
  <c r="F319" i="2"/>
  <c r="H319" i="2" s="1"/>
  <c r="K319" i="2"/>
  <c r="F735" i="2"/>
  <c r="H735" i="2" s="1"/>
  <c r="K735" i="2"/>
  <c r="F584" i="2"/>
  <c r="H584" i="2" s="1"/>
  <c r="K584" i="2"/>
  <c r="F237" i="2"/>
  <c r="H237" i="2" s="1"/>
  <c r="K237" i="2"/>
  <c r="F154" i="2"/>
  <c r="H154" i="2" s="1"/>
  <c r="K154" i="2"/>
  <c r="K309" i="2"/>
  <c r="F741" i="2"/>
  <c r="H741" i="2" s="1"/>
  <c r="K514" i="2"/>
  <c r="F241" i="2"/>
  <c r="H241" i="2" s="1"/>
  <c r="F489" i="2"/>
  <c r="H489" i="2" s="1"/>
  <c r="K531" i="2"/>
  <c r="F648" i="2"/>
  <c r="H648" i="2"/>
  <c r="K466" i="2"/>
  <c r="F689" i="2"/>
  <c r="H689" i="2" s="1"/>
  <c r="K689" i="2"/>
  <c r="K659" i="2"/>
  <c r="K523" i="2"/>
  <c r="F344" i="2"/>
  <c r="H344" i="2" s="1"/>
  <c r="K344" i="2"/>
  <c r="F575" i="2"/>
  <c r="H575" i="2" s="1"/>
  <c r="F500" i="2"/>
  <c r="H500" i="2" s="1"/>
  <c r="K500" i="2"/>
  <c r="F252" i="2"/>
  <c r="H252" i="2" s="1"/>
  <c r="K252" i="2"/>
  <c r="K521" i="2"/>
  <c r="F583" i="2"/>
  <c r="H583" i="2" s="1"/>
  <c r="F227" i="2"/>
  <c r="H227" i="2" s="1"/>
  <c r="K227" i="2"/>
  <c r="K312" i="2"/>
  <c r="F301" i="2"/>
  <c r="H301" i="2" s="1"/>
  <c r="K301" i="2"/>
  <c r="F600" i="2"/>
  <c r="H600" i="2" s="1"/>
  <c r="K600" i="2"/>
  <c r="F380" i="2"/>
  <c r="H380" i="2" s="1"/>
  <c r="K380" i="2"/>
  <c r="F623" i="2"/>
  <c r="H623" i="2" s="1"/>
  <c r="K623" i="2"/>
  <c r="K373" i="2"/>
  <c r="F131" i="2"/>
  <c r="H131" i="2" s="1"/>
  <c r="K131" i="2"/>
  <c r="F505" i="2"/>
  <c r="H505" i="2" s="1"/>
  <c r="K505" i="2"/>
  <c r="F456" i="2"/>
  <c r="H456" i="2" s="1"/>
  <c r="K456" i="2"/>
  <c r="F515" i="2"/>
  <c r="H515" i="2" s="1"/>
  <c r="K515" i="2"/>
  <c r="F142" i="2"/>
  <c r="H142" i="2" s="1"/>
  <c r="K142" i="2"/>
  <c r="F685" i="2"/>
  <c r="H685" i="2" s="1"/>
  <c r="K685" i="2"/>
  <c r="F430" i="2"/>
  <c r="H430" i="2" s="1"/>
  <c r="K430" i="2"/>
  <c r="F694" i="2"/>
  <c r="H694" i="2" s="1"/>
  <c r="F613" i="2"/>
  <c r="H613" i="2" s="1"/>
  <c r="K613" i="2"/>
  <c r="F546" i="2"/>
  <c r="H546" i="2" s="1"/>
  <c r="F509" i="2"/>
  <c r="H509" i="2" s="1"/>
  <c r="F179" i="2"/>
  <c r="H179" i="2"/>
  <c r="F616" i="2"/>
  <c r="H616" i="2" s="1"/>
  <c r="K616" i="2"/>
  <c r="F170" i="2"/>
  <c r="H170" i="2" s="1"/>
  <c r="K170" i="2"/>
  <c r="F713" i="2"/>
  <c r="H713" i="2" s="1"/>
  <c r="K713" i="2"/>
  <c r="F452" i="2"/>
  <c r="H452" i="2" s="1"/>
  <c r="K452" i="2"/>
  <c r="F129" i="2"/>
  <c r="H129" i="2" s="1"/>
  <c r="K129" i="2"/>
  <c r="F561" i="2"/>
  <c r="H561" i="2" s="1"/>
  <c r="K561" i="2"/>
  <c r="F526" i="2"/>
  <c r="H526" i="2" s="1"/>
  <c r="F203" i="2"/>
  <c r="H203" i="2" s="1"/>
  <c r="F527" i="2"/>
  <c r="H527" i="2" s="1"/>
  <c r="F166" i="2"/>
  <c r="H166" i="2" s="1"/>
  <c r="K166" i="2"/>
  <c r="F336" i="2"/>
  <c r="H336" i="2" s="1"/>
  <c r="K336" i="2"/>
  <c r="F530" i="2"/>
  <c r="H530" i="2" s="1"/>
  <c r="F551" i="2"/>
  <c r="H551" i="2" s="1"/>
  <c r="F175" i="2"/>
  <c r="H175" i="2" s="1"/>
  <c r="K175" i="2"/>
  <c r="F581" i="2"/>
  <c r="H581" i="2" s="1"/>
  <c r="K581" i="2"/>
  <c r="F481" i="2"/>
  <c r="H481" i="2" s="1"/>
  <c r="K481" i="2"/>
  <c r="F652" i="2"/>
  <c r="H652" i="2" s="1"/>
  <c r="K652" i="2"/>
  <c r="F470" i="2"/>
  <c r="K470" i="2"/>
  <c r="F159" i="2"/>
  <c r="H159" i="2" s="1"/>
  <c r="K159" i="2"/>
  <c r="F632" i="2"/>
  <c r="H632" i="2" s="1"/>
  <c r="K632" i="2"/>
  <c r="F285" i="2"/>
  <c r="H285" i="2" s="1"/>
  <c r="K285" i="2"/>
  <c r="F322" i="2"/>
  <c r="H322" i="2" s="1"/>
  <c r="K322" i="2"/>
  <c r="F309" i="2"/>
  <c r="H309" i="2" s="1"/>
  <c r="F160" i="2"/>
  <c r="H160" i="2" s="1"/>
  <c r="K160" i="2"/>
  <c r="F472" i="2"/>
  <c r="H472" i="2" s="1"/>
  <c r="K472" i="2"/>
  <c r="F610" i="2"/>
  <c r="H610" i="2" s="1"/>
  <c r="F514" i="2"/>
  <c r="H514" i="2" s="1"/>
  <c r="F297" i="2"/>
  <c r="H297" i="2" s="1"/>
  <c r="F365" i="2"/>
  <c r="H365" i="2" s="1"/>
  <c r="F531" i="2"/>
  <c r="H531" i="2"/>
  <c r="F536" i="2"/>
  <c r="H536" i="2" s="1"/>
  <c r="F466" i="2"/>
  <c r="H466" i="2" s="1"/>
  <c r="F391" i="2"/>
  <c r="H391" i="2" s="1"/>
  <c r="K391" i="2"/>
  <c r="F262" i="2"/>
  <c r="H262" i="2" s="1"/>
  <c r="K262" i="2"/>
  <c r="F659" i="2"/>
  <c r="H659" i="2"/>
  <c r="F745" i="2"/>
  <c r="H745" i="2" s="1"/>
  <c r="F523" i="2"/>
  <c r="H523" i="2" s="1"/>
  <c r="F656" i="2"/>
  <c r="H656" i="2" s="1"/>
  <c r="F670" i="2"/>
  <c r="H670" i="2" s="1"/>
  <c r="K670" i="2"/>
  <c r="F675" i="2"/>
  <c r="H675" i="2" s="1"/>
  <c r="F668" i="2"/>
  <c r="H668" i="2" s="1"/>
  <c r="F312" i="2"/>
  <c r="H312" i="2" s="1"/>
  <c r="F521" i="2"/>
  <c r="H521" i="2" s="1"/>
  <c r="F220" i="2"/>
  <c r="H220" i="2" s="1"/>
  <c r="K220" i="2"/>
  <c r="F275" i="2"/>
  <c r="H275" i="2" s="1"/>
  <c r="K275" i="2"/>
  <c r="F432" i="2"/>
  <c r="H432" i="2" s="1"/>
  <c r="K432" i="2"/>
  <c r="F349" i="2"/>
  <c r="H349" i="2" s="1"/>
  <c r="K349" i="2"/>
  <c r="F370" i="2"/>
  <c r="H370" i="2" s="1"/>
  <c r="K370" i="2"/>
  <c r="F608" i="2"/>
  <c r="H608" i="2" s="1"/>
  <c r="K608" i="2"/>
  <c r="F334" i="2"/>
  <c r="H334" i="2" s="1"/>
  <c r="K334" i="2"/>
  <c r="F563" i="2"/>
  <c r="H563" i="2" s="1"/>
  <c r="K563" i="2"/>
  <c r="F565" i="2"/>
  <c r="H565" i="2" s="1"/>
  <c r="F612" i="2"/>
  <c r="H612" i="2" s="1"/>
  <c r="K612" i="2"/>
  <c r="F408" i="2"/>
  <c r="H408" i="2" s="1"/>
  <c r="K408" i="2"/>
  <c r="F107" i="2"/>
  <c r="H107" i="2"/>
  <c r="F468" i="2"/>
  <c r="H468" i="2" s="1"/>
  <c r="K468" i="2"/>
  <c r="F655" i="2"/>
  <c r="H655" i="2" s="1"/>
  <c r="K655" i="2"/>
  <c r="F373" i="2"/>
  <c r="H373" i="2" s="1"/>
  <c r="F704" i="2"/>
  <c r="H704" i="2" s="1"/>
  <c r="K704" i="2"/>
  <c r="F755" i="2"/>
  <c r="H755" i="2" s="1"/>
  <c r="K755" i="2"/>
  <c r="F145" i="2"/>
  <c r="H145" i="2" s="1"/>
  <c r="K145" i="2"/>
  <c r="H996" i="2" l="1"/>
  <c r="H1131" i="2" s="1"/>
  <c r="H1260" i="2" l="1"/>
  <c r="H95" i="3"/>
  <c r="K95" i="3"/>
  <c r="H128" i="3"/>
  <c r="H233" i="3"/>
  <c r="K162" i="3"/>
  <c r="K198" i="3"/>
  <c r="K173" i="3"/>
  <c r="H173" i="3"/>
  <c r="H198" i="3"/>
  <c r="H162" i="3"/>
  <c r="K128" i="3"/>
  <c r="K138" i="3"/>
  <c r="H138" i="3"/>
  <c r="K182" i="3"/>
  <c r="H182" i="3"/>
  <c r="K208" i="3"/>
  <c r="H208" i="3"/>
  <c r="K217" i="3"/>
  <c r="H217" i="3"/>
  <c r="K233" i="3"/>
  <c r="H996" i="3" l="1"/>
  <c r="H1131" i="3" s="1"/>
  <c r="H1260" i="3" s="1"/>
</calcChain>
</file>

<file path=xl/sharedStrings.xml><?xml version="1.0" encoding="utf-8"?>
<sst xmlns="http://schemas.openxmlformats.org/spreadsheetml/2006/main" count="4944" uniqueCount="709">
  <si>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</si>
  <si>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</si>
  <si>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</si>
  <si>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</si>
  <si>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</si>
  <si>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</si>
  <si>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</si>
  <si>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</si>
  <si>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</si>
  <si>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</si>
  <si>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</si>
  <si>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</si>
  <si>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</si>
  <si>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«Реконструкция М-14 Инв. 530000149 ( устройство фасада)»</t>
  </si>
  <si>
    <t>Демонтаж существующих светильников массой 1,5кг каждый (для последующего монтажа)</t>
  </si>
  <si>
    <t>шт</t>
  </si>
  <si>
    <t>Демонтаж оцинкованного короба 50х50  (для последующего монтажа)</t>
  </si>
  <si>
    <t>Демонтаж стеновых сэндвич-панелей толщ. 80мм (270шт.)</t>
  </si>
  <si>
    <t>Разборка примыканий из 2-х слоев рубероида к парапетам высотой не менее 100мм</t>
  </si>
  <si>
    <t>Демонтаж отливов парапета шириной 250мм</t>
  </si>
  <si>
    <t>м.п.</t>
  </si>
  <si>
    <t>Демонтаж металлических козырьков над воротами</t>
  </si>
  <si>
    <t>т</t>
  </si>
  <si>
    <t>Демонтаж металлических эвакуационных лестниц с ограждением</t>
  </si>
  <si>
    <t xml:space="preserve">Демонтаж кирпичной кладки </t>
  </si>
  <si>
    <t>Демонтаж существующих алюминиевых оконных витражей:     82950х4790(h), S=267,0м2; 3030х1220(h), S=3,7м2; 2300х4790(h), S= 11,02м2; 9020х4790(h), S= 25,5м2; 2990х1230(h), S=3,68м2; 6770х4790(h), S= 32,43м2; 7540х4790(h), S=20,45м2; 6860х4790(h), S=32,86м2; 7590х4790(h), S= 20,2м2; 82510х4790(h), S=381,2м2.</t>
  </si>
  <si>
    <t>Разборка асфальто-бетонной отмости толщ. 100мм шириной 1000мм</t>
  </si>
  <si>
    <t>Разработка грунта вручную,  группа грунтов: 2</t>
  </si>
  <si>
    <t>Погрузка мусора вручную</t>
  </si>
  <si>
    <t xml:space="preserve">Погрузка мусора экскаватором </t>
  </si>
  <si>
    <t xml:space="preserve">Перевозка металла автомобилями-самосвалами грузоподъемностью 10 т  на расстояние до 1 км </t>
  </si>
  <si>
    <t xml:space="preserve">Перевозка мусора автомобилями-самосвалами грузоподъемностью 10 т  на расстояние до 47 км </t>
  </si>
  <si>
    <t>Устройство отмостки</t>
  </si>
  <si>
    <t>Подсыпка песка с уплотнением ручными трамбовками</t>
  </si>
  <si>
    <t xml:space="preserve">Устройство отмостки из бетона B25 F200 W6 </t>
  </si>
  <si>
    <t>Устройство деформационных швов в отмостке</t>
  </si>
  <si>
    <t>Устройство вертикальной битумной гидроизоляции отмостки в 2 слоя</t>
  </si>
  <si>
    <t>Установка бортового камня БР 100 20.8  на бетонное основание</t>
  </si>
  <si>
    <t>Ремонтно-восстановительные работы на фасаде</t>
  </si>
  <si>
    <t>Устройство металлических лестниц заводской готовности</t>
  </si>
  <si>
    <t xml:space="preserve">Устройство крепления лестниц </t>
  </si>
  <si>
    <t>Восстановление окраски металлоконструкций по оси "А" до отм.+7,05:</t>
  </si>
  <si>
    <t>Очистка поверхности щетками</t>
  </si>
  <si>
    <t xml:space="preserve"> Обеспыливание</t>
  </si>
  <si>
    <t>Обезжиривание уайт-спиритом</t>
  </si>
  <si>
    <t xml:space="preserve">Нанесение антикоррозионной защиты грунт-эмалью  Prodecor 1202 </t>
  </si>
  <si>
    <t>Ремонт разрушенных участков кирпичных стен:</t>
  </si>
  <si>
    <t>Очистка поверхности пескоструйным аппаратом, обеспыливание</t>
  </si>
  <si>
    <t>Обработка раствором медного купороса марки А от грибка и плесени</t>
  </si>
  <si>
    <t>Нанесение грунтовки грубокого проникновения</t>
  </si>
  <si>
    <t xml:space="preserve">Ремонт штукатурного слоя 30 мм цементно-известковым раствором М100  морозостойкостью марки не менее F100 </t>
  </si>
  <si>
    <t>Заделка трещин в кирпичных стенах:</t>
  </si>
  <si>
    <t xml:space="preserve">Очистка поверхности сжатым воздухом, </t>
  </si>
  <si>
    <t>Заделка трещин в кирпичных стенах инъецированием полимерцементного раствора. При приготовлении полимерцементного раствора добавить 5% ПВА или латекса СКС65-ГП от веса цемента</t>
  </si>
  <si>
    <t>Монтаж каркаса  металлического навеса из труб стальных квадратных, размер стороны 30мм,  толщина стенки 3мм (0,3т)  и проката листового толщиной 4мм (0,03т)</t>
  </si>
  <si>
    <t>Монтаж кровельного покрытия навеса из профилированного листа  полиэстер НС35-1000-0,6</t>
  </si>
  <si>
    <t>Восстановление защитного покрытия металлических ворот и дверей:</t>
  </si>
  <si>
    <t>Устройство стеновых панелей ПС1 (266шт), ПС2 (14шт), ПС3(14шт), ПС4 (14шт)  в осях П-А на отм.от +5,91м до +14,06м</t>
  </si>
  <si>
    <t>Монтаж металлических конструкций каркаса обшивки стен</t>
  </si>
  <si>
    <t xml:space="preserve">Монтаж стеновых панелей ПС1, ПС2 , ПС3, ПС4  </t>
  </si>
  <si>
    <t xml:space="preserve">Заделка швов панелей герметиком </t>
  </si>
  <si>
    <t>Заделка швов панелей уплотняющей лентой</t>
  </si>
  <si>
    <t>Устройство наплавляемых примыканий к существующей кровле, с утеплением плитами ПЖ-120 и герметизацией стыков</t>
  </si>
  <si>
    <t xml:space="preserve">Утепление примыканий  плитами ПЖ-120 </t>
  </si>
  <si>
    <t>Герметизацией стыков герметиком</t>
  </si>
  <si>
    <t>Монтаж светильников (ранее демонтированных) на фасаде на закладных деталях на высоте 5м</t>
  </si>
  <si>
    <t>Монтаж оцинкованного короба 50х50 (ранее демонтируемого)  на высоте 5м с герметизацией швов</t>
  </si>
  <si>
    <t>Герметизация короба с двух сторон</t>
  </si>
  <si>
    <t>Устройство вентфасада в осях П-А на отм. от 0,00м до +5,91м</t>
  </si>
  <si>
    <t xml:space="preserve">Устройство утепления фасада </t>
  </si>
  <si>
    <t>Зашивка фасада профилированным листом (сайдингом)</t>
  </si>
  <si>
    <t>Устройство низа вентфасада (цоколя):</t>
  </si>
  <si>
    <t xml:space="preserve"> Устройство бетонной подготовки В3,5 F50 W2</t>
  </si>
  <si>
    <t>Изоляция зкструзионным пенополистиролом 100мм XPS-T2-DS(70.90)-DLT(2)5-CS(10/Y)300-CC(2/1.5/50)100-WD(V)3-WL(T)-MU150-FT2 с креплением на клее  холодных поверхностей: наружных стен</t>
  </si>
  <si>
    <t xml:space="preserve">м2 </t>
  </si>
  <si>
    <t>Усиление кладки на фасаде в осях П-А</t>
  </si>
  <si>
    <t>Кладка отдельных участков кирпичных стен из кирпича на растворе М100</t>
  </si>
  <si>
    <t>Усиление кладки методом установки анкеров в отверстия глубиной 300 мм с применением составов на цементно-эпоксидной основе</t>
  </si>
  <si>
    <t>Установка оконного остекления фасада</t>
  </si>
  <si>
    <t>Устройство ПВХ оконных блоков  с установкой  креплений</t>
  </si>
  <si>
    <t xml:space="preserve"> м2</t>
  </si>
  <si>
    <t xml:space="preserve">Установка оконных отливов </t>
  </si>
  <si>
    <t xml:space="preserve"> т</t>
  </si>
  <si>
    <t xml:space="preserve">т </t>
  </si>
  <si>
    <t xml:space="preserve"> м3</t>
  </si>
  <si>
    <t>Выемка грунта 2 группы экскаваторами с ковшом вместимостью 0,5м3 под устройство новой отмостки с погрузкой</t>
  </si>
  <si>
    <t>Погрузка грунта при разработке вручную</t>
  </si>
  <si>
    <t xml:space="preserve">Ремонт части стены толщиной 380мм из кирпича КРО 175/75 на цементном растворе М75 </t>
  </si>
  <si>
    <t>Установка фасонных элементов из оцинкованной стали А-О-0,5 ГОСТ 19904-90 с полимерным покрытием, работа учтена в п.43</t>
  </si>
  <si>
    <t xml:space="preserve">м </t>
  </si>
  <si>
    <t>ИТОГО без НДС по усилению фасада</t>
  </si>
  <si>
    <t>Утилизация мусора</t>
  </si>
  <si>
    <t>№ поз.п/п</t>
  </si>
  <si>
    <t>№ поз.по ВОР</t>
  </si>
  <si>
    <t xml:space="preserve">Объект: "Реконструкция цеха М14
на территории АО «Коломенский завод». </t>
  </si>
  <si>
    <t>Усиление конструктивных элементов: стен кирпичных стальными обоймами</t>
  </si>
  <si>
    <t>кг</t>
  </si>
  <si>
    <t>Сверление отверстий в кирпичной стене Ø20 мм l=730 мм</t>
  </si>
  <si>
    <t>шт.</t>
  </si>
  <si>
    <t>Очистка поверхности стен щетками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</si>
  <si>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</si>
  <si>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>Обеспыливание поверхности стен</t>
  </si>
  <si>
    <t>Обезжиривание поверхности стен</t>
  </si>
  <si>
    <t>Огрунтовка металлических поверхностей в 2 слоя</t>
  </si>
  <si>
    <t>Выравнивание поверхности стен цементно-песчаным раствором М50, толщиной 10 мм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</si>
  <si>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</si>
  <si>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Зачеканка стен под уголками и полосами цементно-песчаным раствором М50, толщиной 10 мм</t>
  </si>
  <si>
    <t>Зачеканка трещин между стеной и колонной цементно-песчаным раствором М200</t>
  </si>
  <si>
    <t>Усиление стены УС-2</t>
  </si>
  <si>
    <t>Сверление отверстий в кирпичной стене Ø20 мм l=550 мм, l=530 мм</t>
  </si>
  <si>
    <t>Частичный демонтаж кирпичной кладки</t>
  </si>
  <si>
    <t>Усиление стены УС-3</t>
  </si>
  <si>
    <t>Сверление отверстий в кирпичной стене Ø20 мм l=570 мм</t>
  </si>
  <si>
    <t>Усиление стены УС-4</t>
  </si>
  <si>
    <t>Сверление отверстий в кирпичной стене Ø20 мм l=540 мм, l=270 мм</t>
  </si>
  <si>
    <t>Кладка перегородок из кирпича (КР-р-по250х120х65/1НФ/150/2.0/75)</t>
  </si>
  <si>
    <t>Сверление отверстий в кирпичной стене Ø20 мм l=530 мм, l=500 мм</t>
  </si>
  <si>
    <t>Усиление стены УС-6</t>
  </si>
  <si>
    <t>Сверление отверстий в кирпичной стене Ø20 мм l=850 мм</t>
  </si>
  <si>
    <t>Ремонт трещин 1 этажа</t>
  </si>
  <si>
    <t>Усиление кирпичной кладки арматурными стержнями</t>
  </si>
  <si>
    <t>Устройство в кирпичных стенах борозд с использованием штробореза</t>
  </si>
  <si>
    <t>Усиление кирпичных стен арматурными стержнями  Ø8 А500С</t>
  </si>
  <si>
    <t>Заделка штроб в кирпичных стенах (шириной 30 мм, глубиной 30 мм)</t>
  </si>
  <si>
    <t>Ремонт и инъектирование трещин</t>
  </si>
  <si>
    <t>Заделка штроб в кирпичных стенах (шириной 20 мм, глубиной 20 мм)</t>
  </si>
  <si>
    <t>Сверление отверстий в кирпичной стене Ø20 мм l=200 мм</t>
  </si>
  <si>
    <t>Инъектирование трещин в кирпичных стенах</t>
  </si>
  <si>
    <t>Защита металлических элементов</t>
  </si>
  <si>
    <t>Обеспыливание поверхности металлических элементов</t>
  </si>
  <si>
    <t>Очистка поверхности металлических элементов щетками</t>
  </si>
  <si>
    <t>Обезжиривание поверхности металлических элементов</t>
  </si>
  <si>
    <t>Огрунтовка поверхности металлических элементов в 2 слоя</t>
  </si>
  <si>
    <t xml:space="preserve"> Усиление примыкания колонн каркаса к кирпичным стенам 2-го этажа. Усиление стены УС-2.1</t>
  </si>
  <si>
    <t>Сверление отверстий в стене Ø20 мм l=530 мм</t>
  </si>
  <si>
    <t>Обезжиривание поверхностей стен</t>
  </si>
  <si>
    <t>Устройство подливки цементно-песчаным раствором М200</t>
  </si>
  <si>
    <t>Усиление стены УС-3.1</t>
  </si>
  <si>
    <t>Усиление стены УС-4.1/УС-4.3</t>
  </si>
  <si>
    <t>Сверление отверстий в стене Ø20 мм l=530 мм, l=270 мм</t>
  </si>
  <si>
    <t>Примыкание колонны к стеновой панели</t>
  </si>
  <si>
    <t>Устройство уплотнителя (шнур Вилатерм 60) в примыкании колонны к стеновым панелям</t>
  </si>
  <si>
    <t>Заделка примыкания колонны к стеновым панелям цементно-песчаным раствором М200</t>
  </si>
  <si>
    <t xml:space="preserve"> Усиление примыкания колонн каркаса к кирпичным стенам 3-го этажа</t>
  </si>
  <si>
    <t>Усиление стены УС-2.1</t>
  </si>
  <si>
    <t>Устройство уплотнителя в примыкании колонны к стеновым панелям</t>
  </si>
  <si>
    <t>Усиление примыкания колонн каркаса к кирпичным стенам 4-го этажа</t>
  </si>
  <si>
    <t>Усиление стены УС-2.2</t>
  </si>
  <si>
    <t>Усиление стены УС-4.2/УС-4.4</t>
  </si>
  <si>
    <t>Усиление примыкания колонн каркаса к кирпичным стенам кровли</t>
  </si>
  <si>
    <t>Сверление отверстий в стене Ø20 мм l=540 мм, l=270 мм</t>
  </si>
  <si>
    <t>Устройство отмостки и крылец</t>
  </si>
  <si>
    <t>Разработка грунта вручную, h=0,38 м</t>
  </si>
  <si>
    <t>Перевозка грузов I класса автомобилями-самосвалами грузоподъемностью 10 т работающих вне карьера на расстояние до 47 км</t>
  </si>
  <si>
    <t>Погрузка при автомобильных перевозках мусора строительного с погрузкой вручную</t>
  </si>
  <si>
    <t>Обратная засыпка грунта вручную, h=0,38 м</t>
  </si>
  <si>
    <t>Уплотнение грунта пневматическими трамбовками, группа грунтов: 1-2</t>
  </si>
  <si>
    <t>Устройство щебеночного основания под фундамент из щебня М400 фр. 20-40</t>
  </si>
  <si>
    <t>Установка бортовых камней бетонных БР 100.20.8</t>
  </si>
  <si>
    <t>Устройство гидроизоляции однокомпонентным высокомодульным полиуретановым герметиком</t>
  </si>
  <si>
    <t>Устройство песчаного основания под отмостку</t>
  </si>
  <si>
    <t>Устройство щебеночного основания под отмостку</t>
  </si>
  <si>
    <t>Устройство асфальтобетонных покрытий из асфальтобетона песчаного, тип Д, марка III - 40 мм</t>
  </si>
  <si>
    <t xml:space="preserve">Устройство асфальтобетонных покрытий из асфальтобетона крупнозернистого, марка I  - 40 мм </t>
  </si>
  <si>
    <t>Устройство основания крылец</t>
  </si>
  <si>
    <t>Разработка грунта вручную, h=0,35 м</t>
  </si>
  <si>
    <t>Утилизация строительного мусора</t>
  </si>
  <si>
    <t>Обратная засыпка грунта вручную, h=0,35 м</t>
  </si>
  <si>
    <t>Устройство изоляции экструзионным пенополистиролом 20х100 мм</t>
  </si>
  <si>
    <t>м. п.</t>
  </si>
  <si>
    <t>Устройство песчаного основания под крыльцо</t>
  </si>
  <si>
    <t>Устройство бетонного основания, армированного сеткой</t>
  </si>
  <si>
    <t>Фасад</t>
  </si>
  <si>
    <t>Ремонт вертикальных и горизонтальных стыков стеновых панелей</t>
  </si>
  <si>
    <t>Очистка поверхности стыков щетками</t>
  </si>
  <si>
    <t>Обеспыливание поверхности стыков</t>
  </si>
  <si>
    <t>Обезжиривание поверхностей стыков</t>
  </si>
  <si>
    <t>Устройство полимерной самоклеящейся ленты</t>
  </si>
  <si>
    <t>Заделка стыков монтажной пеной ТЕХНОНИКОЛЬ 65 MAXIMUM</t>
  </si>
  <si>
    <t>Устройство уплотнителя (шнур Вилатерм 60)</t>
  </si>
  <si>
    <t>Гидроизоляция стыков герметиком ТЕХНОНИКОЛЬ №45</t>
  </si>
  <si>
    <t>Заделка стыков цементно-песчаным раствором М150</t>
  </si>
  <si>
    <t>Защита металлических конструкций от коррозии</t>
  </si>
  <si>
    <t>Очистка металлических поверхностей щетками</t>
  </si>
  <si>
    <t>Обеспыливание металлических поверхностей</t>
  </si>
  <si>
    <t>Обезжиривание металлических поверхностей</t>
  </si>
  <si>
    <t>Восстановление кирпичной кладки Фасад 1-16, Фасад А-Д, Фасад Д-А</t>
  </si>
  <si>
    <t>Сверление отверстий в стене Ø10 мм l=250 мм</t>
  </si>
  <si>
    <t>Армирование кладки стен арматурой Ø8 А240 l=250 мм</t>
  </si>
  <si>
    <t>Устройство металлической сетки сварной 50х50х4 мм</t>
  </si>
  <si>
    <t>Выравнивание кирпичных стен ремонтной смесью КСГ ПРО Барьер, толщиной 70 мм</t>
  </si>
  <si>
    <t>Восстановление швов кирпичной кладки</t>
  </si>
  <si>
    <t>Очистка поверхности швов щетками</t>
  </si>
  <si>
    <t>Обеспыливание поверхности швов</t>
  </si>
  <si>
    <t>Расшивка швов кирпичной кладки</t>
  </si>
  <si>
    <t>Восстановление кирпичной кладки Фасад 16-1</t>
  </si>
  <si>
    <t>Армирование кладки стен и других конструкций</t>
  </si>
  <si>
    <t>Восстановление цементно-песчаного раствора кирпичной кладки Фасад 16-1</t>
  </si>
  <si>
    <t>Восстановление цементно-песчаного раствора кирпичной кладки</t>
  </si>
  <si>
    <t>Узел приварки закладной детали стеновой панели</t>
  </si>
  <si>
    <t>Приварка закладной детали</t>
  </si>
  <si>
    <t>Обеспыливание поверхности</t>
  </si>
  <si>
    <t>Обезжиривание поверхностей</t>
  </si>
  <si>
    <t>Усиление отверстий в стенах</t>
  </si>
  <si>
    <t>1 этаж</t>
  </si>
  <si>
    <t>Усиление отверстия №1</t>
  </si>
  <si>
    <t>Усиление отверстия №2</t>
  </si>
  <si>
    <t>Огрунтовка металлических поверхностей за один раз: грунтовкой АК-070 (2 раза)</t>
  </si>
  <si>
    <t>2 этаж</t>
  </si>
  <si>
    <t>Усиление отверстия №3</t>
  </si>
  <si>
    <t>Ремонт (замена) лицевой кладки в осях 1/Б-В</t>
  </si>
  <si>
    <t>Демонтаж монолитного участка (балка)</t>
  </si>
  <si>
    <t>Демонтаж бетонной подливки фундамента</t>
  </si>
  <si>
    <t>Сверление отверстий в стене Ø10 мм l=200 мм;</t>
  </si>
  <si>
    <t>Сверление отверстий в балке и колоннах Ø10 мм l=60 мм</t>
  </si>
  <si>
    <t>Укладка фундаментной балки 1БФ24</t>
  </si>
  <si>
    <t>Обратная засыпка грунта вручную, h=0,15 м</t>
  </si>
  <si>
    <t>Устройство гидроизоляции фундаментов в 1 слой из рубероида РКП 350</t>
  </si>
  <si>
    <t>Кладка стен кирпичных (КР-л-пу 250х120х65/1НФ/150/1,2/75)</t>
  </si>
  <si>
    <t>Армирование кладки стен арматурой Ø8 А500С l=310 мм</t>
  </si>
  <si>
    <t>Установка распорных анкеров М8х60</t>
  </si>
  <si>
    <r>
      <t xml:space="preserve">Установка </t>
    </r>
    <r>
      <rPr>
        <sz val="11"/>
        <color rgb="FF000000"/>
        <rFont val="Calibri"/>
        <family val="2"/>
        <charset val="204"/>
        <scheme val="minor"/>
      </rPr>
      <t>шурупов по кирпичу 7,5x92</t>
    </r>
  </si>
  <si>
    <t>Установка гибких связей оцинкованных Bever MV 300/7</t>
  </si>
  <si>
    <t>Устройство изоляции из минеральной ваты p=34 кг/м³</t>
  </si>
  <si>
    <t>Устройство уплотнителя (шнур Вилатерм 30)</t>
  </si>
  <si>
    <t>Отделочные работы фасада</t>
  </si>
  <si>
    <t>Установка и разборка наружных инвентарных лесов высотой до 16 м</t>
  </si>
  <si>
    <t>Очистка поверхности фасадов</t>
  </si>
  <si>
    <t>Выравнивание поверхности цементной штукатуркой Церезит СТ 24 - 10 мм</t>
  </si>
  <si>
    <t>Огрунтовка поверхности фасадов грунтовкой глубокого проникновения ТЕХНОНИКОЛЬ 020</t>
  </si>
  <si>
    <t>Сверление отверстий в стене Ø10 мм l=120 мм, l=50 мм</t>
  </si>
  <si>
    <t>Устройство утеплителя с помощью штукатурно-клеевой смеси ТЕХНОНИКОЛЬ 210</t>
  </si>
  <si>
    <t>Выравнивание поверхности фасадов штукатурно-клеевой смесью в 2 слоя ТЕХНОНИКОЛЬ 210, армированной стеклосеткой и угловым ПВХ профилем</t>
  </si>
  <si>
    <t>Огрунтовка поверхности фасадов грунтовкой универсальной ТЕХНОНИКОЛЬ 010</t>
  </si>
  <si>
    <t>Выравнивание поверхности фасадов декоративной минеральной штукатуркой ТЕХНОНИКОЛЬ 301</t>
  </si>
  <si>
    <t>Окрашивание фасадов краской фасадной силиконовой ТЕХНОНИКОЛЬ 901 в 2 слоя</t>
  </si>
  <si>
    <t>Вывоз мусора</t>
  </si>
  <si>
    <t>Погрузо-разгрузочные работы при автомобильных перевозках: Погрузка мусора строительного с погрузкой вручную</t>
  </si>
  <si>
    <t>КЖ "Усиление основных конструкций АБК цеха М14" на территории АО "Коломенский завод", расположенного по адресу:
Московская область, г. Коломна, ул. Партизан, 42 (066-04.24-М14-КЖ)</t>
  </si>
  <si>
    <t>Демонтаж непрочных слоев бетона</t>
  </si>
  <si>
    <t>Приготовление безусадочных, быстротвердеющих составов тиксотропного типа однокомпонентных: вручную</t>
  </si>
  <si>
    <t>Нанесение антикоррозионной смеси Ceresit CD 30 толщ. 1 мм</t>
  </si>
  <si>
    <t>Выравнивание поверхности ремонтной смесью Ceresit CD 22 толщ. 50 мм</t>
  </si>
  <si>
    <t>Выравнивание поверхности шпатлевкой Ceresit CD 24 толщ. 5 мм</t>
  </si>
  <si>
    <t>Участки без оголённой арматуры 1 этаж</t>
  </si>
  <si>
    <t>Выравнивание поверхности ремонтной смесью Ceresit CD 22 толщ. 10 мм</t>
  </si>
  <si>
    <t>Участки с оголённой арматурой 2 этаж</t>
  </si>
  <si>
    <r>
      <t>0,08 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</si>
  <si>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Участки без оголённой арматуры 2 этаж</t>
  </si>
  <si>
    <t>Участки с оголённой арматурой 3 этаж</t>
  </si>
  <si>
    <t>Участки без оголённой арматуры 3 этаж</t>
  </si>
  <si>
    <t>Участки с оголённой арматурой 4 этаж</t>
  </si>
  <si>
    <t>Участки без оголённой арматуры 4 этаж</t>
  </si>
  <si>
    <t>Ремонт ригелей, полок д/ж перекрытия</t>
  </si>
  <si>
    <t>Участки с оголённой арматурой 1 этаж</t>
  </si>
  <si>
    <t>Выравнивание поверхности ремонтной смесью Ceresit CD 22 толщ. 100 мм</t>
  </si>
  <si>
    <t>Ремонт колонн, д/ж</t>
  </si>
  <si>
    <t>Участки колонн с оголённой арматурой 1 этаж</t>
  </si>
  <si>
    <t>Выравнивание поверхности ремонтной смесью Ceresit CD 22 толщ. 80 мм</t>
  </si>
  <si>
    <t>Участки диафрагм с оголённой арматурой 1 этаж</t>
  </si>
  <si>
    <t>Участки колонн с оголённой арматурой 2 этаж</t>
  </si>
  <si>
    <t>Участки диафрагм с оголённой арматурой 2 этаж</t>
  </si>
  <si>
    <t>Участки колонн с оголённой арматурой 3 этаж</t>
  </si>
  <si>
    <t>Участки диафрагм с оголённой арматурой 3 этаж</t>
  </si>
  <si>
    <t>Участки колонн с оголённой арматурой 4 этаж</t>
  </si>
  <si>
    <t>Участки диафрагм с оголённой арматурой 4 этаж</t>
  </si>
  <si>
    <t>Ремонт колонн выхода на кровлю</t>
  </si>
  <si>
    <t>Участки колонн с оголённой арматурой (кровля)</t>
  </si>
  <si>
    <t>Ремонт лестничной клетки в осях 1-3/В-Г</t>
  </si>
  <si>
    <t>Участки л/к без оголённой арматуры 1 этаж</t>
  </si>
  <si>
    <t>Участки л/к с оголённой арматурой 2 этаж</t>
  </si>
  <si>
    <t>Участки л/к без оголённой арматуры 2 этаж</t>
  </si>
  <si>
    <t>Участки л/к без оголённой арматуры 3 этаж</t>
  </si>
  <si>
    <t>Участки л/к без оголённой арматуры 4 этаж</t>
  </si>
  <si>
    <t>Участки л/к без оголённой арматуры выход на кровлю</t>
  </si>
  <si>
    <t>Ремонт лестничной клетки в осях 9-10/А-В</t>
  </si>
  <si>
    <t>Ремонт узла опирания лестничной клетки</t>
  </si>
  <si>
    <t>Демонтаж кирпичной кладки</t>
  </si>
  <si>
    <t>Сверление отверстия в стене Ø20 L=530</t>
  </si>
  <si>
    <t>Устройство сетки металлической сварной 50х50х4 мм</t>
  </si>
  <si>
    <t>Устройство бетонной подготовки из цементно-песчаного раствора М200</t>
  </si>
  <si>
    <t>Ремонт лестничной клетки в осях 14-16/В-Г</t>
  </si>
  <si>
    <t>Усиление отверстий</t>
  </si>
  <si>
    <t>Сверление отверстия в плите Ø20 L=220</t>
  </si>
  <si>
    <t>Усиление конструктивных элементов: обрамление отверстий в перекрытии стальными обоймами</t>
  </si>
  <si>
    <t>Усиление отверстия №2.1</t>
  </si>
  <si>
    <t>Усиление отверстия №2.2</t>
  </si>
  <si>
    <t>Усиление отверстия №2.3</t>
  </si>
  <si>
    <t>Усиление отверстия №2.4</t>
  </si>
  <si>
    <t>Усиление отверстия №2.5</t>
  </si>
  <si>
    <t>Усиление отверстия №4.1</t>
  </si>
  <si>
    <t>3 этаж</t>
  </si>
  <si>
    <t>Усиление отверстия №2.6</t>
  </si>
  <si>
    <t>Усиление отверстия №4.2</t>
  </si>
  <si>
    <t>Усиление отверстия №5</t>
  </si>
  <si>
    <t>Усиление отверстия №6</t>
  </si>
  <si>
    <t>4 этаж</t>
  </si>
  <si>
    <t>Усиление отверстия №7</t>
  </si>
  <si>
    <t>1 т груза</t>
  </si>
  <si>
    <t>ИТОГО по усилению АС+КЖ</t>
  </si>
  <si>
    <t>Раздел АС "Усиление основных конструкций АБК цеха М14" на территории АО "Коломенский завод", расположенного по адресу:
Московская область, г. Коломна, ул. Партизан, 42 (066-04.24-М14-АС)</t>
  </si>
  <si>
    <t>«Реконструкция М-14. Кровля»  Часть АС</t>
  </si>
  <si>
    <t>Демонтажные работы</t>
  </si>
  <si>
    <t>Демонтаж существующего покрытия кровли</t>
  </si>
  <si>
    <t>Демонтаж рулонной кровли на битумной мастике (4-5 слоев), 20 мм</t>
  </si>
  <si>
    <t>Демонтаж плит из полистирольного пенопласта, 65мм</t>
  </si>
  <si>
    <t>Демонтаж пароизоляции, 1 слой рубероида</t>
  </si>
  <si>
    <t>Демонтаж профилированного листа, НС44-0,6</t>
  </si>
  <si>
    <t>Демонтаж покрытия фонаря</t>
  </si>
  <si>
    <t>Демонтаж рулонной кровли на битумной мастике (4 слоя), 16 мм</t>
  </si>
  <si>
    <t>Демонтаж примыканий к фонарю</t>
  </si>
  <si>
    <t>Демонтаж 1-го слоя рубероида</t>
  </si>
  <si>
    <t>Демонтаж плиты из полистирольного пенопласта, 65мм</t>
  </si>
  <si>
    <t>Демонтаж металлических водоприёмных воронок 160мм h=150мм</t>
  </si>
  <si>
    <t>Демонтаж светопрозрачного заполнения фонаря</t>
  </si>
  <si>
    <t>Демонтаж заполнения фонарей в осях 3-15</t>
  </si>
  <si>
    <t>Демонтаж заполнения из армированного стекла в металлической раме</t>
  </si>
  <si>
    <t>м2/кг</t>
  </si>
  <si>
    <t>124,68/2189,38</t>
  </si>
  <si>
    <t>Демонтаж оконных блоков ПВХ однокамерных 2250х1200h</t>
  </si>
  <si>
    <t>16,2/405</t>
  </si>
  <si>
    <t>Демонтаж заполнения фонарей в осях 15-3</t>
  </si>
  <si>
    <t>Демонтаж заполнения фонарей в осях  И-Е</t>
  </si>
  <si>
    <t>12,11/212,63</t>
  </si>
  <si>
    <t>Демонтаж заполнения фонарей в осях  Е-И</t>
  </si>
  <si>
    <t>Монтажные работы</t>
  </si>
  <si>
    <t>Монтаж покрытия кровли</t>
  </si>
  <si>
    <t>Монтаж: профилированного настила с креплением саморезами</t>
  </si>
  <si>
    <t>м2/т</t>
  </si>
  <si>
    <t>6566,23/65,01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</si>
  <si>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</si>
  <si>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</si>
  <si>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Утепление покрытий плитами: из пенопласта полистирольного на битумной мастике в один слой</t>
  </si>
  <si>
    <t>Утепление покрытий плитами: из пенопласта 2-й слой /уклоны</t>
  </si>
  <si>
    <t>Устройство плоских кровель из ПВХ мембран методом свободной укладки</t>
  </si>
  <si>
    <t>Монтаж покрытия фонаря</t>
  </si>
  <si>
    <t>484,43/4,8</t>
  </si>
  <si>
    <t>Устройство мелких покрытий (отлив, 0,4м)</t>
  </si>
  <si>
    <t>Устройство мелких покрытий (подшивка свеса, 055м)</t>
  </si>
  <si>
    <t>Монтаж профиля по перметру карниза фонаря</t>
  </si>
  <si>
    <t>м/м2</t>
  </si>
  <si>
    <t>156,08/15,608</t>
  </si>
  <si>
    <t>Утепление покрытий плитами: из минеральной ваты или перлита на битумной мастике в один слой</t>
  </si>
  <si>
    <t>Утепление покрытий плитами из минерльной ваты:второй слой</t>
  </si>
  <si>
    <t>Установка светопрозрачного заполнения фонарей из усиленных алюминиевых профилей с однокамерным стеклопакетом Ок-1 и Ок-2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</si>
  <si>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</si>
  <si>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Монтаж стеновых сэндвич-панелей</t>
  </si>
  <si>
    <t>Монтаж стеновых сэндвич-панелей с установкой конструкций нащельников и деталей обрамления</t>
  </si>
  <si>
    <t>Монтаж фасонных элементов (отлив оконный 0,45 м)</t>
  </si>
  <si>
    <t>Монтаж примыканий к парапетам</t>
  </si>
  <si>
    <t>Примыкания к парапетам Н=0,450 м по осям П и А (У11,12)</t>
  </si>
  <si>
    <t>Устройство примыканий из ПВХ мембран к парапетам: высотой 450 мм без фартука</t>
  </si>
  <si>
    <t>Установка прижимной планки</t>
  </si>
  <si>
    <t>Устройство мелких покрытий (брандмауэры, парапеты, свесы и т.п.) из листовой оцинкованной стали/парапет шир 350мм</t>
  </si>
  <si>
    <t>Примыкания к парапетам Н=1,3 м (0,95-1,560м) по оси 17 (У7)</t>
  </si>
  <si>
    <t>Устройство примыканий из ПВХ мембран к парапетам: высотой 1,3 м без фартука</t>
  </si>
  <si>
    <t>Изоляция изделиями из волокнистых и зернистых материалов с креплением на клее и дюбелями: наружных стен</t>
  </si>
  <si>
    <t>Устройство мелких покрытий из листовой оцинкованной стали/монтаж компенсатора</t>
  </si>
  <si>
    <t>Монтаж отлива шир 0,35м</t>
  </si>
  <si>
    <t>Примыкания к парапетам Н=1,3 м (0,95-1,560м) по оси 1 (У5)</t>
  </si>
  <si>
    <t xml:space="preserve">Монтаж усиления под примыкание </t>
  </si>
  <si>
    <t>Ограждение кровли</t>
  </si>
  <si>
    <t>Ограждение кровель перилами</t>
  </si>
  <si>
    <t>Дорожка серая ПВХ</t>
  </si>
  <si>
    <t>Монтаж дорожек ПВХ 0,6х0,6м</t>
  </si>
  <si>
    <t>шт/м2</t>
  </si>
  <si>
    <t>943/339,48</t>
  </si>
  <si>
    <t>Монтаж примыканий к вентиляционным каналам</t>
  </si>
  <si>
    <t>Устройство примыканий из ПВХ мембран к стенам: высотой 200мм c усилением под примыкание из оцинкованного листа</t>
  </si>
  <si>
    <t>33,6/10,57</t>
  </si>
  <si>
    <t>Монтаж примыканий к фонарю</t>
  </si>
  <si>
    <t xml:space="preserve">Устройство примыканий из ПВХ мембран к стенам: высотой 450 мм </t>
  </si>
  <si>
    <t>154,4/69,48</t>
  </si>
  <si>
    <t>Монтаж водоприёмных воронок с ПВХ-фланцем XL503 Ø110</t>
  </si>
  <si>
    <t>Установка воронок водосточных</t>
  </si>
  <si>
    <t>Устройство примыканий из ПВХ мембран к воронкам</t>
  </si>
  <si>
    <t>Усиление мест прохода воронок</t>
  </si>
  <si>
    <t>Монтаж примыканий к люкам дымоудаления (18 узлов)</t>
  </si>
  <si>
    <t xml:space="preserve">Устройство примыканий из ПВХ мембран к стенам и парапетам: высотой 600 мм </t>
  </si>
  <si>
    <t>Установка краевой планки</t>
  </si>
  <si>
    <t>Устройство противопожарного слоя из рулонного материала в один слой</t>
  </si>
  <si>
    <t>Монтаж водосточной системы</t>
  </si>
  <si>
    <t>Устройство желобов</t>
  </si>
  <si>
    <t>Устройство воронок</t>
  </si>
  <si>
    <t>Устройство металлической водосточной системы: прямых звеньев труб</t>
  </si>
  <si>
    <t>Монтаж защитных сеток фонарей 
СП-1 (72 ш), СП-2 (24шт.), СП-3 (10шт.), СП-4 (8шт.)</t>
  </si>
  <si>
    <t>Монтаж защитных сеток фонарей</t>
  </si>
  <si>
    <t>т/шт</t>
  </si>
  <si>
    <t>1,744/114</t>
  </si>
  <si>
    <t>Огрунтовка металлических поверхностей за один раз: грунтовкой ЭП-057</t>
  </si>
  <si>
    <t>Окраска металлических огрунтованных поверхностей: эмалью ПФ-115 в один слой</t>
  </si>
  <si>
    <t>Прочее</t>
  </si>
  <si>
    <t>Погрузка м/к от демонтажа</t>
  </si>
  <si>
    <t>Перевозка на склад Заказчика на расстояние до 2км</t>
  </si>
  <si>
    <t>Разгрузка м/к от демонтажа</t>
  </si>
  <si>
    <t>Погрузка мусор механизированная</t>
  </si>
  <si>
    <t>Перевозка строительного мусора до Полигона на расстояние до 47км</t>
  </si>
  <si>
    <t xml:space="preserve">Утилизация строительного мусора </t>
  </si>
  <si>
    <t xml:space="preserve">Коэффициент учета нахлёстов и
перехлёстов -1,1
Профнастил Н60-845-0,8 -6566,23*0,0099=65,01т
Самонарезающий винт В6-25-59347шт/273,03кг
Шайба уплотнительная ШУ-6К-59347шт/54,67кг
</t>
  </si>
  <si>
    <t>Паробарьер СА500 ТехноНиколь или аналог 
(расход 1,18)</t>
  </si>
  <si>
    <t>Утеплитель минераловатный ТЕХНОРУФ Н ПРОФ λБ=0,037Вт/(м·°С)-60мм (расход 1,03)</t>
  </si>
  <si>
    <t>Плиты теплоизоляционные LOGICPIR PROF Ф/Ф λБ=0,025Вт/(м·°С) - 40мм</t>
  </si>
  <si>
    <t>Плиты теплоизоляционные Logicroof SLOPE СХ/СХ 3,4% плита J - 2306,88 (расход 1,05)
Плиты теплоизоляционные Logicroof SLOPE СХ/СХ 3,4% плита К- 852,48 (расход 1,05)</t>
  </si>
  <si>
    <t>Кровельная ПВХ-мембрана Logicroof V-RP 1,5мм-6566,23 (расход 1,11)</t>
  </si>
  <si>
    <t>Коэффициент учета нахлёстов и
перехлёстов =1,1
Профилированный лист оцинкованный: Н60-845-0,8-484,43*0,0099=4,8т
Самонарезающий винт В6-25-4360шт/20,14кг
Шайба уплотнительная ШУ-6К-4360шт/4,03кг</t>
  </si>
  <si>
    <t>Пробарьер СА500 Технониколь или аналог (расход 1,18)</t>
  </si>
  <si>
    <t>Плиты теплоизоляционные LOGICPIR PROF Ф/Ф λБ=0,025Вт/(м·°С) - 40мм (расход 1,03)</t>
  </si>
  <si>
    <t>Кровельная ПВХ-мембрана Logicroof V-RP 1,5мм-484,43 (расход 1,11)</t>
  </si>
  <si>
    <t>Жесть ламинированная ПВХ Bauder (Баудер) FB12 1,2мм, b=400мм, l=2000мм
(отлив), 0,4м</t>
  </si>
  <si>
    <t>Сталь листовая оцинкованная, толщина 0,5 мм</t>
  </si>
  <si>
    <t>Профиль С-образный 100х40х25 по периметру карнизв фонаря ГОСТ Р58384-2019</t>
  </si>
  <si>
    <t>Пароизоляция шир 100мм</t>
  </si>
  <si>
    <t>Утеплитель минераловатный ТЕХНОРУФ Н ПРОф 60мм (расход 1,03)</t>
  </si>
  <si>
    <t>Утеплитель минераловатный ТЕХНОРУФ ПРОф 40мм (расход 1,03)</t>
  </si>
  <si>
    <t>Блоки оконные алюминиевые глухие-225м2
Блоки оконные алюминиевые с открыванием-80,6 м2
Детал крепления-189,472кг</t>
  </si>
  <si>
    <t>П1 (МП-ТСП-Z-150-1000-Н-Г-МВ), 3670х1000мм, подрезать до размера 760мм-14,6м2
П2 (МП-ТСП-Z-150-1000-Н-Г-МВ),3600х1000мм, подрезать до размера 760мм-72м2
П3 (МП-ТСП-Z-150-1000-Н-Г-МВ),3000х1000мм, подрезать до размера 760мм-36м2
П4 (МП-ТСП-Z-150-1000-Н-Г-МВ),1800х1000мм, подрезать до размера 760мм-18м2
П5 (МП-ТСП-Z-150-1000-Н-Г-МВ),3100х1000мм, подрезать до размера 760мм-12,4м2
Конструкции стальные нащельников и деталей обрамления-0,418т</t>
  </si>
  <si>
    <t>Сталь листовая оцинкованная, толщина 0,7 мм-153,44м
Пена монтажная-9л
Герметик силиконовый высокотемпературный однокомпонентный влаго-термостойкий, устойчивый к УФ-излучению, адгезионный к непористым поверхностям-4,2л (15*0,28)</t>
  </si>
  <si>
    <t>Мембрана LOGICROOF V-RP 1,5, ширина 0,45 м, 1,5 мм-195,6 м (97,8*2*0,45=88,02м2)
Рейка прижимнаяТехноНИКОЛЬ-195м
Пробарьер СА500 Технониколь или аналог-68,25 м2
Мастика герметизирующая ТЕХНОНИКОЛЬ № 71-39л</t>
  </si>
  <si>
    <t>Рейка краевая алюминиевая ТехноНИКОЛЬ</t>
  </si>
  <si>
    <t>Сталь листовая оцинкованная, толщина 0,7 мм</t>
  </si>
  <si>
    <r>
      <t>МембранаLOGICROOF V-RP 1,5, ширина 0,95-1,56м (среднее 1,3м)-72,28 м (72,28*1,3=93,96м2)
Рейка прижимная алюминиевая ТехноНИКОЛЬ-72,28м
Геотекстиль нетканый из полиэфирного волокна, иглопробивной, поверхностная плотность 300 г/м2</t>
    </r>
    <r>
      <rPr>
        <sz val="12"/>
        <color rgb="FFFF0000"/>
        <rFont val="Times New Roman"/>
        <family val="1"/>
        <charset val="204"/>
      </rPr>
      <t xml:space="preserve">
</t>
    </r>
  </si>
  <si>
    <t>72,28*1,3=93,96м2
Плиты минераловатные ТЕХНОЛАЙТ ЭКСТРА толщ 100мм-2,6м3
Шурупы для крепления утеплителя и гидроизоляции к профилированному листу 4,8х120 мм-362шт</t>
  </si>
  <si>
    <t>72,28*0,35=25,3м2
Сталь листовая оцинкованная, толщина 0,5 мм</t>
  </si>
  <si>
    <t>Сталь листовая оцинкованная, толщина 0,5 мм
72,28*0,25=18,07м2</t>
  </si>
  <si>
    <t>Сталь листовая оцинкованная, толщина 0,5 мм
72,28*0,35=25,3м2</t>
  </si>
  <si>
    <t>Кровельное ограждение
ТехноНИКОЛЬ КО/PRO/PV высотой 600мм.</t>
  </si>
  <si>
    <t>Дорожка серая 0,6*0,6м ПВХ Logicroof Walkway Puzzle -943шт
0,6*0,6*943=339,48м2</t>
  </si>
  <si>
    <t>Мембрана LOGICROOF V-RP 1,5, ширина 0,2 м
Сталь листовая оцинкованная, толщина 0,7 мм-1,61*5,595=9,008кг
Герметик силиконовый высокотемпературный однокомпонентный влаго-термостойкий, устойчивый к УФ-излучению, адгезионный к непористым поверхностям-5,32л</t>
  </si>
  <si>
    <t xml:space="preserve">Мембрана LOGICROOF V-RP 1,5, ширина 0,2 м
Пробарьер СА500 Технониколь или аналог
Рейка прижимная алюминиевая ТехноНИКОЛЬ-154,4м
</t>
  </si>
  <si>
    <t>Воронка ТехноНИКОЛЬ для ПВХ мембран XL503 без обогрева Ø110х450мм-36шт
Клей универсальный, водостойкий-11,16л</t>
  </si>
  <si>
    <t>Кровельная ПВХ-мембрана Logicroof V-RP 1,5мм</t>
  </si>
  <si>
    <t>Сталь листовая оцинкованная, толщина 0,7 мм-8,28*5,595=46,33кг</t>
  </si>
  <si>
    <t xml:space="preserve">Мембрана LOGICROOF V-RP 1,5, ширина 0,60 м, 1.5 мм-108*0,6=64,8м2
Паробарьер СА500 или аналог
Рейка прижимная алюминиевая ТехноНИКОЛЬ-108м
Мастика герметизирующая ТЕХНОНИКОЛЬ № 71-21,6л
Саморез сверлоконечный ТехноНИКОЛЬ ф5,5х35 мм-1080шт
</t>
  </si>
  <si>
    <t>Рейка краевая алюминиевая ТехноНИКОЛЬ-108м</t>
  </si>
  <si>
    <t>Противопожарный защитный материал LOGICROOF NG-504м2</t>
  </si>
  <si>
    <t>Желоб металлический для водосточных систем, окрашенный, диаметр 125 мм, длина 3000 мм-142,48м
Соединитель желоба металлический для водосточных систем, окрашенный, диаметр 125 мм-48шт
Заглушка желоба металлическая для водосточных систем, окрашенная, диаметр 125 мм-4шт</t>
  </si>
  <si>
    <t>Воронка выпускная металлическая для водосточных систем, окрашенная, диаметр 125/100 мм-8шт</t>
  </si>
  <si>
    <t>Труба металлическая для водосточных систем, окрашенная, диаметр 100 мм, длина 2000 мм-16м
Колено трубы 60° металлическое для водосточных систем, окрашенное, диаметр 100 мм-8 шт
Колено трубы сливное 60° металлическое для водосточных систем, окрашенное, диаметр 100 мм-8шт
Кронштейн желоба металлический для водосточных систем, окрашенный, диаметр 125 мм, длина 320 мм-238шт
Хомут для труб металлический для водосточных систем, окрашенный, диаметр 100 мм-32 шт</t>
  </si>
  <si>
    <t>Каркасы и сетки арматурные плоские, собранные и сваренные (связанные) в арматурные изделия, жесткая арматура листовая, профильная-1,182т
Сетка плетеная из проволоки, оцинкованная, диаметр проволоки 3 мм, размер ячейки 50х50 мм-232,23м2 (472,32+51,5+38,32=562,14кг)</t>
  </si>
  <si>
    <t>Расход 19,06кг</t>
  </si>
  <si>
    <t>Расход 3,53кг</t>
  </si>
  <si>
    <t>46,952+3,084+0,7+0,09=50,826т</t>
  </si>
  <si>
    <t>85,969+16,466+19,839+4,343+1,081+1,303+4,104+0,81+0,432+0,279=134,626т</t>
  </si>
  <si>
    <t>Реконструкция М-14. Кровля.  Часть КМ.</t>
  </si>
  <si>
    <t>Демонтажные работы</t>
  </si>
  <si>
    <t>Демонтаж элементов нижнего пояса стропильных ферм</t>
  </si>
  <si>
    <t>Монтажные работы</t>
  </si>
  <si>
    <t>Монтаж элементов нижнего пояса стропильных ферм</t>
  </si>
  <si>
    <t>Усиление металлических конструкций стропильных и подстропильных ферм: шпренгелем решетки</t>
  </si>
  <si>
    <t>Монтаж элементов верхнего пояса стропильных ферм</t>
  </si>
  <si>
    <t>Усиление металлических конструкций стропильных и подстропильных ферм: профильной сталью верхнего пояса</t>
  </si>
  <si>
    <t>Монтаж элементов под установку дымозоров</t>
  </si>
  <si>
    <t>Монтаж  элементов под установку дымозоров (прогоны)</t>
  </si>
  <si>
    <t xml:space="preserve"> Огнезащитная обработка конструкций</t>
  </si>
  <si>
    <t>Огнезащитная обработка конструкций (до R15)</t>
  </si>
  <si>
    <t>Гидроабразивная очистка металлических поверхностей (существующие м/к)</t>
  </si>
  <si>
    <t>Обеспыливание поверхности (существующие м/к)</t>
  </si>
  <si>
    <t>Огрунтовка металлических поверхностей за один раз: грунтовкой ГФ-021 за 1 раз (существующие м/к)</t>
  </si>
  <si>
    <t>Окраска металлических огрунтованных поверхностей огнезащитной краской КЕДР МЕТ КО</t>
  </si>
  <si>
    <t>Окраска металлических огрунтованных поверхностей: эмалью ПФ-115 за 2 раза</t>
  </si>
  <si>
    <t>Огнезащитная обработка конструкций (до R90)</t>
  </si>
  <si>
    <t>Окраска металлических огрунтованных поверхностей огнезащитной краской КЕДР МЕТ КО  (существующие м/к)</t>
  </si>
  <si>
    <t>Окраска металлических огрунтованных поверхностей: эмалью ПФ-115 за 2 раза  (существующие м/к)</t>
  </si>
  <si>
    <t>3,709*1,01*1,03 
Уголок равнополочный 60х60х6 по ГОСТ8509-93, С345-358,38кг
Уголок неравнополочный 40х63х5 по ГОСТ8510-86, С345-117,30кг
Уголок равнополочный 70х70х5 по ГОСТ8509-93, С345-1562,77кг
Сталь листовая-20 по ГОСТ27772-2021, С345-1670,78кг</t>
  </si>
  <si>
    <t>13,059*1,01*1,03 
Гнутый равнополочный швеллер 80(Н)х60х4 по ГОСТ8278-83, С345-4845,75кг
Сталь листовая-20 по ГОСТ27772-2021, С345-8213,52кг</t>
  </si>
  <si>
    <t>Купрошлак (расход 8,5кг/м2)</t>
  </si>
  <si>
    <t>Реконструкция М-14. Кровля.  Часть ЭС.</t>
  </si>
  <si>
    <t>Монтажные работы:</t>
  </si>
  <si>
    <t>Монтаж системы молниезащиты из проволоки по кровле и фасаду</t>
  </si>
  <si>
    <t>Монтаж системы молниезащиты из полосовой стали по кровле и фасаду</t>
  </si>
  <si>
    <t>Монтаж системы молниезащиты из полосовой стали в траншее</t>
  </si>
  <si>
    <t>Монтаж системы молниезащиты из штырей</t>
  </si>
  <si>
    <t>Земляные работы:</t>
  </si>
  <si>
    <t>Разработка траншей 0,7х0,5х (99, 99, 75) м в ручную</t>
  </si>
  <si>
    <t>м/м3</t>
  </si>
  <si>
    <t>273/95,55</t>
  </si>
  <si>
    <t xml:space="preserve">Засыпка траншей в ручную </t>
  </si>
  <si>
    <t>Пуско-наладочные работы:</t>
  </si>
  <si>
    <t>изм.</t>
  </si>
  <si>
    <t>Измерение сопротивления растеканию тока: контура</t>
  </si>
  <si>
    <t>Проверка наличия цепи между заземлителями и заземленными элементами</t>
  </si>
  <si>
    <t>1. Полоса стальная оцинкованная 40х4 мм;
2. Держатель для полосы (до 40х6; M6; оцинкованная сталь)</t>
  </si>
  <si>
    <t>1. Полоса стальная оцинкованная 40х4 мм</t>
  </si>
  <si>
    <t>1. Штырь заземления оцинкованный резьбовой (D16; 1,5 м; М16); 22 шт 
2. Муфта соединительная оцинкованная резьбовая (М16); - 11 шт
3. Наконечник стартовый для оцинкованных штырей  заземления (М16; оцинкованная сталь); - 11 шт
4. Головка направляющая для насадки на отбойный молоток (М16; оцинкованная сталь); - 5 шт
5. Смазка токопроводящая; 2 шт по  100 гр
6. Лента гидроизоляционная 7 шт по 10 м</t>
  </si>
  <si>
    <t>1. Проволока стальная оцинкованная, диаметр 8 мм (вес 0.406 кг/м.п);
2. Зажим к фасаду для токоотвода Ф8 мм; - 140 шт
3. Держатель для круглого проводника на плоской кровле (D8; пластик; с бетоном); - 1522 шт
4. Зажим для соединения токоотводов (D8-10 мм; оцинк. сталь); - 20 шт
5. Держатель для круглого проводника на фальцевой кровле (D6-10; нерж. сталь); 545 шт
6. Компенсатор термического изменения длины проводника (D8; алюминий); - 34 шт
7. Зажим для круглого проводника и полосы (D6-10 мм; до 50х6; оцинкованная сталь);  - 11 шт
8.Зажим для круглого проводника и полосы (D14-20 мм; до 40х6; оцинкованная
сталь) - 20 шт</t>
  </si>
  <si>
    <t>ИТОГО по Реконструкция М-14. Кровля</t>
  </si>
  <si>
    <t xml:space="preserve">"Реконструкция Цеха М14. Устройство фундаментов под оборудование и плиты пола (в осях Г-Нх1-19)" </t>
  </si>
  <si>
    <t>Система электроснабжения. Шинопроводы</t>
  </si>
  <si>
    <t>Демонтажные работы: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</si>
  <si>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</si>
  <si>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</si>
  <si>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</si>
  <si>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 xml:space="preserve"> -  KXA 17504-B-STD-1600 A-КРЕПЕЖНЫЙ-СТАНДАРТНОГО РАЗМЕРА-4W - 90 м;
 - KXA 17504-P-STD-1600 A-ВСТАВНОЙ-СТАНДАРТНОГО РАЗМЕРА-4W - 330 м 
 - 34 KXA 17504-B-X-1600 A-КРЕПЕЖНЫЙ-НЕСТАНДАРТНОГО РАЗМЕРА-4W (x=720мм)- 1 шт;
 - KXA 17504-B-B11-1600 A-КРЕПЕЖНЫЙ-БЛОК ПИТАНИЯ-4W - 2 шт; 
 - KXA 17504-B-BO-1600 A-КРЕПЕЖНЫЙ-БЛОК ПИТАНИЯ С СЕРЕДИНЫ-4W - 1;
 - KXA 17504-B-D-1600 A-КРЕПЕЖНЫЙ-УГЛОВАЯ ВНИЗ-4W - 4 шт;
 - KXA 17504-B-L-1600 A-КРЕПЕЖНЫЙ-УГЛОВАЯ ВЛЕВО-4W - 7 шт;
 - KXA 17504-B-L-1600 A-КРЕПЕЖНЫЙ-УГЛОВАЯ ВЛЕВО-4W (с=477мм) - 1шт;
 - KXA 17504-B-LH-1600 A-КРЕПЕЖНЫЙ-Z-ОБРАЗНАЯ ГОРИЗОНТАЛЬНАЯ ВЛЕВО-4W (offset=350мм) - 1 шт;
 - KXA 17504-B-R-1600 A-КРЕПЕЖНЫЙ-УГЛОВАЯ ВПРАВО-4W - 8 шт;
 - KXA 17504-B-R-1600 A-КРЕПЕЖНЫЙ-УГЛОВАЯ ВПРАВО-4W (c=607мм) - 1шт;
 - KXA 17504-B-TYL-1600 A-КРЕПЕЖНЫЙ-Т-ОБРАЗНАЯ ЛЕВАЯ-4W - 2 шт;
 - KXA 17504-B-TYL-1600 A-КРЕПЕЖНЫЙ-Т-ОБРАЗНАЯ ЛЕВАЯ-4W (с=670мм) - 1шт;
 - KXA 17504-B-TYL-1600 A-КРЕПЕЖНЫЙ-Т-ОБРАЗНАЯ ЛЕВАЯ-4W (с=700мм) - 1 шт;
 - KXA 17504-B-U-1600 A-КРЕПЕЖНЫЙ-УГЛОВАЯ ВВЕРХ-4W - 6 шт;
 - KXA 17504-B-X-1600 A-КРЕПЕЖНЫЙ-НЕСТАНДАРТНОГО РАЗМЕРА-4W (x=1000мм) - 1шт;
 - KXA 17504-B-X-1600 A-КРЕПЕЖНЫЙ-НЕСТАНДАРТНОГО РАЗМЕРА-4W (x=1050мм) -1 шт;
 - KXA 17504-B-X-1600 A-КРЕПЕЖНЫЙ-НЕСТАНДАРТНОГО РАЗМЕРА-4W (x=1060мм) - 1 шт;
 - KXA 17504-B-X-1600 A-КРЕПЕЖНЫЙ-НЕСТАНДАРТНОГО РАЗМЕРА-4W (x=1190мм) - 1 шт;
 - KXA 17504-B-X-1600 A-КРЕПЕЖНЫЙ-НЕСТАНДАРТНОГО РАЗМЕРА-4W (x=1450мм) - 1 шт;
 - KXA 17504-B-X-1600 A-КРЕПЕЖНЫЙ-НЕСТАНДАРТНОГО РАЗМЕРА-4W (x=1490мм) - 1 шт;
 - KXA 17504-B-X-1600 A-КРЕПЕЖНЫЙ-НЕСТАНДАРТНОГО РАЗМЕРА-4W (x=1500мм) - 2 шт;
 - KXA 17504-B-X-1600 A-КРЕПЕЖНЫЙ-НЕСТАНДАРТНОГО РАЗМЕРА-4W (x=1600мм) - 2 шт;
 - KXA 17504-B-X-1600 A-КРЕПЕЖНЫЙ-НЕСТАНДАРТНОГО РАЗМЕРА-4W (x=1670мм) - 1 шт;
 - KXA 17504-B-X-1600 A-КРЕПЕЖНЫЙ-НЕСТАНДАРТНОГО РАЗМЕРА-4W (x=1700мм) - 1 шт;
 - KXA 17504-B-X-1600 A-КРЕПЕЖНЫЙ-НЕСТАНДАРТНОГО РАЗМЕРА-4W (x=1950мм) - 1 шт;
 - KXA 17504-B-X-1600 A-КРЕПЕЖНЫЙ-НЕСТАНДАРТНОГО РАЗМЕРА-4W (x=1990мм) - 1 шт;
 - KXA 17504-B-X-1600 A-КРЕПЕЖНЫЙ-НЕСТАНДАРТНОГО РАЗМЕРА-4W (x=2200мм) - 1 шт;
 - KXA 17504-B-X-1600 A-КРЕПЕЖНЫЙ-НЕСТАНДАРТНОГО РАЗМЕРА-4W (x=2240мм) - 1 шт;
 - KXA 17504-B-X-1600 A-КРЕПЕЖНЫЙ-НЕСТАНДАРТНОГО РАЗМЕРА-4W (x=470мм) - 1 шт;
 - KXA 17504-B-X-1600 A-КРЕПЕЖНЫЙ-НЕСТАНДАРТНОГО РАЗМЕРА-4W (x=540мм) - 1 шт;
 - KXA 17504-B-X-1600 A-КРЕПЕЖНЫЙ-НЕСТАНДАРТНОГО РАЗМЕРА-4W (x=660мм) - 1 шт;
 - KXA 17504-B-X-1600 A-КРЕПЕЖНЫЙ-НЕСТАНДАРТНОГО РАЗМЕРА-4W (x=700мм) - 3 шт;
 - KXA 17504-B-X-1600 A-КРЕПЕЖНЫЙ-НЕСТАНДАРТНОГО РАЗМЕРА-4W (x=780мм) - 1 шт;
 - KXA 17504-B-X-1600 A-КРЕПЕЖНЫЙ-НЕСТАНДАРТНОГО РАЗМЕРА-4W (x=870мм) - 2 шт;
 - KXA 17504-B-YDT-1600 A-КРЕПЕЖНЫЙ-КОМПЕНСАЦИОННАЯ ГОРИЗОНТАЛЬНАЯ-4W - 2 шт;
 - KX-S-КОНЦЕВАЯ-4W-4.5W-5W (6x160)-A:211 - 4 шт
 </t>
  </si>
  <si>
    <t>Монтаж выключателя автоматического</t>
  </si>
  <si>
    <t xml:space="preserve"> - Выключатель автоматический KEAZ OptiMat-1600-S2-3P-85-F-MR7.0-B-C2200-M2-P00-S1-03 KEAZ -1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</si>
  <si>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>Монтаж ответвительной коробки</t>
  </si>
  <si>
    <t xml:space="preserve"> - Коробка ответвительная КХР 6351-630 А-вставной-пусто-ЗР</t>
  </si>
  <si>
    <t>Монтаж узлов крепления шинопровода:</t>
  </si>
  <si>
    <t>Монтаж настенного крепление шинопровода</t>
  </si>
  <si>
    <t xml:space="preserve"> - Комплект крепления несущего настенного - 132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</si>
  <si>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>Монтаж потолочного крепления шинопровода</t>
  </si>
  <si>
    <r>
      <t xml:space="preserve"> </t>
    </r>
    <r>
      <rPr>
        <u/>
        <sz val="12"/>
        <rFont val="Times New Roman"/>
        <family val="1"/>
        <charset val="204"/>
      </rPr>
      <t>- Комплект крепления потолочного №1 - 172 шт в составе:</t>
    </r>
    <r>
      <rPr>
        <sz val="12"/>
        <rFont val="Times New Roman"/>
        <family val="1"/>
        <charset val="204"/>
      </rPr>
      <t xml:space="preserve">
 • Деталь крепления TP 2 3006350 (вес 0,134 кг/шт) - 2 шт;
 • Болт M10 1000566 - 6 шт;
 • Гайка M10 1000522 - 6 шт;
 • Шайба M10 1000504 - 10 шт;
 • M10 Скользящая гайка 1001312 (вес 0,039 кг/шт) - 2 шт;
 • Потолочная монтажная стойка UDD 1600 3008010 (вес 10,55 кг/шт)- 2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</t>
    </r>
    <r>
      <rPr>
        <u/>
        <sz val="12"/>
        <rFont val="Times New Roman"/>
        <family val="1"/>
        <charset val="204"/>
      </rPr>
      <t xml:space="preserve"> - Комплект крепления потолочного №2 - 8 шт в составе:</t>
    </r>
    <r>
      <rPr>
        <sz val="12"/>
        <rFont val="Times New Roman"/>
        <family val="1"/>
        <charset val="204"/>
      </rPr>
      <t xml:space="preserve">
 • Распорный дюбель ЕАЕ (M12) 5000022 (вес 0,12 кг/шт)  - 4 шт;
 • Потолочная монтажная стойка UPD 1200 3004523 (2,8 кг/шт) - 2 шт;
• Болт M10 1000566 - 4 шт;
 • Гайка M10 1000522 - 4 шт;
 • Шайба M10 1000504 - 8 шт;
 • Консоль UDYB 550 3007991 (4,048 кг/шт) - 1 шт;
 • KX Соединительньй набор для кронштейна (1кг/копл) - 2 шт;</t>
    </r>
  </si>
  <si>
    <t>Монтаж узлов крепления для блоков питания</t>
  </si>
  <si>
    <t xml:space="preserve"> - Комплект крепления блока питания - 2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</si>
  <si>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>Монтаж узлов крепления для концевых коробок</t>
  </si>
  <si>
    <r>
      <t xml:space="preserve"> - Комплект крепления концевых коробок - 4 шт в составе:  
 </t>
    </r>
    <r>
      <rPr>
        <sz val="12"/>
        <rFont val="Calibri"/>
        <family val="2"/>
        <charset val="204"/>
      </rPr>
      <t>• Распорный дюбель ЕАЕ (M12) 5000022 (вес 0,12 кг/шт)  - 4 шт;
 • Потолочная монтажная стойка UPD 1200 3004523 (2,8 кг/шт) - 2 шт;
• Болт M10 1000566 - 4 шт;
 • Гайка M10 1000522 - 4 шт;
 • Шайба M10 1000504 - 8 шт;
 • Консоль UDYB 1000 3007996 (7,031 кг/шт) - 1 шт</t>
    </r>
  </si>
  <si>
    <t>Монтаж кабельных линий:</t>
  </si>
  <si>
    <t xml:space="preserve">Монтаж кабеля силового </t>
  </si>
  <si>
    <t xml:space="preserve"> - Кабель силовой с медными жилами ВВГнг(А)-LS 1х185 мм2 - 160 м (без учета затрат на трудноустранимые потери)</t>
  </si>
  <si>
    <t>Монтаж кабельной муфты</t>
  </si>
  <si>
    <t xml:space="preserve"> - Кабельная муфта 1ПКТ-1-150/240(Б)нг-LS - 64 шт</t>
  </si>
  <si>
    <t>Пусконаладочные работы:</t>
  </si>
  <si>
    <t>Пусконаладочные работы произвести согласно разработанной программе ПНР</t>
  </si>
  <si>
    <t>Внутреннее электрооборудование</t>
  </si>
  <si>
    <t>Монтаж щитов ШРНН-1.x; ШРНН-2.x:</t>
  </si>
  <si>
    <t>Монтаж напольного шкафа 800х1600х400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</si>
  <si>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</si>
  <si>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Установка в шкафу автоматических выключателей </t>
  </si>
  <si>
    <t xml:space="preserve"> - Автоматический выключатель NM8N-250C EN 3P 160А 36кА с электр. расцепителем (R) NM8N-250C EN CHINT - 135 шт</t>
  </si>
  <si>
    <t>Установка в шкафу медных шин</t>
  </si>
  <si>
    <t xml:space="preserve"> - Шина медная (4 м) М1Т 5х50 IEK - 14 шт;
 - Изолятор силовой SM51 (М8) IEK - 108 шт </t>
  </si>
  <si>
    <t>Монтаж кабеля силового с медными жилами, сечением 5х185 мм2 в металлический кабель канал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</si>
  <si>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</t>
  </si>
  <si>
    <t xml:space="preserve">Монтаж кабельной муфты </t>
  </si>
  <si>
    <t xml:space="preserve"> - Кабельная муфта 5ПКТп-1-150/240 нг-LS - 108 шт</t>
  </si>
  <si>
    <t>Монтаж щита управления выключателя автоматического KEAZ OptiMat:</t>
  </si>
  <si>
    <t>Монтаж щита распределительного ЩРН-12 (265х310х120)</t>
  </si>
  <si>
    <t xml:space="preserve"> - Щит распределительный ЩРН-12 (265х310х120) IP54 PROXIMA mb24-12 EKF - 1 шт</t>
  </si>
  <si>
    <t>Монтаж кнопки управления</t>
  </si>
  <si>
    <t xml:space="preserve"> - Кнопка управления модульная OptiDin KM63-A-11-УХЛ3 KEAZ - 2 шт</t>
  </si>
  <si>
    <t xml:space="preserve">Монтаж сигнальной лампы </t>
  </si>
  <si>
    <t xml:space="preserve"> - Лампа сигнальная OptiDin SL63-R-24AC/DC-УХЛ3 KEAZ - 1 шт</t>
  </si>
  <si>
    <t>Прокладка трубы гофрированной</t>
  </si>
  <si>
    <t xml:space="preserve"> - Труба гофр. ПВХ Plast с зондом d32мм - 8 м (без учета затрат на трудноустранимые потери);
 - Крепеж-клипса d 25 мм - 4 шт</t>
  </si>
  <si>
    <t>Пркладка кабеля с креплением по всей длине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</si>
  <si>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</si>
  <si>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Затягивание кабеля в проложенные трубы гофрированные в две нити</t>
  </si>
  <si>
    <t>Монтажный кабель, с медной луженой жилой, изоляцией и оболочкой из ПВХ пониженной пожарной опасности. МКШВнг (А) LS 1х2х1,0 - 32 м (без учета затрат на трудноустранимые потери)</t>
  </si>
  <si>
    <t>Монтаж лотковой кабельной системы:</t>
  </si>
  <si>
    <t>Монтаж лотка неперфорированного замкового оцинкованного</t>
  </si>
  <si>
    <t xml:space="preserve"> - Лоток неперфорированный замковый оцинкованный ЛМЗ-200х100-1,0-3000 - 27 шт/81 м;
 - Крышка лотка замковая 200х1,0х3000 горячеоцинкованная КЛЗгц-200х15-1,0-3000 - 27 шт/81 м;
 - Угол горизонтальный замковый 90 град, ЛМЗУ-200х100-0,7-90-R-600 оцинкованный - 27 шт;
 - Крышка к углу плоскому замковому 90 градусов к кабельному лотку 200-0,7 КЛЗУ 200-0,7-90-ОЦ - 27 шт
 - Угол внутренний (подъем) замковый 45 град, ЛМЗП-200х100-0,7-45 оцинкованный - 27 шт;
 - Крышка к углу внутреннему (подъему) замковому к кабельному лотку 200-0,7 КЛЗП 200-0,7-90-ОЦ - 27 шт;
 - Узел крепления лотка - 54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</si>
  <si>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</si>
  <si>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(приточная):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</si>
  <si>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</si>
  <si>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</si>
  <si>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210-02200Р*1- 6К*1 - 3 шт;</t>
  </si>
  <si>
    <t>Монтаж терминальной платы TRB-110</t>
  </si>
  <si>
    <t xml:space="preserve"> - Терминальная плата TRB-110 - 6шт.</t>
  </si>
  <si>
    <t>Автоматизация системы противодымной вентиляции (вытяжная):</t>
  </si>
  <si>
    <t>Монтаж шкафа управления пожарными люками</t>
  </si>
  <si>
    <t xml:space="preserve"> - Шкаф управления пожарный люками дымовыми ШКВАЛ-ЛК-02- (ЦШ+ЦШ)-Х - 3 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</si>
  <si>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</si>
  <si>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- 12 шт</t>
  </si>
  <si>
    <t>Монтаж ответтвительной коробки с установкой в нее автоматического выключателя</t>
  </si>
  <si>
    <t xml:space="preserve"> - KXP 1651-160 A-ВСТАВНОЙ-ОТВЕТВИТЕЛЬНАЯ КОРОБКА-ПУСТО-3P-ПОДХОДИТ ДЛЯ АВТ (3016532) - 6шт.
- Автоматический выключатель 63А, трехполюсный NXM-63H/3P 63А 50кА ® - 6шт.</t>
  </si>
  <si>
    <t xml:space="preserve"> - Ответвительная коробка KXP 1651-160 А - вставкой с компактным выключателем-3Р  - 1 шт
- Автоматический выключатель 16А, однополюсный NM8N-125C TM 1P 16А 36кА (R)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</si>
  <si>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</si>
  <si>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16 мм - 676 м (без учета затрат на  трудноустранимые потери);
- Скоба металлическая однолапковая 16мм - 1146шт;
- Трубы из самозатухающего ПВХ гибкие гофрированные, тяжелые, с протяжкой, номинальный внутренний диаметр 25 мм - 475 м (без учета затрат на  трудноустранимые потери);
 - Скоба металлическая однолапковая 25мм - 435шт;
 - Трубы из самозатухающего ПВХ гибкие гофрированные, тяжелые, с протяжкой, номинальный внутренний диаметр 40 мм - 250 м (без учета затрат на  трудноустранимые потери);
 - Скоба металлическая однолапковая 40мм - 750шт;
- Дюбель распорный универсальный полипропиленовый - 2331шт;
- Саморез - 2331шт; 
- Стальные стяжки FORTISFLEX СКС 304 7.9х1000 (упаковка 100шт.) -7шт.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</si>
  <si>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</si>
  <si>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5х16 - 250 м (без учета затрат на  трудноустранимые потери);
 - Кабель силовой не распространяющий горения, не содержащий галогенов
ППГнг-А-FRHF 2х16 - 300 м (без учета затрат на  трудноустранимые потери);
 - Кабель силовой не распространяющий горения, не содержащий галогенов
ППГнг-А-FRHF 4х10 - 30 м (без учета затрат на  трудноустранимые потери);
- Кабель силовой не распространяющий горения, не содержащий галогенов
ППГнг-А-FRHF 3х2,5 - 145 м (без учета затрат на  трудноустранимые потери);
- Кабель силовой не распространяющий горения, не содержащий галогенов
ППГнг-А-FRHF 3х1,5 - 60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1х2х1,0 - 546 м (без учета затрат на  трудноустранимые потери);
 - Кабель для систем ОПС и СОУЭ огнестойкий, не поддерживающий горения, неэкранированный   КПСЭнг(А)-FRLS 2х2х1,0 - 130 м (без учета затрат на  трудноустранимые потери);  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</si>
  <si>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</si>
  <si>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</si>
  <si>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</si>
  <si>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</si>
  <si>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</si>
  <si>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 xml:space="preserve">Монтаж устройства дистанционного пуска «УДП 513-3АМ исп.02» </t>
  </si>
  <si>
    <t>-Устройство дистанционного пуска «УДП 513-3АМ исп.02» - 6 шт.</t>
  </si>
  <si>
    <t xml:space="preserve">Монтаж блока сигнально-пускового С2000 КПБ </t>
  </si>
  <si>
    <t>1</t>
  </si>
  <si>
    <t>- Блок сигнально-пусковой С2000 КПБ – 1 шт.</t>
  </si>
  <si>
    <t>Монтаж устройства коммутационного УК-ВК/02</t>
  </si>
  <si>
    <t>4</t>
  </si>
  <si>
    <t>- Устройство коммутационное УК-ВК/02</t>
  </si>
  <si>
    <t xml:space="preserve">Монтаж  модуля  подключения нагрузки </t>
  </si>
  <si>
    <t>- Модуль подключения нагрузки - 4шт</t>
  </si>
  <si>
    <t xml:space="preserve"> Противодымная вентиляция.</t>
  </si>
  <si>
    <t>Противодымная вентиляция (приточная):</t>
  </si>
  <si>
    <t>Монтаж стенового клапана "Гермик-ДУ-3-1700х1700 в проектируемый проем в кирпичной стене</t>
  </si>
  <si>
    <t>Стеновой клапан "Гермик-ДУ-3-1700х1700-1ф-МV220-СВ" живое сечение 2,075 м2</t>
  </si>
  <si>
    <t>Монтаж стенового клапана "Гермик-ДУ-3-1700х1700   частично в проектируемый проем в стене, частично вместо витражного остекления</t>
  </si>
  <si>
    <t>Установка вентиляторов  "Веза ВРАН 9 ДУВ 125 Л270 У1 N=30кВт" снаружи здания на ж/б основание</t>
  </si>
  <si>
    <t>в комлекте с решеткой</t>
  </si>
  <si>
    <t>Прокладка воздуховодов из листовой оцинкованной стали</t>
  </si>
  <si>
    <t>Переход 1700х1700/900х1600 - 4 шт (16,04 м2)</t>
  </si>
  <si>
    <t>Противодымная вентиляция (вытяжная):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</si>
  <si>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</si>
  <si>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</si>
  <si>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</si>
  <si>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Шкаф пожарной сигнализации "ШПС-12" исп.12 ЗАО НВП "Болид"</t>
  </si>
  <si>
    <t>Установка аккумулятора 12В, 17 Ач (АБ1217С) в ШПС-12 исп.12</t>
  </si>
  <si>
    <t>Аккумулятор 12В, 17 Ач (АБ1217С) срок службы 12 лет АБ1217С ЗАО НВП "Болид"</t>
  </si>
  <si>
    <t>Установка ППКУП «Сириус» на стене h=1,5м</t>
  </si>
  <si>
    <t>Прибор приемно-контрольный и управления пожарный "Сириус" ЗАО НВП "Болид"</t>
  </si>
  <si>
    <t>Установка аккумулятора 12В, 17 Ач (АБ1217С) в Сириус</t>
  </si>
  <si>
    <t>Монтаж извещателя пожарного ручного электронного ИПР 513-3АМ исп.1 на стене h=1,5м</t>
  </si>
  <si>
    <t>Извещатель пожарный ручной электронный ИПР 513-3АМ исп.1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</si>
  <si>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</si>
  <si>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</si>
  <si>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120 на высоте от 5 до 15м</t>
  </si>
  <si>
    <t>Извещатель пожарный дымовой оптико-электронный линейный С2000-ИПДЛ исп. 120 ЗАО НВП "Болид"</t>
  </si>
  <si>
    <t>Монтаж блока контрольно-пускового С2000-КПБ в ШПС-12 исп.12</t>
  </si>
  <si>
    <t>Блок контрольно-пусковой С2000-КПБ ЗАО НВП "Болид"</t>
  </si>
  <si>
    <t>Монтаж блока разветвительно-изолирующего БРИЗ на высоте от 5 до 15м</t>
  </si>
  <si>
    <t>Блок разветвительно-изолирующий БРИЗ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</si>
  <si>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ДИП-34А-03 на высоте свыше 2 до 5м</t>
  </si>
  <si>
    <t>Извещатель пожарный дымовой оптико-электронный аналогово-адресный взрывозащищённый ДИП-34А-03-Exi ЗАО НВП "Болид"</t>
  </si>
  <si>
    <t>Монтаж барьера искрозащитного С2000-Спектрон-ИБ на высоте от 2 до 5 м</t>
  </si>
  <si>
    <t>Барьер искрозащитный С2000-Спектрон-ИБ ЗАО НВП "Болид"</t>
  </si>
  <si>
    <t>Монтаж устройства устройства коммутационного УК-Ех на высоте от 2 до 5 м</t>
  </si>
  <si>
    <t>Устройство коммутационное УК-Ех ЗАО НВП "Болид"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</si>
  <si>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</si>
  <si>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</si>
  <si>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</si>
  <si>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</si>
  <si>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</si>
  <si>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</si>
  <si>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</si>
  <si>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>Оповещатель пожарный речевой всепогодный ОПР-У150.1 ЗАО НВП "Болид"</t>
  </si>
  <si>
    <t>Монтаж оповещателя пожарного речевого всепогодного Прометей-ГВР-Exd-10 на высоте 2,3 м</t>
  </si>
  <si>
    <t>Оповещатель пожарный речевой взрывозащищенный IP65 Прометей-ГВР-Exd-10 СПЕКТРОН ТПП ООО</t>
  </si>
  <si>
    <t>Монтаж опопвещателя светового табличного адресного С2000-ОСТ исп.01 на 
высоте от 2 до 5 м</t>
  </si>
  <si>
    <t>Опопвещатель световой табличный адресный С2000-ОСТ исп.01 "ВЫХОД" ЗАО НВП "Болид"</t>
  </si>
  <si>
    <t>Монтаж проводов, кабелей и аксессуаров пожарной сигнализации:</t>
  </si>
  <si>
    <t>Монтаж гофрированной ПВХ трубы Ду 16 мм с протяжкой без галогена ПЛЛ ПВ-0 на высоте от 2 до 5 м</t>
  </si>
  <si>
    <t xml:space="preserve"> -Труба гофрированная ПВХ диаметром 16 мм с протяжкой без галогена ПЛЛ ПВ-0 - 1185 м (без учета затрат на трудноустранимые потери);
- Дюбель распорный универсальный полипропиленовый -3555 шт;
 - Саморез - 3555 шт;
 - Скоба металлическая однолапковая  - 3555 шт;
 - Хомут из нержавеющей стали AISI 304 4,6х150 мм (вес 0,002 кг/шт)- 3555 шт</t>
  </si>
  <si>
    <t>Затяжка кабеля КПСЭнг(А) FRLS 1х2x0,75 в трубу гофрированную</t>
  </si>
  <si>
    <t>Кабель КПСЭнг(А) FRLS 1х2x0,75 - 1185 м (без учета затрат на трудноустранимые потери)</t>
  </si>
  <si>
    <t>Монтаж гофрированной ПВХ трубы Ду 16 мм с протяжкой без галогена ПЛЛ ПВ-0 на высоте от 5 до 15 м</t>
  </si>
  <si>
    <t xml:space="preserve"> - Труба гофрированная ПВХ диаметром 16 мм с протяжкой без галогена ПЛЛ ПВ-0 - 1625 м (без учета затрат на трудноустранимые потери);
- Дюбель распорный универсальный полипропиленовый - 4875 шт;
 - Саморез - 4875 шт;
 - Скоба металлическая однолапковая  - 4875 шт;
 - Хомут из нержавеющей стали AISI 304 4,6х150 мм (вес 0,002 кг/шт) - 4875 шт</t>
  </si>
  <si>
    <t>Затяжка кабеля КПСнг(А) FRLS 1х2x1 в трубу гофрированную</t>
  </si>
  <si>
    <t>Кабель КПСнг(А) FRLS 1х2x1 - 1625 м (без учета затрат на трудноустранимые потери)</t>
  </si>
  <si>
    <t xml:space="preserve"> -Труба гофрированная ПВХ диаметром 16 мм с протяжкой без галогена ПЛЛ ПВ-0 - 260 м (без учета затрат на трудноустранимые потери); 
- Дюбель распорный универсальный полипропиленовый - 780 шт;
 - Саморез - 780 шт;
 - Скоба металлическая однолапковая  - 780 шт;
 - Хомут из нержавеющей стали AISI 304 4,6х150 мм (вес 0,002 кг/шт) - 780 шт</t>
  </si>
  <si>
    <t>Затяжка кабеля КПСЭнг(А) FRLS 2х2x1 в трубу гофрированную</t>
  </si>
  <si>
    <t>Кабель КПСЭнг(А) FRLS 2х2x1 - 250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</si>
  <si>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20х10 на высоте 2м</t>
  </si>
  <si>
    <t xml:space="preserve"> - Кабельканал 20х10 мм - 30 м  (без учета затрат на трудноустранимые потери);
- Саморез - 90 шт</t>
  </si>
  <si>
    <t>Укладка кабеля КПСЭнг(А) FRLS 2х2x1 в кабель-канал 20х10</t>
  </si>
  <si>
    <t>Кабель КПСЭнг(А) FRLS 2х2x1 - 30 м (без учета затрат на трудноустранимые потери)</t>
  </si>
  <si>
    <t>Монтаж джек RJ-45 8P-8C FD-6034</t>
  </si>
  <si>
    <t>Разъем Джек RJ-45 8P-8C CAT5e категории 5е под витую пару - 2 шт</t>
  </si>
  <si>
    <t>Установка коробки огнестойкой для о/п 40-0210-FR1.5-4 Е15-Е120 RAL2004 80х80х40 на высоте 2,3 м</t>
  </si>
  <si>
    <t>Коробка огнестойкая для о/п 40-0210-FR1.5-4 Е15-Е120 RAL2004 80х80х40 Промрукав - 4 шт</t>
  </si>
  <si>
    <t>Сверление отверстий в кирпичных перегородках толщ. 0,5м под стальную трубу Ду50</t>
  </si>
  <si>
    <t>шт /м</t>
  </si>
  <si>
    <t>20/0,5</t>
  </si>
  <si>
    <t>Монтаж в перегородки трубы стальной водогазопроводной Ду 50 (гильза)</t>
  </si>
  <si>
    <t>20/10</t>
  </si>
  <si>
    <t>Трубы ВГП обыкновенные 50х3,5 мм - 10 м</t>
  </si>
  <si>
    <t xml:space="preserve">Заделка проходов пеной однокомпонентной огнезащитной баллон 750мл </t>
  </si>
  <si>
    <t>REMONTIX PRO ОГНЕСТОЙКАЯ пистолетная монтажная пена, 750 мл - 2 шт</t>
  </si>
  <si>
    <t>Внутренний водосток</t>
  </si>
  <si>
    <t>Демонтаж трубопровода стального Ф108х4,0</t>
  </si>
  <si>
    <t>Монтаж системы внутреннего водостока диаметром 110 мм</t>
  </si>
  <si>
    <t xml:space="preserve"> - Труба полиэтиленовая ПЭ-100 SDR26 DN110×4,2 питьевая ГОСТ 18599-2001 - 79 м;
 - Патрубок компенсационный ТП-110 SDR 26 - 36 шт; 
 - Отвод ПНД сварной сегментный d110 45° ПЭ100 SDR26 ГОСТ 18599-2001 - 36 шт;
 - Тройник ПНД сварной сегментный d110 45° ПЭ100 SDR26 ГОСТ 18599-2001 - 4 шт;
 - Заглушка литая ПНД d110 ПЭ100 SDR11 ГОСТ 18599-2001 - 4 шт;
 - Хомут КТР 108 с гайкой М16 - 52 шт;
 - Шпилька М16х1000 (вес 1,33 кг/шт) - 52 шт;
 - Гайка М16 - 52 шт;
 - Шайба М16 - 52 шт</t>
  </si>
  <si>
    <t>Монтаж системы внутреннего водостока диаметром 160 мм</t>
  </si>
  <si>
    <t xml:space="preserve">  - Труба полиэтиленовая ПЭ-100 SDR26 DN160×6,2 питьевая ГОСТ 18599-2001 - 96 м;
 - Отвод ПНД сварной сегментный d160 45° ПЭ100 SDR26 ГОСТ 18599-2001 - 8 шт;
 - Тройник ПНД сварной сегментный d160х110х160 45° ПЭ100 SDR26 ГОСТ 18599-2001 - 4 шт;
 - Тройник ПНД сварной сегментный d160х160х160 45° ПЭ100 SDR26 ГОСТ 18599-2001 - 8 шт;
 - Заглушка литая ПНД d160 ПЭ100 SDR11 ГОСТ 18599-2001 - 8 шт;
 - Переход ПНД сварной d160х110 ПЭ100 SDR26 - 4 шт
 - Хомут КТР 159 с гайкой М16 - 64 шт;
 - Шпилька М16х1000 (вес 1,33 кг/шт) - 64 шт;
 - Гайка М16 - 64 шт;
 - Шайба М16 - 64 шт</t>
  </si>
  <si>
    <t>Монтаж системы внутреннего водостока диаметром 200 мм</t>
  </si>
  <si>
    <t xml:space="preserve"> - Труба полиэтиленовая ПЭ-100 SDR26 DN200×7,7 питьевая ГОСТ 18599-2001 - 285 м;
 - Отвод ПНД сварной сегментный d200 45° ПЭ100 SDR26 - 14 шт;
 - Заглушка литая ПНД d200 ПЭ100 SDR11 ГОСТ 18599-2001 - 18 шт;
 - Тройник ПНД сварной сегментный d200 45° ПЭ100 SDR26 ГОСТ 18599-2001 - 14 шт;
 - Тройник ПНД сварной d200 90° ПЭ100 SDR26 ГОСТ 18599-2001 - 4 шт;
 - Тройник ПНД сварной сегментный d200х110х200 45° ПЭ100 SDR26 ГОСТ 18599-2001 - 24 шт;
 - Переход ПНД сварной d200х160 ПЭ100 SDR26 ГОСТ 18599-2001 - 4 шт;
 - Переход ПНД/КОРСИС DN200 ГОСТ 18599-2001 - 4 шт;
 - Хомут ТКР-219 - 162 шт;
 - Шпилька М16х1000 (вес 1,33 кг/шт) - 162 шт;
 - Гайка М16 - 162 шт;
 - Шайба М16 - 162 шт</t>
  </si>
  <si>
    <t>Наружный водосток</t>
  </si>
  <si>
    <t>Разработка грунта экскаватором для прокладки трубопроводов канализации</t>
  </si>
  <si>
    <t>На глубину 1,3 м. 
 - с погрузкой в а/самосвалы = 2,8м3, 
-  в отвал 27,9м3</t>
  </si>
  <si>
    <t>Разработка грунта вручную для прокладки трубопроводов канализации</t>
  </si>
  <si>
    <t xml:space="preserve">На глубину 1,3 м </t>
  </si>
  <si>
    <t>Устройство песчанного основания под трубопровод толщиной 100 мм</t>
  </si>
  <si>
    <t>Песок природный для строительных: работ средний с крупностью зерен размером свыше 5 мм-до 5% по массе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</si>
  <si>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</si>
  <si>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</si>
  <si>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Уточнить у Заказчика место складирования и его удаленность от объекта производства работ</t>
  </si>
  <si>
    <t>Строительные работы:</t>
  </si>
  <si>
    <t>Укладка канализационных труб диаметром 200 мм</t>
  </si>
  <si>
    <t xml:space="preserve"> - Труба КОРСИС ПРО DN/OD 200 SN16 - 36 м</t>
  </si>
  <si>
    <t>Пробивка в стенках колодца отверстий для прохода труб</t>
  </si>
  <si>
    <t xml:space="preserve"> - отверстия диаметром 200 мм - 8 шт</t>
  </si>
  <si>
    <t xml:space="preserve">Монтаж защитных муфт </t>
  </si>
  <si>
    <t>шт/т</t>
  </si>
  <si>
    <t>8 / 0,01</t>
  </si>
  <si>
    <t xml:space="preserve"> -Муфта Корсис для прохода через ЖБИ DN/OD 200, вес 0,8кг/шт.</t>
  </si>
  <si>
    <t xml:space="preserve">Пусконаладочные работы. Система пожарной сигнализации. Система оповещения и управления эвакуацией людей при пожаре. </t>
  </si>
  <si>
    <t>Проведение пусконаладочных работ автоматизированной системы 1 категории с общим количеством каналов 75,37</t>
  </si>
  <si>
    <t>система</t>
  </si>
  <si>
    <t>Пусконаладочные работы ЭМ и ЭС</t>
  </si>
  <si>
    <t>Замер полного сопротивления цепи "фаза-ноль"</t>
  </si>
  <si>
    <t>измерение</t>
  </si>
  <si>
    <t>Измерение преходных сопротивлений постоянному току шин распределительных устройств напряжением 0,4 кВ</t>
  </si>
  <si>
    <t>Фазировка электрической линии или трансформатора с сетью напряжением до 1 кВ</t>
  </si>
  <si>
    <t>Испытание аппарата коммутационного напряжением до 1 кВ (силовых цепей)</t>
  </si>
  <si>
    <t>Испытание сборных и соединительных шин напряжением до 1 кВ</t>
  </si>
  <si>
    <t>Испытание кабеля силового длиной до 500 м напряжением до 1 кВ</t>
  </si>
  <si>
    <t>ИТОГО по Реконструкция Цеха М14</t>
  </si>
  <si>
    <t>ИТОГО по объекту</t>
  </si>
  <si>
    <t>НДС-20%</t>
  </si>
  <si>
    <t>ВСЕГО с НДС</t>
  </si>
  <si>
    <t>Монтаж клапана "Веза" Дымозор-100-1500х1500-У-3000-230-Р-С,  с утепленной крышкой и защитой от промерзания в покрытие кровли</t>
  </si>
  <si>
    <t>Клапан "Веза" Дымозор-100-1500х1500-У-3000-230-Р-С - 18шт</t>
  </si>
  <si>
    <t>Демонтаж</t>
  </si>
  <si>
    <t>Усиление стены УС-5</t>
  </si>
  <si>
    <t>Усиление стены УС1</t>
  </si>
  <si>
    <t>Цена за 1 м² (руб)</t>
  </si>
  <si>
    <t>Толщина (м)</t>
  </si>
  <si>
    <t>Объем (м³)</t>
  </si>
  <si>
    <t>Цена за 1 м³ (руб)</t>
  </si>
  <si>
    <t>Итоговая цена (руб)</t>
  </si>
  <si>
    <t>Общая цена (руб)</t>
  </si>
  <si>
    <t>Площадь (м²)</t>
  </si>
  <si>
    <r>
      <t>м</t>
    </r>
    <r>
      <rPr>
        <vertAlign val="superscript"/>
        <sz val="11"/>
        <rFont val="Calibri"/>
        <family val="2"/>
        <charset val="204"/>
        <scheme val="minor"/>
      </rPr>
      <t>2</t>
    </r>
  </si>
  <si>
    <r>
      <t>м</t>
    </r>
    <r>
      <rPr>
        <vertAlign val="superscript"/>
        <sz val="11"/>
        <rFont val="Calibri"/>
        <family val="2"/>
        <charset val="204"/>
        <scheme val="minor"/>
      </rPr>
      <t>3</t>
    </r>
  </si>
  <si>
    <t>Установка шурупов по кирпичу 7,5x92</t>
  </si>
  <si>
    <t xml:space="preserve">МембранаLOGICROOF V-RP 1,5, ширина 0,95-1,56м (среднее 1,3м)-72,28 м (72,28*1,3=93,96м2)
Рейка прижимная алюминиевая ТехноНИКОЛЬ-72,28м
Геотекстиль нетканый из полиэфирного волокна, иглопробивной, поверхностная плотность 300 г/м2
</t>
  </si>
  <si>
    <t>Обеспыливание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</si>
</sst>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  <numFmt numFmtId="169" formatCode="0.000000"/>
  </numFmts>
  <fonts count="5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</font>
    <font>
      <b/>
      <i/>
      <sz val="10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Open Sans"/>
      <family val="2"/>
    </font>
    <font>
      <sz val="10.5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4" fillId="0" borderId="0"/>
    <xf numFmtId="0" fontId="24" fillId="0" borderId="0"/>
    <xf numFmtId="164" fontId="1" fillId="0" borderId="0" applyFont="0" applyFill="0" applyBorder="0" applyAlignment="0" applyProtection="0"/>
    <xf numFmtId="0" fontId="19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wrapText="1"/>
    </xf>
    <xf numFmtId="43" fontId="0" fillId="0" borderId="1" xfId="1" applyFont="1" applyBorder="1"/>
    <xf numFmtId="43" fontId="0" fillId="0" borderId="0" xfId="1" applyFont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/>
    </xf>
    <xf numFmtId="43" fontId="0" fillId="2" borderId="1" xfId="1" applyNumberFormat="1" applyFont="1" applyFill="1" applyBorder="1" applyAlignment="1">
      <alignment horizontal="center" vertical="center"/>
    </xf>
    <xf numFmtId="43" fontId="0" fillId="2" borderId="1" xfId="1" applyFont="1" applyFill="1" applyBorder="1"/>
    <xf numFmtId="164" fontId="0" fillId="2" borderId="1" xfId="0" applyNumberForma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3" borderId="0" xfId="0" applyFill="1"/>
    <xf numFmtId="43" fontId="0" fillId="3" borderId="0" xfId="1" applyFont="1" applyFill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vertical="center" wrapText="1"/>
    </xf>
    <xf numFmtId="49" fontId="11" fillId="2" borderId="2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2" borderId="1" xfId="6" applyFont="1" applyFill="1" applyBorder="1" applyAlignment="1">
      <alignment horizontal="left"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left"/>
    </xf>
    <xf numFmtId="43" fontId="0" fillId="4" borderId="1" xfId="1" applyFont="1" applyFill="1" applyBorder="1"/>
    <xf numFmtId="164" fontId="2" fillId="4" borderId="3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2" xfId="0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7" fillId="0" borderId="1" xfId="0" applyFont="1" applyBorder="1"/>
    <xf numFmtId="43" fontId="0" fillId="0" borderId="1" xfId="1" applyFont="1" applyFill="1" applyBorder="1"/>
    <xf numFmtId="164" fontId="2" fillId="0" borderId="3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164" fontId="0" fillId="4" borderId="1" xfId="0" applyNumberForma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2" fontId="17" fillId="0" borderId="1" xfId="0" applyNumberFormat="1" applyFont="1" applyBorder="1" applyAlignment="1">
      <alignment horizontal="center" vertical="top" wrapText="1"/>
    </xf>
    <xf numFmtId="167" fontId="17" fillId="0" borderId="1" xfId="0" applyNumberFormat="1" applyFont="1" applyBorder="1" applyAlignment="1">
      <alignment horizontal="right" vertical="top" wrapText="1"/>
    </xf>
    <xf numFmtId="165" fontId="17" fillId="0" borderId="1" xfId="0" applyNumberFormat="1" applyFont="1" applyBorder="1" applyAlignment="1">
      <alignment horizontal="center" vertical="top" wrapText="1"/>
    </xf>
    <xf numFmtId="168" fontId="17" fillId="0" borderId="1" xfId="0" applyNumberFormat="1" applyFont="1" applyBorder="1" applyAlignment="1">
      <alignment horizontal="center" vertical="top" wrapText="1"/>
    </xf>
    <xf numFmtId="0" fontId="17" fillId="2" borderId="1" xfId="0" applyFont="1" applyFill="1" applyBorder="1" applyAlignment="1">
      <alignment horizontal="left" vertical="top" wrapText="1"/>
    </xf>
    <xf numFmtId="0" fontId="17" fillId="0" borderId="1" xfId="7" applyFont="1" applyBorder="1" applyAlignment="1">
      <alignment horizontal="left" vertical="top" wrapText="1"/>
    </xf>
    <xf numFmtId="0" fontId="17" fillId="0" borderId="1" xfId="7" applyFont="1" applyBorder="1" applyAlignment="1">
      <alignment horizontal="center" vertical="top" wrapText="1"/>
    </xf>
    <xf numFmtId="165" fontId="17" fillId="0" borderId="1" xfId="7" applyNumberFormat="1" applyFont="1" applyBorder="1" applyAlignment="1">
      <alignment horizontal="center" vertical="top" wrapText="1"/>
    </xf>
    <xf numFmtId="2" fontId="17" fillId="0" borderId="1" xfId="7" applyNumberFormat="1" applyFont="1" applyBorder="1" applyAlignment="1">
      <alignment horizontal="center" vertical="top" wrapText="1"/>
    </xf>
    <xf numFmtId="0" fontId="18" fillId="2" borderId="1" xfId="7" applyFont="1" applyFill="1" applyBorder="1" applyAlignment="1">
      <alignment horizontal="left" vertical="top" wrapText="1"/>
    </xf>
    <xf numFmtId="166" fontId="17" fillId="0" borderId="1" xfId="7" applyNumberFormat="1" applyFont="1" applyBorder="1" applyAlignment="1">
      <alignment horizontal="center" vertical="top" wrapText="1"/>
    </xf>
    <xf numFmtId="1" fontId="17" fillId="0" borderId="1" xfId="7" applyNumberFormat="1" applyFont="1" applyBorder="1" applyAlignment="1">
      <alignment horizontal="center" vertical="top" wrapText="1"/>
    </xf>
    <xf numFmtId="0" fontId="17" fillId="0" borderId="1" xfId="7" applyFont="1" applyBorder="1" applyAlignment="1">
      <alignment vertical="top" wrapText="1"/>
    </xf>
    <xf numFmtId="1" fontId="17" fillId="0" borderId="1" xfId="7" applyNumberFormat="1" applyFont="1" applyBorder="1" applyAlignment="1">
      <alignment vertical="top" wrapText="1"/>
    </xf>
    <xf numFmtId="0" fontId="20" fillId="0" borderId="1" xfId="7" applyFont="1" applyBorder="1" applyAlignment="1">
      <alignment horizontal="center" vertical="top" wrapText="1"/>
    </xf>
    <xf numFmtId="1" fontId="20" fillId="0" borderId="1" xfId="7" applyNumberFormat="1" applyFont="1" applyBorder="1" applyAlignment="1">
      <alignment horizontal="right" vertical="top" wrapText="1"/>
    </xf>
    <xf numFmtId="0" fontId="17" fillId="2" borderId="1" xfId="7" applyFont="1" applyFill="1" applyBorder="1" applyAlignment="1">
      <alignment horizontal="center" vertical="top" wrapText="1"/>
    </xf>
    <xf numFmtId="0" fontId="17" fillId="2" borderId="1" xfId="7" applyFont="1" applyFill="1" applyBorder="1" applyAlignment="1">
      <alignment horizontal="left" vertical="top" wrapText="1"/>
    </xf>
    <xf numFmtId="166" fontId="17" fillId="2" borderId="1" xfId="7" applyNumberFormat="1" applyFont="1" applyFill="1" applyBorder="1" applyAlignment="1">
      <alignment horizontal="center" vertical="top" wrapText="1"/>
    </xf>
    <xf numFmtId="0" fontId="9" fillId="2" borderId="1" xfId="0" applyFont="1" applyFill="1" applyBorder="1"/>
    <xf numFmtId="0" fontId="8" fillId="2" borderId="3" xfId="0" applyFont="1" applyFill="1" applyBorder="1" applyAlignment="1">
      <alignment vertical="top" wrapText="1"/>
    </xf>
    <xf numFmtId="166" fontId="17" fillId="0" borderId="1" xfId="7" applyNumberFormat="1" applyFont="1" applyFill="1" applyBorder="1" applyAlignment="1">
      <alignment horizontal="center" vertical="top" wrapText="1"/>
    </xf>
    <xf numFmtId="0" fontId="0" fillId="0" borderId="1" xfId="0" applyFill="1" applyBorder="1"/>
    <xf numFmtId="0" fontId="8" fillId="0" borderId="1" xfId="0" applyFont="1" applyFill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2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top" wrapText="1"/>
    </xf>
    <xf numFmtId="0" fontId="23" fillId="2" borderId="1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7" applyFont="1" applyBorder="1" applyAlignment="1">
      <alignment horizontal="left" vertical="top" wrapText="1"/>
    </xf>
    <xf numFmtId="0" fontId="23" fillId="2" borderId="1" xfId="7" applyFont="1" applyFill="1" applyBorder="1" applyAlignment="1">
      <alignment horizontal="left" vertical="top" wrapText="1"/>
    </xf>
    <xf numFmtId="0" fontId="22" fillId="0" borderId="9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11" fillId="2" borderId="1" xfId="0" applyFont="1" applyFill="1" applyBorder="1"/>
    <xf numFmtId="0" fontId="17" fillId="2" borderId="1" xfId="7" applyFont="1" applyFill="1" applyBorder="1" applyAlignment="1">
      <alignment horizontal="center" vertical="center" wrapText="1"/>
    </xf>
    <xf numFmtId="166" fontId="17" fillId="2" borderId="1" xfId="7" applyNumberFormat="1" applyFont="1" applyFill="1" applyBorder="1" applyAlignment="1">
      <alignment horizontal="center" vertical="center" wrapText="1"/>
    </xf>
    <xf numFmtId="0" fontId="17" fillId="0" borderId="1" xfId="7" applyFont="1" applyBorder="1" applyAlignment="1">
      <alignment horizontal="center" vertical="center" wrapText="1"/>
    </xf>
    <xf numFmtId="166" fontId="17" fillId="0" borderId="1" xfId="7" applyNumberFormat="1" applyFont="1" applyBorder="1" applyAlignment="1">
      <alignment horizontal="center" vertical="center" wrapText="1"/>
    </xf>
    <xf numFmtId="169" fontId="17" fillId="0" borderId="1" xfId="7" applyNumberFormat="1" applyFont="1" applyBorder="1" applyAlignment="1">
      <alignment horizontal="center" vertical="center" wrapText="1"/>
    </xf>
    <xf numFmtId="2" fontId="17" fillId="0" borderId="1" xfId="7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 shrinkToFit="1"/>
    </xf>
    <xf numFmtId="0" fontId="9" fillId="0" borderId="1" xfId="2" applyFont="1" applyBorder="1" applyAlignment="1">
      <alignment horizontal="center" vertical="center" wrapText="1"/>
    </xf>
    <xf numFmtId="166" fontId="17" fillId="2" borderId="1" xfId="7" applyNumberFormat="1" applyFont="1" applyFill="1" applyBorder="1" applyAlignment="1">
      <alignment horizontal="center" vertical="top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 wrapText="1"/>
    </xf>
    <xf numFmtId="2" fontId="6" fillId="0" borderId="1" xfId="13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12" fillId="0" borderId="1" xfId="2" applyFont="1" applyBorder="1" applyAlignment="1">
      <alignment vertical="center" wrapText="1"/>
    </xf>
    <xf numFmtId="1" fontId="17" fillId="2" borderId="1" xfId="7" applyNumberFormat="1" applyFont="1" applyFill="1" applyBorder="1" applyAlignment="1">
      <alignment horizontal="center" vertical="top" wrapText="1"/>
    </xf>
    <xf numFmtId="0" fontId="9" fillId="2" borderId="1" xfId="2" applyFont="1" applyFill="1" applyBorder="1" applyAlignment="1">
      <alignment wrapText="1"/>
    </xf>
    <xf numFmtId="0" fontId="8" fillId="0" borderId="1" xfId="2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/>
    <xf numFmtId="0" fontId="8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43" fontId="0" fillId="4" borderId="1" xfId="1" applyFont="1" applyFill="1" applyBorder="1"/>
    <xf numFmtId="164" fontId="2" fillId="4" borderId="3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33" fillId="3" borderId="0" xfId="0" applyFont="1" applyFill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0" fontId="36" fillId="0" borderId="3" xfId="0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39" fillId="0" borderId="1" xfId="0" applyFont="1" applyBorder="1"/>
    <xf numFmtId="0" fontId="40" fillId="2" borderId="1" xfId="0" applyFont="1" applyFill="1" applyBorder="1" applyAlignment="1">
      <alignment horizontal="left" vertical="center"/>
    </xf>
    <xf numFmtId="0" fontId="40" fillId="2" borderId="1" xfId="0" applyFont="1" applyFill="1" applyBorder="1" applyAlignment="1">
      <alignment horizontal="left" vertical="center" wrapText="1"/>
    </xf>
    <xf numFmtId="0" fontId="40" fillId="2" borderId="0" xfId="0" applyFont="1" applyFill="1" applyBorder="1" applyAlignment="1">
      <alignment horizontal="left" vertical="center" wrapText="1"/>
    </xf>
    <xf numFmtId="0" fontId="38" fillId="3" borderId="1" xfId="0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vertical="center" wrapText="1"/>
    </xf>
    <xf numFmtId="0" fontId="41" fillId="0" borderId="2" xfId="0" applyFont="1" applyBorder="1" applyAlignment="1">
      <alignment horizontal="center" vertical="center" wrapText="1"/>
    </xf>
    <xf numFmtId="2" fontId="41" fillId="0" borderId="2" xfId="0" applyNumberFormat="1" applyFont="1" applyBorder="1" applyAlignment="1">
      <alignment horizontal="center" vertical="center" wrapText="1"/>
    </xf>
    <xf numFmtId="43" fontId="33" fillId="2" borderId="1" xfId="1" applyFont="1" applyFill="1" applyBorder="1" applyAlignment="1">
      <alignment horizontal="center" vertical="center"/>
    </xf>
    <xf numFmtId="164" fontId="33" fillId="2" borderId="1" xfId="0" applyNumberFormat="1" applyFont="1" applyFill="1" applyBorder="1" applyAlignment="1">
      <alignment horizontal="center" vertical="center"/>
    </xf>
    <xf numFmtId="43" fontId="33" fillId="0" borderId="1" xfId="1" applyFont="1" applyBorder="1" applyAlignment="1">
      <alignment horizontal="center" vertical="center"/>
    </xf>
    <xf numFmtId="0" fontId="33" fillId="2" borderId="1" xfId="0" applyFont="1" applyFill="1" applyBorder="1" applyAlignment="1">
      <alignment wrapText="1"/>
    </xf>
    <xf numFmtId="0" fontId="21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center" vertical="center" wrapText="1"/>
    </xf>
    <xf numFmtId="43" fontId="33" fillId="2" borderId="1" xfId="1" applyNumberFormat="1" applyFont="1" applyFill="1" applyBorder="1" applyAlignment="1">
      <alignment horizontal="center" vertical="center"/>
    </xf>
    <xf numFmtId="43" fontId="33" fillId="0" borderId="1" xfId="0" applyNumberFormat="1" applyFont="1" applyBorder="1"/>
    <xf numFmtId="0" fontId="33" fillId="0" borderId="1" xfId="0" applyFont="1" applyBorder="1"/>
    <xf numFmtId="0" fontId="42" fillId="0" borderId="1" xfId="2" applyFont="1" applyBorder="1" applyAlignment="1">
      <alignment horizontal="center" vertical="top"/>
    </xf>
    <xf numFmtId="0" fontId="3" fillId="0" borderId="0" xfId="2"/>
    <xf numFmtId="0" fontId="43" fillId="0" borderId="0" xfId="2" applyFont="1"/>
    <xf numFmtId="0" fontId="8" fillId="2" borderId="1" xfId="0" applyFont="1" applyFill="1" applyBorder="1" applyAlignment="1">
      <alignment horizontal="center" vertical="center"/>
    </xf>
    <xf numFmtId="0" fontId="0" fillId="5" borderId="0" xfId="0" applyFill="1"/>
    <xf numFmtId="0" fontId="22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left" vertical="top" wrapText="1"/>
    </xf>
    <xf numFmtId="0" fontId="8" fillId="5" borderId="9" xfId="0" applyFont="1" applyFill="1" applyBorder="1" applyAlignment="1">
      <alignment vertical="top" wrapText="1"/>
    </xf>
    <xf numFmtId="0" fontId="16" fillId="5" borderId="1" xfId="0" applyFont="1" applyFill="1" applyBorder="1" applyAlignment="1">
      <alignment vertical="top" wrapText="1"/>
    </xf>
    <xf numFmtId="0" fontId="22" fillId="5" borderId="1" xfId="0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vertical="top" wrapText="1"/>
    </xf>
    <xf numFmtId="0" fontId="22" fillId="5" borderId="9" xfId="0" applyFont="1" applyFill="1" applyBorder="1" applyAlignment="1">
      <alignment vertical="top" wrapText="1"/>
    </xf>
    <xf numFmtId="0" fontId="22" fillId="5" borderId="12" xfId="0" applyFont="1" applyFill="1" applyBorder="1" applyAlignment="1">
      <alignment vertical="top" wrapText="1"/>
    </xf>
    <xf numFmtId="0" fontId="22" fillId="5" borderId="0" xfId="0" applyFont="1" applyFill="1" applyAlignment="1">
      <alignment vertical="top" wrapText="1"/>
    </xf>
    <xf numFmtId="0" fontId="8" fillId="5" borderId="4" xfId="0" applyFont="1" applyFill="1" applyBorder="1" applyAlignment="1">
      <alignment horizontal="center" vertical="center"/>
    </xf>
    <xf numFmtId="0" fontId="8" fillId="5" borderId="1" xfId="2" applyFont="1" applyFill="1" applyBorder="1" applyAlignment="1">
      <alignment horizontal="center" vertical="center"/>
    </xf>
    <xf numFmtId="0" fontId="6" fillId="5" borderId="1" xfId="2" applyFont="1" applyFill="1" applyBorder="1" applyAlignment="1">
      <alignment vertical="center" wrapText="1"/>
    </xf>
    <xf numFmtId="0" fontId="6" fillId="5" borderId="1" xfId="2" applyFont="1" applyFill="1" applyBorder="1" applyAlignment="1">
      <alignment horizontal="center" vertical="center" wrapText="1"/>
    </xf>
    <xf numFmtId="2" fontId="6" fillId="5" borderId="1" xfId="2" applyNumberFormat="1" applyFont="1" applyFill="1" applyBorder="1" applyAlignment="1">
      <alignment horizontal="center" vertical="center" wrapText="1"/>
    </xf>
    <xf numFmtId="0" fontId="8" fillId="5" borderId="1" xfId="2" applyFont="1" applyFill="1" applyBorder="1" applyAlignment="1">
      <alignment horizontal="left" vertical="center" wrapText="1"/>
    </xf>
    <xf numFmtId="2" fontId="6" fillId="5" borderId="1" xfId="13" applyNumberFormat="1" applyFont="1" applyFill="1" applyBorder="1" applyAlignment="1">
      <alignment horizontal="center" vertical="center" wrapText="1"/>
    </xf>
    <xf numFmtId="0" fontId="12" fillId="5" borderId="1" xfId="2" applyFont="1" applyFill="1" applyBorder="1" applyAlignment="1">
      <alignment vertical="center" wrapText="1"/>
    </xf>
    <xf numFmtId="0" fontId="8" fillId="5" borderId="6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28" fillId="5" borderId="1" xfId="0" applyFont="1" applyFill="1" applyBorder="1" applyAlignment="1">
      <alignment vertical="center" wrapText="1"/>
    </xf>
    <xf numFmtId="0" fontId="29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vertical="center" wrapText="1"/>
    </xf>
    <xf numFmtId="0" fontId="30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 vertical="center" wrapText="1"/>
    </xf>
    <xf numFmtId="2" fontId="6" fillId="5" borderId="3" xfId="0" applyNumberFormat="1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33" fillId="0" borderId="0" xfId="0" applyFont="1"/>
    <xf numFmtId="0" fontId="44" fillId="0" borderId="0" xfId="0" applyFont="1" applyAlignment="1">
      <alignment horizontal="center" vertical="center"/>
    </xf>
    <xf numFmtId="0" fontId="44" fillId="3" borderId="0" xfId="0" applyFont="1" applyFill="1"/>
    <xf numFmtId="0" fontId="44" fillId="3" borderId="0" xfId="0" applyFont="1" applyFill="1" applyAlignment="1">
      <alignment wrapText="1"/>
    </xf>
    <xf numFmtId="43" fontId="44" fillId="3" borderId="0" xfId="1" applyFont="1" applyFill="1"/>
    <xf numFmtId="4" fontId="44" fillId="3" borderId="0" xfId="0" applyNumberFormat="1" applyFont="1" applyFill="1" applyAlignment="1">
      <alignment horizontal="center" vertical="center"/>
    </xf>
    <xf numFmtId="4" fontId="44" fillId="0" borderId="2" xfId="0" applyNumberFormat="1" applyFont="1" applyBorder="1" applyAlignment="1">
      <alignment horizontal="center" vertical="center"/>
    </xf>
    <xf numFmtId="0" fontId="44" fillId="0" borderId="2" xfId="0" applyFont="1" applyBorder="1" applyAlignment="1">
      <alignment horizontal="center"/>
    </xf>
    <xf numFmtId="0" fontId="44" fillId="0" borderId="2" xfId="0" applyFont="1" applyBorder="1" applyAlignment="1">
      <alignment horizontal="center" vertical="center" textRotation="90" wrapText="1"/>
    </xf>
    <xf numFmtId="0" fontId="44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43" fontId="44" fillId="2" borderId="1" xfId="1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/>
    </xf>
    <xf numFmtId="164" fontId="44" fillId="2" borderId="1" xfId="0" applyNumberFormat="1" applyFont="1" applyFill="1" applyBorder="1" applyAlignment="1">
      <alignment horizontal="center" vertical="center"/>
    </xf>
    <xf numFmtId="43" fontId="44" fillId="0" borderId="1" xfId="1" applyFont="1" applyBorder="1" applyAlignment="1">
      <alignment horizontal="center" vertical="center"/>
    </xf>
    <xf numFmtId="0" fontId="44" fillId="0" borderId="1" xfId="0" applyFont="1" applyBorder="1"/>
    <xf numFmtId="0" fontId="44" fillId="0" borderId="3" xfId="0" applyFont="1" applyBorder="1"/>
    <xf numFmtId="0" fontId="45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43" fontId="44" fillId="6" borderId="1" xfId="1" applyFont="1" applyFill="1" applyBorder="1" applyAlignment="1">
      <alignment horizontal="center" vertical="center"/>
    </xf>
    <xf numFmtId="0" fontId="44" fillId="6" borderId="1" xfId="0" applyFont="1" applyFill="1" applyBorder="1" applyAlignment="1">
      <alignment horizontal="center" vertical="center"/>
    </xf>
    <xf numFmtId="164" fontId="44" fillId="6" borderId="1" xfId="0" applyNumberFormat="1" applyFont="1" applyFill="1" applyBorder="1" applyAlignment="1">
      <alignment horizontal="center" vertical="center"/>
    </xf>
    <xf numFmtId="0" fontId="44" fillId="6" borderId="3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3" fontId="44" fillId="2" borderId="3" xfId="1" applyFont="1" applyFill="1" applyBorder="1" applyAlignment="1">
      <alignment horizontal="center" vertical="center"/>
    </xf>
    <xf numFmtId="0" fontId="8" fillId="2" borderId="1" xfId="6" applyFont="1" applyFill="1" applyBorder="1" applyAlignment="1">
      <alignment horizontal="left" vertical="center" wrapText="1"/>
    </xf>
    <xf numFmtId="0" fontId="8" fillId="2" borderId="1" xfId="6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46" fillId="2" borderId="1" xfId="0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vertical="center" wrapText="1"/>
    </xf>
    <xf numFmtId="0" fontId="44" fillId="2" borderId="1" xfId="0" applyFont="1" applyFill="1" applyBorder="1" applyAlignment="1">
      <alignment wrapText="1"/>
    </xf>
    <xf numFmtId="49" fontId="22" fillId="2" borderId="2" xfId="0" applyNumberFormat="1" applyFont="1" applyFill="1" applyBorder="1" applyAlignment="1">
      <alignment vertical="center" wrapText="1"/>
    </xf>
    <xf numFmtId="0" fontId="44" fillId="4" borderId="1" xfId="0" applyFont="1" applyFill="1" applyBorder="1" applyAlignment="1">
      <alignment horizontal="center" vertical="center"/>
    </xf>
    <xf numFmtId="0" fontId="44" fillId="4" borderId="1" xfId="0" applyFont="1" applyFill="1" applyBorder="1"/>
    <xf numFmtId="0" fontId="47" fillId="4" borderId="1" xfId="0" applyFont="1" applyFill="1" applyBorder="1" applyAlignment="1">
      <alignment horizontal="left"/>
    </xf>
    <xf numFmtId="43" fontId="44" fillId="4" borderId="1" xfId="1" applyFont="1" applyFill="1" applyBorder="1"/>
    <xf numFmtId="43" fontId="44" fillId="4" borderId="1" xfId="1" applyFont="1" applyFill="1" applyBorder="1" applyAlignment="1">
      <alignment horizontal="center" vertical="center"/>
    </xf>
    <xf numFmtId="164" fontId="47" fillId="4" borderId="3" xfId="0" applyNumberFormat="1" applyFont="1" applyFill="1" applyBorder="1" applyAlignment="1">
      <alignment horizontal="center" vertical="center"/>
    </xf>
    <xf numFmtId="164" fontId="44" fillId="4" borderId="1" xfId="0" applyNumberFormat="1" applyFont="1" applyFill="1" applyBorder="1" applyAlignment="1">
      <alignment horizontal="center" vertical="center"/>
    </xf>
    <xf numFmtId="0" fontId="44" fillId="4" borderId="1" xfId="0" applyFont="1" applyFill="1" applyBorder="1" applyAlignment="1">
      <alignment wrapText="1"/>
    </xf>
    <xf numFmtId="43" fontId="44" fillId="0" borderId="1" xfId="1" applyFont="1" applyFill="1" applyBorder="1" applyAlignment="1">
      <alignment horizontal="center" vertical="center"/>
    </xf>
    <xf numFmtId="43" fontId="44" fillId="0" borderId="1" xfId="1" applyFont="1" applyFill="1" applyBorder="1"/>
    <xf numFmtId="164" fontId="47" fillId="0" borderId="3" xfId="0" applyNumberFormat="1" applyFont="1" applyFill="1" applyBorder="1" applyAlignment="1">
      <alignment horizontal="center" vertical="center"/>
    </xf>
    <xf numFmtId="164" fontId="44" fillId="0" borderId="1" xfId="0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wrapText="1"/>
    </xf>
    <xf numFmtId="0" fontId="47" fillId="0" borderId="4" xfId="0" applyFont="1" applyFill="1" applyBorder="1" applyAlignment="1">
      <alignment horizontal="center" wrapText="1"/>
    </xf>
    <xf numFmtId="0" fontId="47" fillId="0" borderId="5" xfId="0" applyFont="1" applyFill="1" applyBorder="1" applyAlignment="1">
      <alignment horizontal="center" wrapText="1"/>
    </xf>
    <xf numFmtId="0" fontId="36" fillId="0" borderId="8" xfId="0" applyFont="1" applyBorder="1" applyAlignment="1">
      <alignment vertical="center" wrapText="1"/>
    </xf>
    <xf numFmtId="0" fontId="47" fillId="0" borderId="15" xfId="0" applyFont="1" applyFill="1" applyBorder="1" applyAlignment="1">
      <alignment horizontal="center" wrapText="1"/>
    </xf>
    <xf numFmtId="0" fontId="47" fillId="0" borderId="14" xfId="0" applyFont="1" applyFill="1" applyBorder="1" applyAlignment="1">
      <alignment horizontal="center" wrapText="1"/>
    </xf>
    <xf numFmtId="0" fontId="44" fillId="0" borderId="1" xfId="0" applyFont="1" applyBorder="1" applyAlignment="1">
      <alignment horizontal="center" vertical="center"/>
    </xf>
    <xf numFmtId="4" fontId="44" fillId="2" borderId="1" xfId="1" applyNumberFormat="1" applyFont="1" applyFill="1" applyBorder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44" fillId="0" borderId="1" xfId="0" applyFont="1" applyBorder="1" applyAlignment="1">
      <alignment vertical="center" wrapText="1"/>
    </xf>
    <xf numFmtId="0" fontId="44" fillId="0" borderId="8" xfId="0" applyFont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49" fontId="22" fillId="2" borderId="8" xfId="0" applyNumberFormat="1" applyFont="1" applyFill="1" applyBorder="1" applyAlignment="1">
      <alignment horizontal="left" vertical="center" wrapText="1"/>
    </xf>
    <xf numFmtId="0" fontId="22" fillId="2" borderId="8" xfId="0" applyFont="1" applyFill="1" applyBorder="1" applyAlignment="1">
      <alignment vertical="center" wrapText="1"/>
    </xf>
    <xf numFmtId="0" fontId="44" fillId="0" borderId="3" xfId="0" applyFont="1" applyBorder="1" applyAlignment="1">
      <alignment horizontal="center" vertical="center" wrapText="1"/>
    </xf>
    <xf numFmtId="0" fontId="44" fillId="2" borderId="1" xfId="0" applyFont="1" applyFill="1" applyBorder="1"/>
    <xf numFmtId="0" fontId="44" fillId="0" borderId="1" xfId="0" applyFont="1" applyBorder="1" applyAlignment="1">
      <alignment wrapText="1"/>
    </xf>
    <xf numFmtId="43" fontId="44" fillId="0" borderId="1" xfId="1" applyFont="1" applyBorder="1"/>
    <xf numFmtId="0" fontId="44" fillId="2" borderId="1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vertical="center" wrapText="1"/>
    </xf>
    <xf numFmtId="0" fontId="44" fillId="6" borderId="1" xfId="0" applyFont="1" applyFill="1" applyBorder="1" applyAlignment="1">
      <alignment horizontal="center" vertical="center" wrapText="1"/>
    </xf>
    <xf numFmtId="4" fontId="44" fillId="6" borderId="1" xfId="1" applyNumberFormat="1" applyFont="1" applyFill="1" applyBorder="1" applyAlignment="1">
      <alignment horizontal="center" vertical="center"/>
    </xf>
    <xf numFmtId="0" fontId="44" fillId="6" borderId="1" xfId="0" applyFont="1" applyFill="1" applyBorder="1"/>
    <xf numFmtId="0" fontId="44" fillId="0" borderId="1" xfId="0" applyFont="1" applyFill="1" applyBorder="1" applyAlignment="1">
      <alignment vertical="center" wrapText="1"/>
    </xf>
    <xf numFmtId="0" fontId="44" fillId="0" borderId="1" xfId="0" applyFont="1" applyFill="1" applyBorder="1" applyAlignment="1">
      <alignment horizontal="center" wrapText="1"/>
    </xf>
    <xf numFmtId="0" fontId="44" fillId="0" borderId="1" xfId="0" applyFont="1" applyFill="1" applyBorder="1" applyAlignment="1">
      <alignment horizontal="center" vertical="center" wrapText="1"/>
    </xf>
    <xf numFmtId="0" fontId="45" fillId="6" borderId="1" xfId="0" applyFont="1" applyFill="1" applyBorder="1" applyAlignment="1">
      <alignment horizontal="left" vertical="center" wrapText="1"/>
    </xf>
    <xf numFmtId="0" fontId="47" fillId="0" borderId="1" xfId="0" applyFont="1" applyBorder="1"/>
    <xf numFmtId="0" fontId="47" fillId="0" borderId="1" xfId="0" applyFont="1" applyBorder="1" applyAlignment="1">
      <alignment vertical="center" wrapText="1"/>
    </xf>
    <xf numFmtId="0" fontId="36" fillId="0" borderId="1" xfId="0" applyFont="1" applyBorder="1"/>
    <xf numFmtId="164" fontId="47" fillId="4" borderId="1" xfId="0" applyNumberFormat="1" applyFont="1" applyFill="1" applyBorder="1"/>
    <xf numFmtId="0" fontId="44" fillId="5" borderId="1" xfId="0" applyFont="1" applyFill="1" applyBorder="1" applyAlignment="1">
      <alignment horizontal="center" vertical="center"/>
    </xf>
    <xf numFmtId="0" fontId="44" fillId="5" borderId="1" xfId="0" applyFont="1" applyFill="1" applyBorder="1"/>
    <xf numFmtId="0" fontId="50" fillId="5" borderId="1" xfId="0" applyFont="1" applyFill="1" applyBorder="1"/>
    <xf numFmtId="43" fontId="44" fillId="5" borderId="1" xfId="1" applyFont="1" applyFill="1" applyBorder="1"/>
    <xf numFmtId="0" fontId="8" fillId="5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top" wrapText="1"/>
    </xf>
    <xf numFmtId="2" fontId="8" fillId="5" borderId="1" xfId="0" applyNumberFormat="1" applyFont="1" applyFill="1" applyBorder="1" applyAlignment="1">
      <alignment horizontal="center" vertical="top" wrapText="1"/>
    </xf>
    <xf numFmtId="167" fontId="8" fillId="5" borderId="1" xfId="0" applyNumberFormat="1" applyFont="1" applyFill="1" applyBorder="1" applyAlignment="1">
      <alignment horizontal="right" vertical="top" wrapText="1"/>
    </xf>
    <xf numFmtId="165" fontId="8" fillId="5" borderId="1" xfId="0" applyNumberFormat="1" applyFont="1" applyFill="1" applyBorder="1" applyAlignment="1">
      <alignment horizontal="center" vertical="top" wrapText="1"/>
    </xf>
    <xf numFmtId="168" fontId="8" fillId="5" borderId="1" xfId="0" applyNumberFormat="1" applyFont="1" applyFill="1" applyBorder="1" applyAlignment="1">
      <alignment horizontal="center" vertical="top" wrapText="1"/>
    </xf>
    <xf numFmtId="0" fontId="8" fillId="5" borderId="1" xfId="7" applyFont="1" applyFill="1" applyBorder="1" applyAlignment="1">
      <alignment horizontal="left" vertical="top" wrapText="1"/>
    </xf>
    <xf numFmtId="0" fontId="8" fillId="5" borderId="1" xfId="7" applyFont="1" applyFill="1" applyBorder="1" applyAlignment="1">
      <alignment horizontal="center" vertical="top" wrapText="1"/>
    </xf>
    <xf numFmtId="165" fontId="8" fillId="5" borderId="1" xfId="7" applyNumberFormat="1" applyFont="1" applyFill="1" applyBorder="1" applyAlignment="1">
      <alignment horizontal="center" vertical="top" wrapText="1"/>
    </xf>
    <xf numFmtId="0" fontId="22" fillId="5" borderId="1" xfId="7" applyFont="1" applyFill="1" applyBorder="1" applyAlignment="1">
      <alignment horizontal="left" vertical="top" wrapText="1"/>
    </xf>
    <xf numFmtId="2" fontId="8" fillId="5" borderId="1" xfId="7" applyNumberFormat="1" applyFont="1" applyFill="1" applyBorder="1" applyAlignment="1">
      <alignment horizontal="center" vertical="top" wrapText="1"/>
    </xf>
    <xf numFmtId="166" fontId="8" fillId="5" borderId="1" xfId="7" applyNumberFormat="1" applyFont="1" applyFill="1" applyBorder="1" applyAlignment="1">
      <alignment horizontal="center" vertical="top" wrapText="1"/>
    </xf>
    <xf numFmtId="1" fontId="8" fillId="5" borderId="1" xfId="7" applyNumberFormat="1" applyFont="1" applyFill="1" applyBorder="1" applyAlignment="1">
      <alignment horizontal="center" vertical="top" wrapText="1"/>
    </xf>
    <xf numFmtId="0" fontId="8" fillId="5" borderId="1" xfId="7" applyFont="1" applyFill="1" applyBorder="1" applyAlignment="1">
      <alignment vertical="top" wrapText="1"/>
    </xf>
    <xf numFmtId="1" fontId="8" fillId="5" borderId="1" xfId="7" applyNumberFormat="1" applyFont="1" applyFill="1" applyBorder="1" applyAlignment="1">
      <alignment vertical="top" wrapText="1"/>
    </xf>
    <xf numFmtId="0" fontId="51" fillId="5" borderId="1" xfId="7" applyFont="1" applyFill="1" applyBorder="1" applyAlignment="1">
      <alignment horizontal="center" vertical="top" wrapText="1"/>
    </xf>
    <xf numFmtId="1" fontId="51" fillId="5" borderId="1" xfId="7" applyNumberFormat="1" applyFont="1" applyFill="1" applyBorder="1" applyAlignment="1">
      <alignment horizontal="right" vertical="top" wrapText="1"/>
    </xf>
    <xf numFmtId="164" fontId="44" fillId="5" borderId="1" xfId="0" applyNumberFormat="1" applyFont="1" applyFill="1" applyBorder="1"/>
    <xf numFmtId="0" fontId="16" fillId="5" borderId="1" xfId="7" applyFont="1" applyFill="1" applyBorder="1" applyAlignment="1">
      <alignment horizontal="left" vertical="top" wrapText="1"/>
    </xf>
    <xf numFmtId="0" fontId="8" fillId="5" borderId="1" xfId="0" applyFont="1" applyFill="1" applyBorder="1"/>
    <xf numFmtId="0" fontId="22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7" applyFont="1" applyFill="1" applyBorder="1" applyAlignment="1">
      <alignment horizontal="center" vertical="center" wrapText="1"/>
    </xf>
    <xf numFmtId="166" fontId="8" fillId="5" borderId="1" xfId="7" applyNumberFormat="1" applyFont="1" applyFill="1" applyBorder="1" applyAlignment="1">
      <alignment horizontal="center" vertical="center" wrapText="1"/>
    </xf>
    <xf numFmtId="169" fontId="8" fillId="5" borderId="1" xfId="7" applyNumberFormat="1" applyFont="1" applyFill="1" applyBorder="1" applyAlignment="1">
      <alignment horizontal="center" vertical="center" wrapText="1"/>
    </xf>
    <xf numFmtId="2" fontId="8" fillId="5" borderId="1" xfId="7" applyNumberFormat="1" applyFont="1" applyFill="1" applyBorder="1" applyAlignment="1">
      <alignment horizontal="center" vertical="center" wrapText="1"/>
    </xf>
    <xf numFmtId="4" fontId="44" fillId="5" borderId="1" xfId="1" applyNumberFormat="1" applyFont="1" applyFill="1" applyBorder="1" applyAlignment="1">
      <alignment horizontal="center" vertical="center"/>
    </xf>
    <xf numFmtId="164" fontId="44" fillId="5" borderId="1" xfId="0" applyNumberFormat="1" applyFont="1" applyFill="1" applyBorder="1" applyAlignment="1">
      <alignment horizontal="center" vertical="center"/>
    </xf>
    <xf numFmtId="0" fontId="22" fillId="5" borderId="1" xfId="2" applyFont="1" applyFill="1" applyBorder="1" applyAlignment="1">
      <alignment horizontal="left" vertical="center"/>
    </xf>
    <xf numFmtId="0" fontId="8" fillId="5" borderId="1" xfId="2" applyFont="1" applyFill="1" applyBorder="1" applyAlignment="1">
      <alignment horizontal="center" vertical="center" wrapText="1" shrinkToFit="1"/>
    </xf>
    <xf numFmtId="0" fontId="8" fillId="5" borderId="1" xfId="2" applyFont="1" applyFill="1" applyBorder="1" applyAlignment="1">
      <alignment horizontal="center" vertical="center" wrapText="1"/>
    </xf>
    <xf numFmtId="0" fontId="8" fillId="5" borderId="1" xfId="2" applyFont="1" applyFill="1" applyBorder="1" applyAlignment="1">
      <alignment wrapText="1"/>
    </xf>
    <xf numFmtId="0" fontId="16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 wrapText="1" shrinkToFit="1"/>
    </xf>
    <xf numFmtId="0" fontId="45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 wrapText="1"/>
    </xf>
    <xf numFmtId="0" fontId="52" fillId="5" borderId="1" xfId="0" applyFont="1" applyFill="1" applyBorder="1" applyAlignment="1">
      <alignment wrapText="1"/>
    </xf>
    <xf numFmtId="0" fontId="16" fillId="5" borderId="0" xfId="0" applyFont="1" applyFill="1" applyBorder="1" applyAlignment="1">
      <alignment horizontal="left" vertical="center" wrapText="1"/>
    </xf>
    <xf numFmtId="0" fontId="47" fillId="5" borderId="1" xfId="0" applyFont="1" applyFill="1" applyBorder="1" applyAlignment="1">
      <alignment horizontal="left"/>
    </xf>
    <xf numFmtId="43" fontId="44" fillId="5" borderId="1" xfId="1" applyFont="1" applyFill="1" applyBorder="1" applyAlignment="1">
      <alignment horizontal="center" vertical="center"/>
    </xf>
    <xf numFmtId="164" fontId="47" fillId="5" borderId="3" xfId="0" applyNumberFormat="1" applyFont="1" applyFill="1" applyBorder="1" applyAlignment="1">
      <alignment horizontal="center" vertical="center"/>
    </xf>
    <xf numFmtId="0" fontId="44" fillId="5" borderId="1" xfId="0" applyFont="1" applyFill="1" applyBorder="1" applyAlignment="1">
      <alignment wrapText="1"/>
    </xf>
    <xf numFmtId="0" fontId="44" fillId="5" borderId="1" xfId="0" applyFont="1" applyFill="1" applyBorder="1" applyAlignment="1">
      <alignment horizontal="left"/>
    </xf>
    <xf numFmtId="43" fontId="44" fillId="5" borderId="1" xfId="13" applyFont="1" applyFill="1" applyBorder="1"/>
    <xf numFmtId="164" fontId="44" fillId="5" borderId="3" xfId="0" applyNumberFormat="1" applyFont="1" applyFill="1" applyBorder="1" applyAlignment="1">
      <alignment horizontal="center" vertical="center"/>
    </xf>
    <xf numFmtId="43" fontId="47" fillId="5" borderId="1" xfId="13" applyFont="1" applyFill="1" applyBorder="1"/>
    <xf numFmtId="0" fontId="44" fillId="5" borderId="0" xfId="0" applyFont="1" applyFill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 wrapText="1" shrinkToFit="1"/>
    </xf>
    <xf numFmtId="4" fontId="8" fillId="5" borderId="0" xfId="0" applyNumberFormat="1" applyFont="1" applyFill="1" applyBorder="1" applyAlignment="1">
      <alignment horizontal="center" vertical="center" wrapText="1" shrinkToFit="1"/>
    </xf>
    <xf numFmtId="0" fontId="45" fillId="5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 shrinkToFit="1"/>
    </xf>
    <xf numFmtId="4" fontId="8" fillId="0" borderId="0" xfId="0" applyNumberFormat="1" applyFont="1" applyBorder="1" applyAlignment="1">
      <alignment horizontal="center" vertical="center" wrapText="1" shrinkToFit="1"/>
    </xf>
    <xf numFmtId="0" fontId="45" fillId="0" borderId="0" xfId="0" applyFont="1" applyBorder="1" applyAlignment="1">
      <alignment horizontal="center" vertical="center"/>
    </xf>
    <xf numFmtId="0" fontId="44" fillId="0" borderId="0" xfId="0" applyFont="1"/>
    <xf numFmtId="43" fontId="44" fillId="0" borderId="0" xfId="1" applyFont="1"/>
    <xf numFmtId="4" fontId="44" fillId="0" borderId="0" xfId="0" applyNumberFormat="1" applyFont="1" applyAlignment="1">
      <alignment horizontal="center" vertical="center"/>
    </xf>
    <xf numFmtId="0" fontId="44" fillId="7" borderId="1" xfId="0" applyFont="1" applyFill="1" applyBorder="1" applyAlignment="1">
      <alignment horizontal="center" vertical="center"/>
    </xf>
    <xf numFmtId="0" fontId="44" fillId="7" borderId="1" xfId="0" applyFont="1" applyFill="1" applyBorder="1"/>
    <xf numFmtId="0" fontId="47" fillId="5" borderId="4" xfId="0" applyFont="1" applyFill="1" applyBorder="1" applyAlignment="1">
      <alignment horizontal="center" wrapText="1"/>
    </xf>
    <xf numFmtId="0" fontId="47" fillId="5" borderId="5" xfId="0" applyFont="1" applyFill="1" applyBorder="1" applyAlignment="1">
      <alignment horizontal="center" wrapText="1"/>
    </xf>
    <xf numFmtId="0" fontId="47" fillId="5" borderId="6" xfId="0" applyFont="1" applyFill="1" applyBorder="1" applyAlignment="1">
      <alignment horizontal="center" wrapText="1"/>
    </xf>
    <xf numFmtId="0" fontId="44" fillId="0" borderId="1" xfId="0" applyFont="1" applyBorder="1" applyAlignment="1">
      <alignment horizontal="center" vertical="center" textRotation="90" wrapText="1"/>
    </xf>
    <xf numFmtId="0" fontId="44" fillId="0" borderId="2" xfId="0" applyFont="1" applyBorder="1" applyAlignment="1">
      <alignment horizontal="center" vertical="center" textRotation="90" wrapText="1"/>
    </xf>
    <xf numFmtId="0" fontId="44" fillId="0" borderId="1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43" fontId="44" fillId="0" borderId="1" xfId="1" applyFont="1" applyBorder="1" applyAlignment="1">
      <alignment horizontal="center" vertical="center" wrapText="1"/>
    </xf>
    <xf numFmtId="43" fontId="44" fillId="0" borderId="2" xfId="1" applyFont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 vertical="center" wrapText="1"/>
    </xf>
    <xf numFmtId="0" fontId="36" fillId="5" borderId="5" xfId="0" applyFont="1" applyFill="1" applyBorder="1" applyAlignment="1">
      <alignment horizontal="center" vertical="center" wrapText="1"/>
    </xf>
    <xf numFmtId="0" fontId="36" fillId="5" borderId="6" xfId="0" applyFont="1" applyFill="1" applyBorder="1" applyAlignment="1">
      <alignment horizontal="center" vertical="center" wrapText="1"/>
    </xf>
    <xf numFmtId="4" fontId="44" fillId="0" borderId="1" xfId="0" applyNumberFormat="1" applyFont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horizontal="center" vertical="center"/>
    </xf>
    <xf numFmtId="0" fontId="16" fillId="5" borderId="1" xfId="2" applyFont="1" applyFill="1" applyBorder="1" applyAlignment="1">
      <alignment horizontal="center" vertical="center"/>
    </xf>
    <xf numFmtId="0" fontId="44" fillId="5" borderId="1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6" fillId="5" borderId="3" xfId="0" applyNumberFormat="1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left" vertical="center" wrapText="1"/>
    </xf>
    <xf numFmtId="0" fontId="32" fillId="5" borderId="8" xfId="0" applyFont="1" applyFill="1" applyBorder="1" applyAlignment="1">
      <alignment horizontal="left" vertical="center" wrapText="1"/>
    </xf>
    <xf numFmtId="0" fontId="32" fillId="5" borderId="3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40" fillId="0" borderId="1" xfId="2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7" fillId="0" borderId="10" xfId="0" applyFont="1" applyBorder="1" applyAlignment="1">
      <alignment horizontal="center" vertical="top" wrapText="1"/>
    </xf>
    <xf numFmtId="0" fontId="37" fillId="0" borderId="11" xfId="0" applyFont="1" applyBorder="1" applyAlignment="1">
      <alignment horizontal="center" vertical="top" wrapText="1"/>
    </xf>
    <xf numFmtId="0" fontId="35" fillId="5" borderId="4" xfId="0" applyFont="1" applyFill="1" applyBorder="1" applyAlignment="1">
      <alignment horizontal="center" wrapText="1"/>
    </xf>
    <xf numFmtId="0" fontId="35" fillId="5" borderId="5" xfId="0" applyFont="1" applyFill="1" applyBorder="1" applyAlignment="1">
      <alignment horizontal="center" wrapText="1"/>
    </xf>
    <xf numFmtId="0" fontId="35" fillId="5" borderId="6" xfId="0" applyFont="1" applyFill="1" applyBorder="1" applyAlignment="1">
      <alignment horizontal="center" wrapText="1"/>
    </xf>
    <xf numFmtId="0" fontId="34" fillId="5" borderId="4" xfId="0" applyFont="1" applyFill="1" applyBorder="1" applyAlignment="1">
      <alignment horizontal="center" vertical="center" wrapText="1"/>
    </xf>
    <xf numFmtId="0" fontId="34" fillId="5" borderId="5" xfId="0" applyFont="1" applyFill="1" applyBorder="1" applyAlignment="1">
      <alignment horizontal="center" vertical="center" wrapText="1"/>
    </xf>
    <xf numFmtId="0" fontId="34" fillId="5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49" fillId="2" borderId="1" xfId="0" applyFont="1" applyFill="1" applyBorder="1" applyAlignment="1">
      <alignment horizontal="left" vertical="center" wrapText="1"/>
    </xf>
    <xf numFmtId="0" fontId="50" fillId="7" borderId="1" xfId="0" applyFont="1" applyFill="1" applyBorder="1"/>
    <xf numFmtId="43" fontId="44" fillId="7" borderId="1" xfId="1" applyFont="1" applyFill="1" applyBorder="1"/>
    <xf numFmtId="0" fontId="8" fillId="7" borderId="8" xfId="0" applyFont="1" applyFill="1" applyBorder="1" applyAlignment="1">
      <alignment horizontal="center" vertical="center"/>
    </xf>
    <xf numFmtId="0" fontId="22" fillId="7" borderId="4" xfId="0" applyFont="1" applyFill="1" applyBorder="1" applyAlignment="1">
      <alignment horizontal="center" vertical="top" wrapText="1"/>
    </xf>
    <xf numFmtId="0" fontId="22" fillId="7" borderId="5" xfId="0" applyFont="1" applyFill="1" applyBorder="1" applyAlignment="1">
      <alignment horizontal="center" vertical="top" wrapText="1"/>
    </xf>
  </cellXfs>
  <cellStyles count="16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2 2 2" xfId="15" xr:uid="{00000000-0005-0000-0000-00000D000000}"/>
    <cellStyle name="Финансовый 2 3" xfId="14" xr:uid="{00000000-0005-0000-0000-00000E000000}"/>
    <cellStyle name="Финансовый 3" xfId="1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14521-FA8E-46D3-9D9B-05606D856165}">
  <sheetPr>
    <tabColor rgb="FFFF0000"/>
  </sheetPr>
  <dimension ref="A4:L1319"/>
  <sheetViews>
    <sheetView tabSelected="1" zoomScaleNormal="100" zoomScaleSheetLayoutView="100" workbookViewId="0">
      <pane ySplit="7" topLeftCell="A996" activePane="bottomLeft" state="frozen"/>
      <selection pane="bottomLeft" activeCell="H1000" sqref="H1000"/>
    </sheetView>
  </sheetViews>
  <sheetFormatPr defaultRowHeight="15" outlineLevelRow="2" x14ac:dyDescent="0.25"/>
  <cols>
    <col min="1" max="1" width="9.140625" style="295"/>
    <col min="2" max="2" width="6.7109375" style="444" customWidth="1"/>
    <col min="3" max="3" width="45.85546875" style="444" customWidth="1"/>
    <col min="4" max="4" width="5.85546875" style="444" customWidth="1"/>
    <col min="5" max="5" width="10.42578125" style="445" bestFit="1" customWidth="1"/>
    <col min="6" max="6" width="16.140625" style="446" customWidth="1"/>
    <col min="7" max="7" width="14.7109375" style="444" customWidth="1"/>
    <col min="8" max="8" width="23.28515625" style="444" customWidth="1"/>
    <col min="9" max="10" width="15" style="444" customWidth="1"/>
    <col min="11" max="11" width="24.140625" style="444" customWidth="1"/>
    <col min="12" max="12" width="57.42578125" style="444" customWidth="1"/>
  </cols>
  <sheetData>
    <row r="4" spans="1:12" ht="30" x14ac:dyDescent="0.25">
      <c r="B4" s="296"/>
      <c r="C4" s="297" t="s">
        <v>94</v>
      </c>
      <c r="D4" s="296"/>
      <c r="E4" s="298"/>
      <c r="F4" s="299"/>
      <c r="G4" s="296"/>
      <c r="H4" s="296"/>
      <c r="I4" s="296"/>
      <c r="J4" s="296"/>
      <c r="K4" s="296"/>
      <c r="L4" s="296"/>
    </row>
    <row r="6" spans="1:12" x14ac:dyDescent="0.25">
      <c r="A6" s="452" t="s">
        <v>92</v>
      </c>
      <c r="B6" s="452" t="s">
        <v>93</v>
      </c>
      <c r="C6" s="454" t="s">
        <v>0</v>
      </c>
      <c r="D6" s="454" t="s">
        <v>2</v>
      </c>
      <c r="E6" s="456" t="s">
        <v>1</v>
      </c>
      <c r="F6" s="461" t="s">
        <v>3</v>
      </c>
      <c r="G6" s="454"/>
      <c r="H6" s="454" t="s">
        <v>6</v>
      </c>
      <c r="I6" s="454" t="s">
        <v>12</v>
      </c>
      <c r="J6" s="454"/>
      <c r="K6" s="454" t="s">
        <v>11</v>
      </c>
      <c r="L6" s="454" t="s">
        <v>7</v>
      </c>
    </row>
    <row r="7" spans="1:12" x14ac:dyDescent="0.25">
      <c r="A7" s="453"/>
      <c r="B7" s="453"/>
      <c r="C7" s="455"/>
      <c r="D7" s="455"/>
      <c r="E7" s="457"/>
      <c r="F7" s="300" t="s">
        <v>4</v>
      </c>
      <c r="G7" s="301" t="s">
        <v>5</v>
      </c>
      <c r="H7" s="455"/>
      <c r="I7" s="301" t="s">
        <v>4</v>
      </c>
      <c r="J7" s="301" t="s">
        <v>5</v>
      </c>
      <c r="K7" s="455"/>
      <c r="L7" s="455"/>
    </row>
    <row r="8" spans="1:12" x14ac:dyDescent="0.25">
      <c r="A8" s="302"/>
      <c r="B8" s="302"/>
      <c r="C8" s="458" t="s">
        <v>13</v>
      </c>
      <c r="D8" s="459"/>
      <c r="E8" s="460"/>
      <c r="F8" s="303"/>
      <c r="G8" s="301"/>
      <c r="H8" s="304"/>
      <c r="I8" s="301"/>
      <c r="J8" s="301"/>
      <c r="K8" s="304"/>
      <c r="L8" s="304"/>
    </row>
    <row r="9" spans="1:12" ht="15.75" outlineLevel="1" x14ac:dyDescent="0.25">
      <c r="A9" s="302"/>
      <c r="B9" s="302"/>
      <c r="C9" s="305" t="s">
        <v>694</v>
      </c>
      <c r="D9" s="306"/>
      <c r="E9" s="307"/>
      <c r="F9" s="303"/>
      <c r="G9" s="301"/>
      <c r="H9" s="304"/>
      <c r="I9" s="301"/>
      <c r="J9" s="301"/>
      <c r="K9" s="304"/>
      <c r="L9" s="304"/>
    </row>
    <row r="10" spans="1:12" ht="30" outlineLevel="2" x14ac:dyDescent="0.25">
      <c r="A10" s="21">
        <v>1</v>
      </c>
      <c r="B10" s="21">
        <v>1</v>
      </c>
      <c r="C10" s="22" t="s">
        <v>14</v>
      </c>
      <c r="D10" s="23" t="s">
        <v>15</v>
      </c>
      <c r="E10" s="24">
        <v>6</v>
      </c>
      <c r="F10" s="308">
        <f t="shared" ref="F10:F36" si="0">E10*I10</f>
        <v>30222</v>
      </c>
      <c r="G10" s="309"/>
      <c r="H10" s="310">
        <f>G10+F10</f>
        <v>30222</v>
      </c>
      <c r="I10" s="310">
        <v>5037</v>
      </c>
      <c r="J10" s="311">
        <f>G10/E10</f>
        <v>0</v>
      </c>
      <c r="K10" s="311">
        <f>J10+I10</f>
        <v>5037</v>
      </c>
      <c r="L10" s="312"/>
    </row>
    <row r="11" spans="1:12" ht="30" outlineLevel="2" x14ac:dyDescent="0.25">
      <c r="A11" s="21">
        <v>2</v>
      </c>
      <c r="B11" s="21">
        <v>2</v>
      </c>
      <c r="C11" s="22" t="s">
        <v>16</v>
      </c>
      <c r="D11" s="181" t="s">
        <v>10</v>
      </c>
      <c r="E11" s="181">
        <v>132.6</v>
      </c>
      <c r="F11" s="308">
        <f t="shared" si="0"/>
        <v>19227</v>
      </c>
      <c r="G11" s="309"/>
      <c r="H11" s="310">
        <f t="shared" ref="H11:H75" si="1">G11+F11</f>
        <v>19227</v>
      </c>
      <c r="I11" s="310">
        <v>145</v>
      </c>
      <c r="J11" s="311">
        <f t="shared" ref="J11:J75" si="2">G11/E11</f>
        <v>0</v>
      </c>
      <c r="K11" s="311">
        <f t="shared" ref="K11:K75" si="3">J11+I11</f>
        <v>145</v>
      </c>
      <c r="L11" s="313"/>
    </row>
    <row r="12" spans="1:12" ht="31.5" outlineLevel="2" x14ac:dyDescent="0.25">
      <c r="A12" s="21">
        <v>3</v>
      </c>
      <c r="B12" s="21">
        <v>3</v>
      </c>
      <c r="C12" s="182" t="s">
        <v>17</v>
      </c>
      <c r="D12" s="181" t="s">
        <v>9</v>
      </c>
      <c r="E12" s="181">
        <v>2080</v>
      </c>
      <c r="F12" s="308">
        <f t="shared" si="0"/>
        <v>8324160</v>
      </c>
      <c r="G12" s="309"/>
      <c r="H12" s="310">
        <f t="shared" si="1"/>
        <v>8324160</v>
      </c>
      <c r="I12" s="310">
        <v>4002</v>
      </c>
      <c r="J12" s="311">
        <f t="shared" si="2"/>
        <v>0</v>
      </c>
      <c r="K12" s="311">
        <f t="shared" si="3"/>
        <v>4002</v>
      </c>
      <c r="L12" s="313"/>
    </row>
    <row r="13" spans="1:12" ht="47.25" outlineLevel="2" x14ac:dyDescent="0.25">
      <c r="A13" s="21">
        <v>4</v>
      </c>
      <c r="B13" s="21">
        <v>4</v>
      </c>
      <c r="C13" s="182" t="s">
        <v>18</v>
      </c>
      <c r="D13" s="181" t="s">
        <v>20</v>
      </c>
      <c r="E13" s="181">
        <v>270</v>
      </c>
      <c r="F13" s="308">
        <f t="shared" si="0"/>
        <v>12420</v>
      </c>
      <c r="G13" s="309"/>
      <c r="H13" s="310">
        <f t="shared" si="1"/>
        <v>12420</v>
      </c>
      <c r="I13" s="310">
        <v>46</v>
      </c>
      <c r="J13" s="311">
        <f t="shared" si="2"/>
        <v>0</v>
      </c>
      <c r="K13" s="311">
        <f t="shared" si="3"/>
        <v>46</v>
      </c>
      <c r="L13" s="313"/>
    </row>
    <row r="14" spans="1:12" ht="31.5" outlineLevel="2" x14ac:dyDescent="0.25">
      <c r="A14" s="21">
        <v>5</v>
      </c>
      <c r="B14" s="21">
        <v>5</v>
      </c>
      <c r="C14" s="182" t="s">
        <v>19</v>
      </c>
      <c r="D14" s="181" t="s">
        <v>20</v>
      </c>
      <c r="E14" s="181">
        <v>270</v>
      </c>
      <c r="F14" s="308">
        <f t="shared" si="0"/>
        <v>62100</v>
      </c>
      <c r="G14" s="309"/>
      <c r="H14" s="310">
        <f t="shared" si="1"/>
        <v>62100</v>
      </c>
      <c r="I14" s="310">
        <v>230</v>
      </c>
      <c r="J14" s="311">
        <f t="shared" si="2"/>
        <v>0</v>
      </c>
      <c r="K14" s="311">
        <f t="shared" si="3"/>
        <v>230</v>
      </c>
      <c r="L14" s="313"/>
    </row>
    <row r="15" spans="1:12" ht="31.5" outlineLevel="2" x14ac:dyDescent="0.25">
      <c r="A15" s="21">
        <v>6</v>
      </c>
      <c r="B15" s="21">
        <v>6</v>
      </c>
      <c r="C15" s="182" t="s">
        <v>21</v>
      </c>
      <c r="D15" s="181" t="s">
        <v>22</v>
      </c>
      <c r="E15" s="181">
        <v>0.72</v>
      </c>
      <c r="F15" s="308">
        <f t="shared" si="0"/>
        <v>53084.159999999996</v>
      </c>
      <c r="G15" s="309"/>
      <c r="H15" s="310">
        <f t="shared" si="1"/>
        <v>53084.159999999996</v>
      </c>
      <c r="I15" s="310">
        <v>73728</v>
      </c>
      <c r="J15" s="311">
        <f t="shared" si="2"/>
        <v>0</v>
      </c>
      <c r="K15" s="311">
        <f t="shared" si="3"/>
        <v>73728</v>
      </c>
      <c r="L15" s="313"/>
    </row>
    <row r="16" spans="1:12" ht="31.5" outlineLevel="2" x14ac:dyDescent="0.25">
      <c r="A16" s="21">
        <v>7</v>
      </c>
      <c r="B16" s="21">
        <v>7</v>
      </c>
      <c r="C16" s="182" t="s">
        <v>23</v>
      </c>
      <c r="D16" s="181" t="s">
        <v>82</v>
      </c>
      <c r="E16" s="181">
        <v>3.2</v>
      </c>
      <c r="F16" s="308">
        <f t="shared" si="0"/>
        <v>219008</v>
      </c>
      <c r="G16" s="309"/>
      <c r="H16" s="310">
        <f t="shared" si="1"/>
        <v>219008</v>
      </c>
      <c r="I16" s="310">
        <v>68440</v>
      </c>
      <c r="J16" s="311">
        <f t="shared" si="2"/>
        <v>0</v>
      </c>
      <c r="K16" s="311">
        <f t="shared" si="3"/>
        <v>68440</v>
      </c>
      <c r="L16" s="313"/>
    </row>
    <row r="17" spans="1:12" ht="15.75" outlineLevel="2" x14ac:dyDescent="0.25">
      <c r="A17" s="21">
        <v>8</v>
      </c>
      <c r="B17" s="21">
        <v>8</v>
      </c>
      <c r="C17" s="182" t="s">
        <v>24</v>
      </c>
      <c r="D17" s="181" t="s">
        <v>8</v>
      </c>
      <c r="E17" s="181">
        <v>0.8</v>
      </c>
      <c r="F17" s="308">
        <f t="shared" si="0"/>
        <v>21699.200000000001</v>
      </c>
      <c r="G17" s="309"/>
      <c r="H17" s="310">
        <f t="shared" si="1"/>
        <v>21699.200000000001</v>
      </c>
      <c r="I17" s="310">
        <f>I101</f>
        <v>27124</v>
      </c>
      <c r="J17" s="311">
        <f t="shared" si="2"/>
        <v>0</v>
      </c>
      <c r="K17" s="311">
        <f t="shared" si="3"/>
        <v>27124</v>
      </c>
      <c r="L17" s="313"/>
    </row>
    <row r="18" spans="1:12" ht="141.75" outlineLevel="2" x14ac:dyDescent="0.25">
      <c r="A18" s="21">
        <v>9</v>
      </c>
      <c r="B18" s="21">
        <v>9</v>
      </c>
      <c r="C18" s="182" t="s">
        <v>25</v>
      </c>
      <c r="D18" s="314" t="s">
        <v>83</v>
      </c>
      <c r="E18" s="314">
        <v>4.3899999999999997</v>
      </c>
      <c r="F18" s="308">
        <f t="shared" si="0"/>
        <v>2066811.9999999998</v>
      </c>
      <c r="G18" s="309"/>
      <c r="H18" s="310">
        <f t="shared" si="1"/>
        <v>2066811.9999999998</v>
      </c>
      <c r="I18" s="310">
        <v>470800</v>
      </c>
      <c r="J18" s="311">
        <f t="shared" si="2"/>
        <v>0</v>
      </c>
      <c r="K18" s="311">
        <f t="shared" si="3"/>
        <v>470800</v>
      </c>
      <c r="L18" s="313"/>
    </row>
    <row r="19" spans="1:12" ht="31.5" outlineLevel="2" x14ac:dyDescent="0.25">
      <c r="A19" s="21">
        <v>10</v>
      </c>
      <c r="B19" s="21">
        <v>10</v>
      </c>
      <c r="C19" s="182" t="s">
        <v>26</v>
      </c>
      <c r="D19" s="181" t="s">
        <v>84</v>
      </c>
      <c r="E19" s="181">
        <v>26.9</v>
      </c>
      <c r="F19" s="308">
        <f t="shared" si="0"/>
        <v>113679.4</v>
      </c>
      <c r="G19" s="309"/>
      <c r="H19" s="310">
        <f t="shared" si="1"/>
        <v>113679.4</v>
      </c>
      <c r="I19" s="310">
        <v>4226</v>
      </c>
      <c r="J19" s="311">
        <f t="shared" si="2"/>
        <v>0</v>
      </c>
      <c r="K19" s="311">
        <f t="shared" si="3"/>
        <v>4226</v>
      </c>
      <c r="L19" s="313"/>
    </row>
    <row r="20" spans="1:12" ht="47.25" outlineLevel="2" x14ac:dyDescent="0.25">
      <c r="A20" s="21">
        <v>11</v>
      </c>
      <c r="B20" s="21">
        <v>11</v>
      </c>
      <c r="C20" s="182" t="s">
        <v>85</v>
      </c>
      <c r="D20" s="181" t="s">
        <v>8</v>
      </c>
      <c r="E20" s="181">
        <f>88*0.97</f>
        <v>85.36</v>
      </c>
      <c r="F20" s="308">
        <f t="shared" si="0"/>
        <v>17498.8</v>
      </c>
      <c r="G20" s="309"/>
      <c r="H20" s="310">
        <f t="shared" si="1"/>
        <v>17498.8</v>
      </c>
      <c r="I20" s="310">
        <v>205</v>
      </c>
      <c r="J20" s="311">
        <f t="shared" si="2"/>
        <v>0</v>
      </c>
      <c r="K20" s="311">
        <f t="shared" si="3"/>
        <v>205</v>
      </c>
      <c r="L20" s="313"/>
    </row>
    <row r="21" spans="1:12" ht="31.5" outlineLevel="2" x14ac:dyDescent="0.25">
      <c r="A21" s="21">
        <v>12</v>
      </c>
      <c r="B21" s="21">
        <v>12</v>
      </c>
      <c r="C21" s="182" t="s">
        <v>27</v>
      </c>
      <c r="D21" s="181" t="s">
        <v>8</v>
      </c>
      <c r="E21" s="181">
        <f>88*0.03</f>
        <v>2.6399999999999997</v>
      </c>
      <c r="F21" s="308">
        <f t="shared" si="0"/>
        <v>6834.9599999999991</v>
      </c>
      <c r="G21" s="309"/>
      <c r="H21" s="310">
        <f t="shared" si="1"/>
        <v>6834.9599999999991</v>
      </c>
      <c r="I21" s="310">
        <f>I271</f>
        <v>2589</v>
      </c>
      <c r="J21" s="311">
        <f t="shared" si="2"/>
        <v>0</v>
      </c>
      <c r="K21" s="311">
        <f t="shared" si="3"/>
        <v>2589</v>
      </c>
      <c r="L21" s="313"/>
    </row>
    <row r="22" spans="1:12" ht="15.75" outlineLevel="2" x14ac:dyDescent="0.25">
      <c r="A22" s="21">
        <v>13</v>
      </c>
      <c r="B22" s="21">
        <v>13</v>
      </c>
      <c r="C22" s="182" t="s">
        <v>86</v>
      </c>
      <c r="D22" s="181" t="s">
        <v>8</v>
      </c>
      <c r="E22" s="315">
        <v>2.64</v>
      </c>
      <c r="F22" s="308">
        <f t="shared" si="0"/>
        <v>562.32000000000005</v>
      </c>
      <c r="G22" s="309"/>
      <c r="H22" s="310">
        <f t="shared" si="1"/>
        <v>562.32000000000005</v>
      </c>
      <c r="I22" s="310">
        <v>213</v>
      </c>
      <c r="J22" s="311">
        <f t="shared" si="2"/>
        <v>0</v>
      </c>
      <c r="K22" s="311">
        <f t="shared" si="3"/>
        <v>213</v>
      </c>
      <c r="L22" s="313"/>
    </row>
    <row r="23" spans="1:12" ht="15.75" outlineLevel="2" x14ac:dyDescent="0.25">
      <c r="A23" s="21">
        <v>14</v>
      </c>
      <c r="B23" s="21">
        <v>14</v>
      </c>
      <c r="C23" s="182" t="s">
        <v>28</v>
      </c>
      <c r="D23" s="181" t="s">
        <v>22</v>
      </c>
      <c r="E23" s="181">
        <v>13.1517</v>
      </c>
      <c r="F23" s="308">
        <f t="shared" si="0"/>
        <v>9531.0369900000005</v>
      </c>
      <c r="G23" s="309"/>
      <c r="H23" s="310">
        <f t="shared" si="1"/>
        <v>9531.0369900000005</v>
      </c>
      <c r="I23" s="310">
        <f>I273</f>
        <v>724.7</v>
      </c>
      <c r="J23" s="311">
        <f t="shared" si="2"/>
        <v>0</v>
      </c>
      <c r="K23" s="311">
        <f t="shared" si="3"/>
        <v>724.7</v>
      </c>
      <c r="L23" s="313"/>
    </row>
    <row r="24" spans="1:12" ht="15.75" outlineLevel="2" x14ac:dyDescent="0.25">
      <c r="A24" s="21">
        <v>15</v>
      </c>
      <c r="B24" s="21">
        <v>15</v>
      </c>
      <c r="C24" s="182" t="s">
        <v>29</v>
      </c>
      <c r="D24" s="181" t="s">
        <v>22</v>
      </c>
      <c r="E24" s="181">
        <v>118.3653</v>
      </c>
      <c r="F24" s="308">
        <f t="shared" si="0"/>
        <v>6865.1874000000007</v>
      </c>
      <c r="G24" s="309"/>
      <c r="H24" s="310">
        <f t="shared" si="1"/>
        <v>6865.1874000000007</v>
      </c>
      <c r="I24" s="310">
        <v>58</v>
      </c>
      <c r="J24" s="311">
        <f t="shared" si="2"/>
        <v>0</v>
      </c>
      <c r="K24" s="311">
        <f t="shared" si="3"/>
        <v>58</v>
      </c>
      <c r="L24" s="313"/>
    </row>
    <row r="25" spans="1:12" ht="47.25" outlineLevel="2" x14ac:dyDescent="0.25">
      <c r="A25" s="21">
        <v>16</v>
      </c>
      <c r="B25" s="21">
        <v>16</v>
      </c>
      <c r="C25" s="182" t="s">
        <v>30</v>
      </c>
      <c r="D25" s="181" t="s">
        <v>22</v>
      </c>
      <c r="E25" s="181">
        <v>4.2439999999999998</v>
      </c>
      <c r="F25" s="308">
        <f t="shared" si="0"/>
        <v>220.68799999999999</v>
      </c>
      <c r="G25" s="309"/>
      <c r="H25" s="310">
        <f t="shared" si="1"/>
        <v>220.68799999999999</v>
      </c>
      <c r="I25" s="310">
        <v>52</v>
      </c>
      <c r="J25" s="311">
        <f t="shared" si="2"/>
        <v>0</v>
      </c>
      <c r="K25" s="311">
        <f t="shared" si="3"/>
        <v>52</v>
      </c>
      <c r="L25" s="313"/>
    </row>
    <row r="26" spans="1:12" ht="47.25" outlineLevel="2" x14ac:dyDescent="0.25">
      <c r="A26" s="21">
        <v>17</v>
      </c>
      <c r="B26" s="21">
        <v>17</v>
      </c>
      <c r="C26" s="182" t="s">
        <v>31</v>
      </c>
      <c r="D26" s="181" t="s">
        <v>22</v>
      </c>
      <c r="E26" s="181">
        <f>E23+E24+E22*1.75-E25</f>
        <v>131.893</v>
      </c>
      <c r="F26" s="308">
        <f t="shared" si="0"/>
        <v>59652.566039999998</v>
      </c>
      <c r="G26" s="309"/>
      <c r="H26" s="310">
        <f t="shared" si="1"/>
        <v>59652.566039999998</v>
      </c>
      <c r="I26" s="310">
        <f>I272</f>
        <v>452.28</v>
      </c>
      <c r="J26" s="311">
        <f t="shared" si="2"/>
        <v>0</v>
      </c>
      <c r="K26" s="311">
        <f t="shared" si="3"/>
        <v>452.28</v>
      </c>
      <c r="L26" s="313"/>
    </row>
    <row r="27" spans="1:12" ht="15.75" outlineLevel="2" x14ac:dyDescent="0.25">
      <c r="A27" s="293">
        <v>18</v>
      </c>
      <c r="B27" s="293">
        <v>18</v>
      </c>
      <c r="C27" s="316" t="s">
        <v>91</v>
      </c>
      <c r="D27" s="317" t="s">
        <v>22</v>
      </c>
      <c r="E27" s="317">
        <f>E26</f>
        <v>131.893</v>
      </c>
      <c r="F27" s="318">
        <f t="shared" si="0"/>
        <v>0</v>
      </c>
      <c r="G27" s="319"/>
      <c r="H27" s="320"/>
      <c r="I27" s="320"/>
      <c r="J27" s="318">
        <f t="shared" si="2"/>
        <v>0</v>
      </c>
      <c r="K27" s="318">
        <f t="shared" si="3"/>
        <v>0</v>
      </c>
      <c r="L27" s="321"/>
    </row>
    <row r="28" spans="1:12" ht="15.75" outlineLevel="1" x14ac:dyDescent="0.25">
      <c r="A28" s="21"/>
      <c r="B28" s="21"/>
      <c r="C28" s="305" t="s">
        <v>32</v>
      </c>
      <c r="D28" s="181"/>
      <c r="E28" s="181"/>
      <c r="F28" s="308">
        <f t="shared" si="0"/>
        <v>0</v>
      </c>
      <c r="G28" s="309"/>
      <c r="H28" s="310"/>
      <c r="I28" s="310"/>
      <c r="J28" s="311"/>
      <c r="K28" s="311"/>
      <c r="L28" s="313"/>
    </row>
    <row r="29" spans="1:12" ht="31.5" outlineLevel="2" x14ac:dyDescent="0.25">
      <c r="A29" s="21">
        <v>19</v>
      </c>
      <c r="B29" s="21">
        <v>19</v>
      </c>
      <c r="C29" s="182" t="s">
        <v>33</v>
      </c>
      <c r="D29" s="181" t="s">
        <v>84</v>
      </c>
      <c r="E29" s="181">
        <v>53.8</v>
      </c>
      <c r="F29" s="308">
        <f t="shared" si="0"/>
        <v>108210.62999999999</v>
      </c>
      <c r="G29" s="308"/>
      <c r="H29" s="310">
        <f t="shared" si="1"/>
        <v>108210.62999999999</v>
      </c>
      <c r="I29" s="310">
        <v>2011.35</v>
      </c>
      <c r="J29" s="311">
        <f t="shared" si="2"/>
        <v>0</v>
      </c>
      <c r="K29" s="311">
        <f t="shared" si="3"/>
        <v>2011.35</v>
      </c>
      <c r="L29" s="313"/>
    </row>
    <row r="30" spans="1:12" ht="31.5" outlineLevel="2" x14ac:dyDescent="0.25">
      <c r="A30" s="21">
        <v>20</v>
      </c>
      <c r="B30" s="21">
        <v>20</v>
      </c>
      <c r="C30" s="182" t="s">
        <v>34</v>
      </c>
      <c r="D30" s="181" t="s">
        <v>8</v>
      </c>
      <c r="E30" s="181">
        <v>31</v>
      </c>
      <c r="F30" s="308">
        <f t="shared" si="0"/>
        <v>85343</v>
      </c>
      <c r="G30" s="308"/>
      <c r="H30" s="310">
        <f t="shared" si="1"/>
        <v>85343</v>
      </c>
      <c r="I30" s="310">
        <v>2753</v>
      </c>
      <c r="J30" s="311">
        <f t="shared" si="2"/>
        <v>0</v>
      </c>
      <c r="K30" s="311">
        <f t="shared" si="3"/>
        <v>2753</v>
      </c>
      <c r="L30" s="313"/>
    </row>
    <row r="31" spans="1:12" ht="31.5" outlineLevel="2" x14ac:dyDescent="0.25">
      <c r="A31" s="21">
        <v>21</v>
      </c>
      <c r="B31" s="21">
        <v>21</v>
      </c>
      <c r="C31" s="322" t="s">
        <v>35</v>
      </c>
      <c r="D31" s="181" t="s">
        <v>10</v>
      </c>
      <c r="E31" s="181">
        <v>312</v>
      </c>
      <c r="F31" s="308">
        <f t="shared" si="0"/>
        <v>63024</v>
      </c>
      <c r="G31" s="308"/>
      <c r="H31" s="310">
        <f t="shared" si="1"/>
        <v>63024</v>
      </c>
      <c r="I31" s="310">
        <v>202</v>
      </c>
      <c r="J31" s="311">
        <f t="shared" si="2"/>
        <v>0</v>
      </c>
      <c r="K31" s="311">
        <f t="shared" si="3"/>
        <v>202</v>
      </c>
      <c r="L31" s="313"/>
    </row>
    <row r="32" spans="1:12" ht="31.5" outlineLevel="2" x14ac:dyDescent="0.25">
      <c r="A32" s="21">
        <v>22</v>
      </c>
      <c r="B32" s="21">
        <v>22</v>
      </c>
      <c r="C32" s="182" t="s">
        <v>36</v>
      </c>
      <c r="D32" s="181" t="s">
        <v>9</v>
      </c>
      <c r="E32" s="181">
        <v>135</v>
      </c>
      <c r="F32" s="308">
        <f t="shared" si="0"/>
        <v>211950</v>
      </c>
      <c r="G32" s="308"/>
      <c r="H32" s="310">
        <f t="shared" si="1"/>
        <v>211950</v>
      </c>
      <c r="I32" s="310">
        <v>1570</v>
      </c>
      <c r="J32" s="311">
        <f t="shared" si="2"/>
        <v>0</v>
      </c>
      <c r="K32" s="311">
        <f t="shared" si="3"/>
        <v>1570</v>
      </c>
      <c r="L32" s="313"/>
    </row>
    <row r="33" spans="1:12" ht="31.5" outlineLevel="2" x14ac:dyDescent="0.25">
      <c r="A33" s="21">
        <v>23</v>
      </c>
      <c r="B33" s="21">
        <v>23</v>
      </c>
      <c r="C33" s="182" t="s">
        <v>37</v>
      </c>
      <c r="D33" s="181" t="s">
        <v>15</v>
      </c>
      <c r="E33" s="181">
        <v>273</v>
      </c>
      <c r="F33" s="308">
        <f t="shared" si="0"/>
        <v>677995.5</v>
      </c>
      <c r="G33" s="308"/>
      <c r="H33" s="310">
        <f t="shared" si="1"/>
        <v>677995.5</v>
      </c>
      <c r="I33" s="310">
        <f>I277</f>
        <v>2483.5</v>
      </c>
      <c r="J33" s="311">
        <f t="shared" si="2"/>
        <v>0</v>
      </c>
      <c r="K33" s="311">
        <f t="shared" si="3"/>
        <v>2483.5</v>
      </c>
      <c r="L33" s="313"/>
    </row>
    <row r="34" spans="1:12" ht="31.5" outlineLevel="1" x14ac:dyDescent="0.25">
      <c r="A34" s="21"/>
      <c r="B34" s="21"/>
      <c r="C34" s="305" t="s">
        <v>38</v>
      </c>
      <c r="D34" s="181"/>
      <c r="E34" s="181"/>
      <c r="F34" s="308"/>
      <c r="G34" s="308"/>
      <c r="H34" s="310"/>
      <c r="I34" s="310"/>
      <c r="J34" s="311"/>
      <c r="K34" s="311"/>
      <c r="L34" s="313"/>
    </row>
    <row r="35" spans="1:12" ht="31.5" outlineLevel="2" x14ac:dyDescent="0.25">
      <c r="A35" s="21">
        <v>24</v>
      </c>
      <c r="B35" s="21">
        <v>24</v>
      </c>
      <c r="C35" s="182" t="s">
        <v>39</v>
      </c>
      <c r="D35" s="181" t="s">
        <v>22</v>
      </c>
      <c r="E35" s="181">
        <v>3.2</v>
      </c>
      <c r="F35" s="308">
        <f t="shared" si="0"/>
        <v>315708.80000000005</v>
      </c>
      <c r="G35" s="308"/>
      <c r="H35" s="310">
        <f t="shared" si="1"/>
        <v>315708.80000000005</v>
      </c>
      <c r="I35" s="310">
        <v>98659</v>
      </c>
      <c r="J35" s="311">
        <f t="shared" si="2"/>
        <v>0</v>
      </c>
      <c r="K35" s="311">
        <f t="shared" si="3"/>
        <v>98659</v>
      </c>
      <c r="L35" s="313"/>
    </row>
    <row r="36" spans="1:12" ht="15.75" outlineLevel="2" x14ac:dyDescent="0.25">
      <c r="A36" s="21">
        <v>25</v>
      </c>
      <c r="B36" s="21">
        <v>25</v>
      </c>
      <c r="C36" s="182" t="s">
        <v>40</v>
      </c>
      <c r="D36" s="181" t="s">
        <v>22</v>
      </c>
      <c r="E36" s="181">
        <v>0.18</v>
      </c>
      <c r="F36" s="308">
        <f t="shared" si="0"/>
        <v>13957.199999999999</v>
      </c>
      <c r="G36" s="308"/>
      <c r="H36" s="310">
        <f t="shared" si="1"/>
        <v>13957.199999999999</v>
      </c>
      <c r="I36" s="310">
        <v>77540</v>
      </c>
      <c r="J36" s="311">
        <f t="shared" si="2"/>
        <v>0</v>
      </c>
      <c r="K36" s="311">
        <f t="shared" si="3"/>
        <v>77540</v>
      </c>
      <c r="L36" s="313"/>
    </row>
    <row r="37" spans="1:12" ht="47.25" outlineLevel="1" x14ac:dyDescent="0.25">
      <c r="A37" s="21"/>
      <c r="B37" s="21"/>
      <c r="C37" s="305" t="s">
        <v>41</v>
      </c>
      <c r="D37" s="181"/>
      <c r="E37" s="181"/>
      <c r="F37" s="308"/>
      <c r="G37" s="308"/>
      <c r="H37" s="310"/>
      <c r="I37" s="310"/>
      <c r="J37" s="311"/>
      <c r="K37" s="311"/>
      <c r="L37" s="313"/>
    </row>
    <row r="38" spans="1:12" ht="15.75" outlineLevel="2" x14ac:dyDescent="0.25">
      <c r="A38" s="21">
        <v>26</v>
      </c>
      <c r="B38" s="21">
        <v>26</v>
      </c>
      <c r="C38" s="323" t="s">
        <v>42</v>
      </c>
      <c r="D38" s="181" t="s">
        <v>9</v>
      </c>
      <c r="E38" s="181">
        <v>125</v>
      </c>
      <c r="F38" s="324">
        <f t="shared" ref="F38:F81" si="4">E38*I38</f>
        <v>220254.49785177226</v>
      </c>
      <c r="G38" s="308"/>
      <c r="H38" s="310">
        <f t="shared" si="1"/>
        <v>220254.49785177226</v>
      </c>
      <c r="I38" s="310">
        <f>I87</f>
        <v>1762.0359828141782</v>
      </c>
      <c r="J38" s="311">
        <f t="shared" si="2"/>
        <v>0</v>
      </c>
      <c r="K38" s="311">
        <f t="shared" si="3"/>
        <v>1762.0359828141782</v>
      </c>
      <c r="L38" s="313"/>
    </row>
    <row r="39" spans="1:12" ht="15.75" outlineLevel="2" x14ac:dyDescent="0.25">
      <c r="A39" s="21">
        <v>27</v>
      </c>
      <c r="B39" s="21">
        <v>27</v>
      </c>
      <c r="C39" s="323" t="s">
        <v>708</v>
      </c>
      <c r="D39" s="181" t="s">
        <v>9</v>
      </c>
      <c r="E39" s="181">
        <v>125</v>
      </c>
      <c r="F39" s="324">
        <f t="shared" si="4"/>
        <v>18509.734156820625</v>
      </c>
      <c r="G39" s="308"/>
      <c r="H39" s="310">
        <f t="shared" si="1"/>
        <v>18509.734156820625</v>
      </c>
      <c r="I39" s="310">
        <f>I88</f>
        <v>148.07787325456499</v>
      </c>
      <c r="J39" s="311">
        <f t="shared" si="2"/>
        <v>0</v>
      </c>
      <c r="K39" s="311">
        <f t="shared" si="3"/>
        <v>148.07787325456499</v>
      </c>
      <c r="L39" s="313"/>
    </row>
    <row r="40" spans="1:12" ht="15.75" outlineLevel="2" x14ac:dyDescent="0.25">
      <c r="A40" s="21">
        <v>28</v>
      </c>
      <c r="B40" s="21">
        <v>28</v>
      </c>
      <c r="C40" s="323" t="s">
        <v>44</v>
      </c>
      <c r="D40" s="181" t="s">
        <v>9</v>
      </c>
      <c r="E40" s="181">
        <v>125</v>
      </c>
      <c r="F40" s="324">
        <f t="shared" si="4"/>
        <v>25800</v>
      </c>
      <c r="G40" s="308"/>
      <c r="H40" s="310">
        <f t="shared" si="1"/>
        <v>25800</v>
      </c>
      <c r="I40" s="310">
        <v>206.4</v>
      </c>
      <c r="J40" s="311">
        <f t="shared" si="2"/>
        <v>0</v>
      </c>
      <c r="K40" s="311">
        <f t="shared" si="3"/>
        <v>206.4</v>
      </c>
      <c r="L40" s="313"/>
    </row>
    <row r="41" spans="1:12" ht="31.5" outlineLevel="2" x14ac:dyDescent="0.25">
      <c r="A41" s="21">
        <v>29</v>
      </c>
      <c r="B41" s="21">
        <v>29</v>
      </c>
      <c r="C41" s="323" t="s">
        <v>45</v>
      </c>
      <c r="D41" s="181" t="s">
        <v>9</v>
      </c>
      <c r="E41" s="181">
        <v>125</v>
      </c>
      <c r="F41" s="324">
        <f t="shared" si="4"/>
        <v>18587.5</v>
      </c>
      <c r="G41" s="309"/>
      <c r="H41" s="310">
        <f t="shared" si="1"/>
        <v>18587.5</v>
      </c>
      <c r="I41" s="310">
        <v>148.69999999999999</v>
      </c>
      <c r="J41" s="311">
        <f t="shared" si="2"/>
        <v>0</v>
      </c>
      <c r="K41" s="311">
        <f t="shared" si="3"/>
        <v>148.69999999999999</v>
      </c>
      <c r="L41" s="313"/>
    </row>
    <row r="42" spans="1:12" ht="47.25" outlineLevel="2" x14ac:dyDescent="0.25">
      <c r="A42" s="21">
        <v>30</v>
      </c>
      <c r="B42" s="21">
        <v>30</v>
      </c>
      <c r="C42" s="325" t="s">
        <v>87</v>
      </c>
      <c r="D42" s="326" t="s">
        <v>84</v>
      </c>
      <c r="E42" s="326">
        <v>0.8</v>
      </c>
      <c r="F42" s="324">
        <f t="shared" si="4"/>
        <v>48818.400000000001</v>
      </c>
      <c r="G42" s="309"/>
      <c r="H42" s="310">
        <f t="shared" si="1"/>
        <v>48818.400000000001</v>
      </c>
      <c r="I42" s="310">
        <v>61023</v>
      </c>
      <c r="J42" s="311">
        <f t="shared" si="2"/>
        <v>0</v>
      </c>
      <c r="K42" s="311">
        <f t="shared" si="3"/>
        <v>61023</v>
      </c>
      <c r="L42" s="313"/>
    </row>
    <row r="43" spans="1:12" ht="30" outlineLevel="1" x14ac:dyDescent="0.25">
      <c r="A43" s="21"/>
      <c r="B43" s="21"/>
      <c r="C43" s="32" t="s">
        <v>46</v>
      </c>
      <c r="D43" s="23"/>
      <c r="E43" s="24"/>
      <c r="F43" s="324"/>
      <c r="G43" s="309"/>
      <c r="H43" s="310"/>
      <c r="I43" s="310"/>
      <c r="J43" s="311"/>
      <c r="K43" s="311"/>
      <c r="L43" s="313"/>
    </row>
    <row r="44" spans="1:12" ht="31.5" outlineLevel="2" x14ac:dyDescent="0.25">
      <c r="A44" s="21">
        <v>31</v>
      </c>
      <c r="B44" s="21">
        <v>31</v>
      </c>
      <c r="C44" s="323" t="s">
        <v>47</v>
      </c>
      <c r="D44" s="181" t="s">
        <v>9</v>
      </c>
      <c r="E44" s="327">
        <v>53</v>
      </c>
      <c r="F44" s="324">
        <f t="shared" si="4"/>
        <v>27633.14</v>
      </c>
      <c r="G44" s="309"/>
      <c r="H44" s="310">
        <f t="shared" si="1"/>
        <v>27633.14</v>
      </c>
      <c r="I44" s="310">
        <v>521.38</v>
      </c>
      <c r="J44" s="311">
        <f t="shared" si="2"/>
        <v>0</v>
      </c>
      <c r="K44" s="311">
        <f t="shared" si="3"/>
        <v>521.38</v>
      </c>
      <c r="L44" s="313"/>
    </row>
    <row r="45" spans="1:12" ht="31.5" outlineLevel="2" x14ac:dyDescent="0.25">
      <c r="A45" s="21">
        <v>32</v>
      </c>
      <c r="B45" s="21">
        <v>32</v>
      </c>
      <c r="C45" s="323" t="s">
        <v>48</v>
      </c>
      <c r="D45" s="181" t="s">
        <v>9</v>
      </c>
      <c r="E45" s="327">
        <v>53</v>
      </c>
      <c r="F45" s="324">
        <f t="shared" si="4"/>
        <v>3286</v>
      </c>
      <c r="G45" s="309"/>
      <c r="H45" s="310">
        <f t="shared" si="1"/>
        <v>3286</v>
      </c>
      <c r="I45" s="310">
        <v>62</v>
      </c>
      <c r="J45" s="311">
        <f t="shared" si="2"/>
        <v>0</v>
      </c>
      <c r="K45" s="311">
        <f t="shared" si="3"/>
        <v>62</v>
      </c>
      <c r="L45" s="313"/>
    </row>
    <row r="46" spans="1:12" ht="31.5" outlineLevel="2" x14ac:dyDescent="0.25">
      <c r="A46" s="21">
        <v>33</v>
      </c>
      <c r="B46" s="21">
        <v>33</v>
      </c>
      <c r="C46" s="323" t="s">
        <v>49</v>
      </c>
      <c r="D46" s="181" t="s">
        <v>9</v>
      </c>
      <c r="E46" s="327">
        <v>53</v>
      </c>
      <c r="F46" s="324">
        <f t="shared" si="4"/>
        <v>5565</v>
      </c>
      <c r="G46" s="309"/>
      <c r="H46" s="310">
        <f t="shared" si="1"/>
        <v>5565</v>
      </c>
      <c r="I46" s="310">
        <v>105</v>
      </c>
      <c r="J46" s="311">
        <f t="shared" si="2"/>
        <v>0</v>
      </c>
      <c r="K46" s="311">
        <f t="shared" si="3"/>
        <v>105</v>
      </c>
      <c r="L46" s="313"/>
    </row>
    <row r="47" spans="1:12" ht="47.25" outlineLevel="2" x14ac:dyDescent="0.25">
      <c r="A47" s="21">
        <v>34</v>
      </c>
      <c r="B47" s="21">
        <v>34</v>
      </c>
      <c r="C47" s="323" t="s">
        <v>50</v>
      </c>
      <c r="D47" s="181" t="s">
        <v>9</v>
      </c>
      <c r="E47" s="327">
        <v>53</v>
      </c>
      <c r="F47" s="324">
        <f t="shared" si="4"/>
        <v>163664</v>
      </c>
      <c r="G47" s="309"/>
      <c r="H47" s="310">
        <f t="shared" si="1"/>
        <v>163664</v>
      </c>
      <c r="I47" s="310">
        <v>3088</v>
      </c>
      <c r="J47" s="311">
        <f t="shared" si="2"/>
        <v>0</v>
      </c>
      <c r="K47" s="311">
        <f t="shared" si="3"/>
        <v>3088</v>
      </c>
      <c r="L47" s="313"/>
    </row>
    <row r="48" spans="1:12" ht="15.75" outlineLevel="1" x14ac:dyDescent="0.25">
      <c r="A48" s="21"/>
      <c r="B48" s="21"/>
      <c r="C48" s="32" t="s">
        <v>51</v>
      </c>
      <c r="D48" s="23"/>
      <c r="E48" s="24"/>
      <c r="F48" s="324"/>
      <c r="G48" s="309"/>
      <c r="H48" s="310"/>
      <c r="I48" s="310"/>
      <c r="J48" s="311"/>
      <c r="K48" s="311"/>
      <c r="L48" s="313"/>
    </row>
    <row r="49" spans="1:12" ht="28.5" customHeight="1" outlineLevel="2" x14ac:dyDescent="0.25">
      <c r="A49" s="21">
        <v>35</v>
      </c>
      <c r="B49" s="21">
        <v>35</v>
      </c>
      <c r="C49" s="323" t="s">
        <v>52</v>
      </c>
      <c r="D49" s="181" t="s">
        <v>9</v>
      </c>
      <c r="E49" s="328">
        <f>4*0.001</f>
        <v>4.0000000000000001E-3</v>
      </c>
      <c r="F49" s="324">
        <f t="shared" si="4"/>
        <v>3.1</v>
      </c>
      <c r="G49" s="309"/>
      <c r="H49" s="310">
        <f t="shared" si="1"/>
        <v>3.1</v>
      </c>
      <c r="I49" s="310">
        <v>775</v>
      </c>
      <c r="J49" s="311">
        <f t="shared" si="2"/>
        <v>0</v>
      </c>
      <c r="K49" s="311">
        <f t="shared" si="3"/>
        <v>775</v>
      </c>
      <c r="L49" s="313"/>
    </row>
    <row r="50" spans="1:12" ht="94.5" outlineLevel="2" x14ac:dyDescent="0.25">
      <c r="A50" s="21">
        <v>36</v>
      </c>
      <c r="B50" s="21">
        <v>36</v>
      </c>
      <c r="C50" s="323" t="s">
        <v>53</v>
      </c>
      <c r="D50" s="181" t="s">
        <v>10</v>
      </c>
      <c r="E50" s="181">
        <v>4</v>
      </c>
      <c r="F50" s="324">
        <f t="shared" si="4"/>
        <v>2000</v>
      </c>
      <c r="G50" s="309"/>
      <c r="H50" s="310">
        <f t="shared" si="1"/>
        <v>2000</v>
      </c>
      <c r="I50" s="310">
        <v>500</v>
      </c>
      <c r="J50" s="311">
        <f t="shared" si="2"/>
        <v>0</v>
      </c>
      <c r="K50" s="311">
        <f t="shared" si="3"/>
        <v>500</v>
      </c>
      <c r="L50" s="313"/>
    </row>
    <row r="51" spans="1:12" ht="63" outlineLevel="2" x14ac:dyDescent="0.25">
      <c r="A51" s="21">
        <v>37</v>
      </c>
      <c r="B51" s="21">
        <v>37</v>
      </c>
      <c r="C51" s="329" t="s">
        <v>54</v>
      </c>
      <c r="D51" s="330" t="s">
        <v>22</v>
      </c>
      <c r="E51" s="330">
        <f>0.3+0.03</f>
        <v>0.32999999999999996</v>
      </c>
      <c r="F51" s="324">
        <f t="shared" si="4"/>
        <v>19724.099999999999</v>
      </c>
      <c r="G51" s="309"/>
      <c r="H51" s="310">
        <f t="shared" si="1"/>
        <v>19724.099999999999</v>
      </c>
      <c r="I51" s="310">
        <v>59770</v>
      </c>
      <c r="J51" s="311">
        <f t="shared" si="2"/>
        <v>0</v>
      </c>
      <c r="K51" s="311">
        <f t="shared" si="3"/>
        <v>59770</v>
      </c>
      <c r="L51" s="313"/>
    </row>
    <row r="52" spans="1:12" ht="47.25" outlineLevel="2" x14ac:dyDescent="0.25">
      <c r="A52" s="21">
        <v>38</v>
      </c>
      <c r="B52" s="21">
        <v>38</v>
      </c>
      <c r="C52" s="323" t="s">
        <v>55</v>
      </c>
      <c r="D52" s="181" t="s">
        <v>80</v>
      </c>
      <c r="E52" s="181">
        <v>15.63</v>
      </c>
      <c r="F52" s="324">
        <f t="shared" si="4"/>
        <v>31416.300000000003</v>
      </c>
      <c r="G52" s="309"/>
      <c r="H52" s="310">
        <f t="shared" si="1"/>
        <v>31416.300000000003</v>
      </c>
      <c r="I52" s="310">
        <v>2010</v>
      </c>
      <c r="J52" s="311">
        <f t="shared" si="2"/>
        <v>0</v>
      </c>
      <c r="K52" s="311">
        <f t="shared" si="3"/>
        <v>2010</v>
      </c>
      <c r="L52" s="313"/>
    </row>
    <row r="53" spans="1:12" ht="30" outlineLevel="1" x14ac:dyDescent="0.25">
      <c r="A53" s="21"/>
      <c r="B53" s="21"/>
      <c r="C53" s="32" t="s">
        <v>56</v>
      </c>
      <c r="D53" s="23"/>
      <c r="E53" s="24"/>
      <c r="F53" s="324">
        <f t="shared" si="4"/>
        <v>0</v>
      </c>
      <c r="G53" s="309"/>
      <c r="H53" s="310"/>
      <c r="I53" s="310"/>
      <c r="J53" s="311"/>
      <c r="K53" s="311"/>
      <c r="L53" s="313"/>
    </row>
    <row r="54" spans="1:12" ht="15.75" outlineLevel="2" x14ac:dyDescent="0.25">
      <c r="A54" s="21">
        <v>39</v>
      </c>
      <c r="B54" s="21">
        <v>39</v>
      </c>
      <c r="C54" s="323" t="s">
        <v>42</v>
      </c>
      <c r="D54" s="181" t="s">
        <v>9</v>
      </c>
      <c r="E54" s="181">
        <v>151</v>
      </c>
      <c r="F54" s="324">
        <f t="shared" si="4"/>
        <v>266067.43340494088</v>
      </c>
      <c r="G54" s="309"/>
      <c r="H54" s="310">
        <f t="shared" si="1"/>
        <v>266067.43340494088</v>
      </c>
      <c r="I54" s="310">
        <f>I38</f>
        <v>1762.0359828141782</v>
      </c>
      <c r="J54" s="311">
        <f t="shared" si="2"/>
        <v>0</v>
      </c>
      <c r="K54" s="311">
        <f t="shared" si="3"/>
        <v>1762.0359828141782</v>
      </c>
      <c r="L54" s="313"/>
    </row>
    <row r="55" spans="1:12" ht="15.75" outlineLevel="2" x14ac:dyDescent="0.25">
      <c r="A55" s="21">
        <v>40</v>
      </c>
      <c r="B55" s="21">
        <v>40</v>
      </c>
      <c r="C55" s="323" t="s">
        <v>43</v>
      </c>
      <c r="D55" s="181" t="s">
        <v>9</v>
      </c>
      <c r="E55" s="181">
        <v>151</v>
      </c>
      <c r="F55" s="324">
        <f t="shared" si="4"/>
        <v>22359.758861439313</v>
      </c>
      <c r="G55" s="309"/>
      <c r="H55" s="310">
        <f t="shared" si="1"/>
        <v>22359.758861439313</v>
      </c>
      <c r="I55" s="310">
        <f>I39</f>
        <v>148.07787325456499</v>
      </c>
      <c r="J55" s="311">
        <f t="shared" si="2"/>
        <v>0</v>
      </c>
      <c r="K55" s="311">
        <f t="shared" si="3"/>
        <v>148.07787325456499</v>
      </c>
      <c r="L55" s="313"/>
    </row>
    <row r="56" spans="1:12" ht="15.75" outlineLevel="2" x14ac:dyDescent="0.25">
      <c r="A56" s="21">
        <v>41</v>
      </c>
      <c r="B56" s="21">
        <v>41</v>
      </c>
      <c r="C56" s="323" t="s">
        <v>44</v>
      </c>
      <c r="D56" s="181" t="s">
        <v>9</v>
      </c>
      <c r="E56" s="181">
        <v>151</v>
      </c>
      <c r="F56" s="324">
        <f t="shared" si="4"/>
        <v>31166.400000000001</v>
      </c>
      <c r="G56" s="309"/>
      <c r="H56" s="310">
        <f t="shared" si="1"/>
        <v>31166.400000000001</v>
      </c>
      <c r="I56" s="310">
        <f>I40</f>
        <v>206.4</v>
      </c>
      <c r="J56" s="311">
        <f t="shared" si="2"/>
        <v>0</v>
      </c>
      <c r="K56" s="311">
        <f t="shared" si="3"/>
        <v>206.4</v>
      </c>
      <c r="L56" s="312"/>
    </row>
    <row r="57" spans="1:12" ht="31.5" outlineLevel="2" x14ac:dyDescent="0.25">
      <c r="A57" s="21">
        <v>42</v>
      </c>
      <c r="B57" s="21">
        <v>42</v>
      </c>
      <c r="C57" s="323" t="s">
        <v>45</v>
      </c>
      <c r="D57" s="181" t="s">
        <v>9</v>
      </c>
      <c r="E57" s="181">
        <v>151</v>
      </c>
      <c r="F57" s="324">
        <f t="shared" si="4"/>
        <v>44696</v>
      </c>
      <c r="G57" s="309"/>
      <c r="H57" s="310">
        <f t="shared" si="1"/>
        <v>44696</v>
      </c>
      <c r="I57" s="310">
        <v>296</v>
      </c>
      <c r="J57" s="311">
        <f t="shared" si="2"/>
        <v>0</v>
      </c>
      <c r="K57" s="311">
        <f t="shared" si="3"/>
        <v>296</v>
      </c>
      <c r="L57" s="312"/>
    </row>
    <row r="58" spans="1:12" ht="63" outlineLevel="1" x14ac:dyDescent="0.25">
      <c r="A58" s="21"/>
      <c r="B58" s="21"/>
      <c r="C58" s="331" t="s">
        <v>57</v>
      </c>
      <c r="D58" s="181"/>
      <c r="E58" s="24"/>
      <c r="F58" s="324">
        <f t="shared" si="4"/>
        <v>0</v>
      </c>
      <c r="G58" s="309"/>
      <c r="H58" s="310"/>
      <c r="I58" s="310"/>
      <c r="J58" s="311"/>
      <c r="K58" s="311"/>
      <c r="L58" s="312"/>
    </row>
    <row r="59" spans="1:12" ht="31.5" outlineLevel="2" x14ac:dyDescent="0.25">
      <c r="A59" s="21">
        <v>43</v>
      </c>
      <c r="B59" s="21">
        <v>43</v>
      </c>
      <c r="C59" s="323" t="s">
        <v>58</v>
      </c>
      <c r="D59" s="330" t="s">
        <v>22</v>
      </c>
      <c r="E59" s="330">
        <v>4.9400000000000004</v>
      </c>
      <c r="F59" s="324">
        <f t="shared" si="4"/>
        <v>62021.700000000004</v>
      </c>
      <c r="G59" s="308"/>
      <c r="H59" s="310">
        <f t="shared" si="1"/>
        <v>62021.700000000004</v>
      </c>
      <c r="I59" s="310">
        <v>12555</v>
      </c>
      <c r="J59" s="311">
        <f t="shared" si="2"/>
        <v>0</v>
      </c>
      <c r="K59" s="311">
        <f t="shared" si="3"/>
        <v>12555</v>
      </c>
      <c r="L59" s="312"/>
    </row>
    <row r="60" spans="1:12" ht="31.5" outlineLevel="2" x14ac:dyDescent="0.25">
      <c r="A60" s="21">
        <v>44</v>
      </c>
      <c r="B60" s="21">
        <v>44</v>
      </c>
      <c r="C60" s="323" t="s">
        <v>59</v>
      </c>
      <c r="D60" s="181" t="s">
        <v>9</v>
      </c>
      <c r="E60" s="181">
        <v>2225.7800000000002</v>
      </c>
      <c r="F60" s="324">
        <f t="shared" si="4"/>
        <v>12824944.360000001</v>
      </c>
      <c r="G60" s="308"/>
      <c r="H60" s="310">
        <f t="shared" si="1"/>
        <v>12824944.360000001</v>
      </c>
      <c r="I60" s="310">
        <v>5762</v>
      </c>
      <c r="J60" s="311">
        <f t="shared" si="2"/>
        <v>0</v>
      </c>
      <c r="K60" s="311">
        <f t="shared" si="3"/>
        <v>5762</v>
      </c>
      <c r="L60" s="312"/>
    </row>
    <row r="61" spans="1:12" ht="63" outlineLevel="2" x14ac:dyDescent="0.25">
      <c r="A61" s="21">
        <v>45</v>
      </c>
      <c r="B61" s="21">
        <v>45</v>
      </c>
      <c r="C61" s="182" t="s">
        <v>88</v>
      </c>
      <c r="D61" s="332" t="s">
        <v>9</v>
      </c>
      <c r="E61" s="332">
        <v>478.08</v>
      </c>
      <c r="F61" s="324">
        <f t="shared" si="4"/>
        <v>1309939.2</v>
      </c>
      <c r="G61" s="308"/>
      <c r="H61" s="310">
        <f t="shared" si="1"/>
        <v>1309939.2</v>
      </c>
      <c r="I61" s="310">
        <v>2740</v>
      </c>
      <c r="J61" s="311">
        <f t="shared" si="2"/>
        <v>0</v>
      </c>
      <c r="K61" s="311">
        <f t="shared" si="3"/>
        <v>2740</v>
      </c>
      <c r="L61" s="312"/>
    </row>
    <row r="62" spans="1:12" ht="15.75" outlineLevel="2" x14ac:dyDescent="0.25">
      <c r="A62" s="21">
        <v>46</v>
      </c>
      <c r="B62" s="21">
        <v>46</v>
      </c>
      <c r="C62" s="329" t="s">
        <v>60</v>
      </c>
      <c r="D62" s="181" t="s">
        <v>10</v>
      </c>
      <c r="E62" s="181">
        <v>1800</v>
      </c>
      <c r="F62" s="324">
        <f t="shared" si="4"/>
        <v>4429800</v>
      </c>
      <c r="G62" s="308"/>
      <c r="H62" s="310">
        <f t="shared" si="1"/>
        <v>4429800</v>
      </c>
      <c r="I62" s="310">
        <v>2461</v>
      </c>
      <c r="J62" s="311">
        <f t="shared" si="2"/>
        <v>0</v>
      </c>
      <c r="K62" s="311">
        <f t="shared" si="3"/>
        <v>2461</v>
      </c>
      <c r="L62" s="312"/>
    </row>
    <row r="63" spans="1:12" ht="15.75" outlineLevel="2" x14ac:dyDescent="0.25">
      <c r="A63" s="21">
        <v>47</v>
      </c>
      <c r="B63" s="21">
        <v>47</v>
      </c>
      <c r="C63" s="329" t="s">
        <v>61</v>
      </c>
      <c r="D63" s="181" t="s">
        <v>10</v>
      </c>
      <c r="E63" s="181">
        <v>1800</v>
      </c>
      <c r="F63" s="324">
        <f t="shared" si="4"/>
        <v>4429800</v>
      </c>
      <c r="G63" s="308"/>
      <c r="H63" s="310">
        <f t="shared" si="1"/>
        <v>4429800</v>
      </c>
      <c r="I63" s="310">
        <f>I62</f>
        <v>2461</v>
      </c>
      <c r="J63" s="311">
        <f t="shared" si="2"/>
        <v>0</v>
      </c>
      <c r="K63" s="311">
        <f t="shared" si="3"/>
        <v>2461</v>
      </c>
      <c r="L63" s="312"/>
    </row>
    <row r="64" spans="1:12" ht="47.25" outlineLevel="2" x14ac:dyDescent="0.25">
      <c r="A64" s="21">
        <v>48</v>
      </c>
      <c r="B64" s="21">
        <v>48</v>
      </c>
      <c r="C64" s="182" t="s">
        <v>62</v>
      </c>
      <c r="D64" s="181" t="s">
        <v>89</v>
      </c>
      <c r="E64" s="181">
        <v>283</v>
      </c>
      <c r="F64" s="324">
        <f t="shared" si="4"/>
        <v>254841.5</v>
      </c>
      <c r="G64" s="308"/>
      <c r="H64" s="310">
        <f t="shared" si="1"/>
        <v>254841.5</v>
      </c>
      <c r="I64" s="310">
        <v>900.5</v>
      </c>
      <c r="J64" s="311">
        <f t="shared" si="2"/>
        <v>0</v>
      </c>
      <c r="K64" s="311">
        <f t="shared" si="3"/>
        <v>900.5</v>
      </c>
      <c r="L64" s="312"/>
    </row>
    <row r="65" spans="1:12" ht="15.75" outlineLevel="2" x14ac:dyDescent="0.25">
      <c r="A65" s="21">
        <v>49</v>
      </c>
      <c r="B65" s="21">
        <v>49</v>
      </c>
      <c r="C65" s="182" t="s">
        <v>63</v>
      </c>
      <c r="D65" s="181" t="s">
        <v>9</v>
      </c>
      <c r="E65" s="181">
        <v>41</v>
      </c>
      <c r="F65" s="324">
        <f t="shared" si="4"/>
        <v>146534</v>
      </c>
      <c r="G65" s="308"/>
      <c r="H65" s="310">
        <f t="shared" si="1"/>
        <v>146534</v>
      </c>
      <c r="I65" s="310">
        <v>3574</v>
      </c>
      <c r="J65" s="311">
        <f t="shared" si="2"/>
        <v>0</v>
      </c>
      <c r="K65" s="311">
        <f t="shared" si="3"/>
        <v>3574</v>
      </c>
      <c r="L65" s="312"/>
    </row>
    <row r="66" spans="1:12" ht="15.75" outlineLevel="2" x14ac:dyDescent="0.25">
      <c r="A66" s="21">
        <v>50</v>
      </c>
      <c r="B66" s="21">
        <v>50</v>
      </c>
      <c r="C66" s="182" t="s">
        <v>64</v>
      </c>
      <c r="D66" s="332" t="s">
        <v>10</v>
      </c>
      <c r="E66" s="332">
        <v>283</v>
      </c>
      <c r="F66" s="324">
        <f t="shared" si="4"/>
        <v>56317</v>
      </c>
      <c r="G66" s="308"/>
      <c r="H66" s="310">
        <f t="shared" si="1"/>
        <v>56317</v>
      </c>
      <c r="I66" s="310">
        <v>199</v>
      </c>
      <c r="J66" s="311">
        <f t="shared" si="2"/>
        <v>0</v>
      </c>
      <c r="K66" s="311">
        <f t="shared" si="3"/>
        <v>199</v>
      </c>
      <c r="L66" s="312"/>
    </row>
    <row r="67" spans="1:12" ht="47.25" outlineLevel="2" x14ac:dyDescent="0.25">
      <c r="A67" s="21">
        <v>51</v>
      </c>
      <c r="B67" s="21">
        <v>51</v>
      </c>
      <c r="C67" s="333" t="s">
        <v>65</v>
      </c>
      <c r="D67" s="332" t="s">
        <v>15</v>
      </c>
      <c r="E67" s="332">
        <v>6</v>
      </c>
      <c r="F67" s="324">
        <f t="shared" si="4"/>
        <v>53430</v>
      </c>
      <c r="G67" s="308"/>
      <c r="H67" s="310">
        <f t="shared" si="1"/>
        <v>53430</v>
      </c>
      <c r="I67" s="310">
        <v>8905</v>
      </c>
      <c r="J67" s="311">
        <f t="shared" si="2"/>
        <v>0</v>
      </c>
      <c r="K67" s="311">
        <f t="shared" si="3"/>
        <v>8905</v>
      </c>
      <c r="L67" s="312"/>
    </row>
    <row r="68" spans="1:12" ht="47.25" outlineLevel="2" x14ac:dyDescent="0.25">
      <c r="A68" s="21">
        <v>52</v>
      </c>
      <c r="B68" s="21">
        <v>52</v>
      </c>
      <c r="C68" s="329" t="s">
        <v>66</v>
      </c>
      <c r="D68" s="181" t="s">
        <v>10</v>
      </c>
      <c r="E68" s="181">
        <v>132.6</v>
      </c>
      <c r="F68" s="324">
        <f t="shared" si="4"/>
        <v>31558.799999999999</v>
      </c>
      <c r="G68" s="308"/>
      <c r="H68" s="310">
        <f t="shared" si="1"/>
        <v>31558.799999999999</v>
      </c>
      <c r="I68" s="310">
        <v>238</v>
      </c>
      <c r="J68" s="311">
        <f t="shared" si="2"/>
        <v>0</v>
      </c>
      <c r="K68" s="311">
        <f t="shared" si="3"/>
        <v>238</v>
      </c>
      <c r="L68" s="312"/>
    </row>
    <row r="69" spans="1:12" ht="15.75" outlineLevel="2" x14ac:dyDescent="0.25">
      <c r="A69" s="21">
        <v>53</v>
      </c>
      <c r="B69" s="21">
        <v>53</v>
      </c>
      <c r="C69" s="182" t="s">
        <v>67</v>
      </c>
      <c r="D69" s="181" t="s">
        <v>10</v>
      </c>
      <c r="E69" s="181">
        <v>250</v>
      </c>
      <c r="F69" s="324">
        <f t="shared" si="4"/>
        <v>49750</v>
      </c>
      <c r="G69" s="308"/>
      <c r="H69" s="310">
        <f t="shared" si="1"/>
        <v>49750</v>
      </c>
      <c r="I69" s="310">
        <v>199</v>
      </c>
      <c r="J69" s="311">
        <f t="shared" si="2"/>
        <v>0</v>
      </c>
      <c r="K69" s="311">
        <f t="shared" si="3"/>
        <v>199</v>
      </c>
      <c r="L69" s="312"/>
    </row>
    <row r="70" spans="1:12" ht="31.5" outlineLevel="1" x14ac:dyDescent="0.25">
      <c r="A70" s="21"/>
      <c r="B70" s="21"/>
      <c r="C70" s="305" t="s">
        <v>68</v>
      </c>
      <c r="D70" s="332"/>
      <c r="E70" s="332"/>
      <c r="F70" s="324"/>
      <c r="G70" s="308"/>
      <c r="H70" s="310"/>
      <c r="I70" s="310"/>
      <c r="J70" s="311"/>
      <c r="K70" s="311"/>
      <c r="L70" s="312"/>
    </row>
    <row r="71" spans="1:12" ht="15.75" outlineLevel="2" x14ac:dyDescent="0.25">
      <c r="A71" s="21">
        <v>54</v>
      </c>
      <c r="B71" s="21">
        <v>54</v>
      </c>
      <c r="C71" s="182" t="s">
        <v>69</v>
      </c>
      <c r="D71" s="181" t="s">
        <v>9</v>
      </c>
      <c r="E71" s="181">
        <v>656</v>
      </c>
      <c r="F71" s="324">
        <f t="shared" si="4"/>
        <v>348992</v>
      </c>
      <c r="G71" s="309"/>
      <c r="H71" s="310">
        <f t="shared" si="1"/>
        <v>348992</v>
      </c>
      <c r="I71" s="310">
        <v>532</v>
      </c>
      <c r="J71" s="311">
        <f t="shared" si="2"/>
        <v>0</v>
      </c>
      <c r="K71" s="311">
        <f t="shared" si="3"/>
        <v>532</v>
      </c>
      <c r="L71" s="312"/>
    </row>
    <row r="72" spans="1:12" ht="31.5" outlineLevel="2" x14ac:dyDescent="0.25">
      <c r="A72" s="21">
        <v>55</v>
      </c>
      <c r="B72" s="21">
        <v>55</v>
      </c>
      <c r="C72" s="182" t="s">
        <v>70</v>
      </c>
      <c r="D72" s="181" t="s">
        <v>9</v>
      </c>
      <c r="E72" s="181">
        <v>706</v>
      </c>
      <c r="F72" s="324">
        <f t="shared" si="4"/>
        <v>3226420</v>
      </c>
      <c r="G72" s="309"/>
      <c r="H72" s="310">
        <f t="shared" si="1"/>
        <v>3226420</v>
      </c>
      <c r="I72" s="310">
        <v>4570</v>
      </c>
      <c r="J72" s="311">
        <f t="shared" si="2"/>
        <v>0</v>
      </c>
      <c r="K72" s="311">
        <f t="shared" si="3"/>
        <v>4570</v>
      </c>
      <c r="L72" s="312"/>
    </row>
    <row r="73" spans="1:12" ht="15.75" outlineLevel="1" x14ac:dyDescent="0.25">
      <c r="A73" s="21"/>
      <c r="B73" s="21"/>
      <c r="C73" s="305" t="s">
        <v>71</v>
      </c>
      <c r="D73" s="332"/>
      <c r="E73" s="332"/>
      <c r="F73" s="324"/>
      <c r="G73" s="309"/>
      <c r="H73" s="310"/>
      <c r="I73" s="310"/>
      <c r="J73" s="311"/>
      <c r="K73" s="311"/>
      <c r="L73" s="312"/>
    </row>
    <row r="74" spans="1:12" ht="31.5" outlineLevel="2" x14ac:dyDescent="0.25">
      <c r="A74" s="21">
        <v>56</v>
      </c>
      <c r="B74" s="21">
        <v>56</v>
      </c>
      <c r="C74" s="323" t="s">
        <v>72</v>
      </c>
      <c r="D74" s="181" t="s">
        <v>8</v>
      </c>
      <c r="E74" s="181">
        <v>2.5</v>
      </c>
      <c r="F74" s="324">
        <f t="shared" si="4"/>
        <v>8832.5</v>
      </c>
      <c r="G74" s="309"/>
      <c r="H74" s="310">
        <f t="shared" si="1"/>
        <v>8832.5</v>
      </c>
      <c r="I74" s="310">
        <v>3533</v>
      </c>
      <c r="J74" s="311">
        <f t="shared" si="2"/>
        <v>0</v>
      </c>
      <c r="K74" s="311">
        <f t="shared" si="3"/>
        <v>3533</v>
      </c>
      <c r="L74" s="312"/>
    </row>
    <row r="75" spans="1:12" ht="94.5" outlineLevel="2" x14ac:dyDescent="0.25">
      <c r="A75" s="21">
        <v>57</v>
      </c>
      <c r="B75" s="21">
        <v>57</v>
      </c>
      <c r="C75" s="323" t="s">
        <v>73</v>
      </c>
      <c r="D75" s="181" t="s">
        <v>74</v>
      </c>
      <c r="E75" s="181">
        <v>62.5</v>
      </c>
      <c r="F75" s="324">
        <f t="shared" si="4"/>
        <v>33250</v>
      </c>
      <c r="G75" s="309"/>
      <c r="H75" s="310">
        <f t="shared" si="1"/>
        <v>33250</v>
      </c>
      <c r="I75" s="310">
        <f>I71</f>
        <v>532</v>
      </c>
      <c r="J75" s="311">
        <f t="shared" si="2"/>
        <v>0</v>
      </c>
      <c r="K75" s="311">
        <f t="shared" si="3"/>
        <v>532</v>
      </c>
      <c r="L75" s="312"/>
    </row>
    <row r="76" spans="1:12" ht="15.75" outlineLevel="1" x14ac:dyDescent="0.25">
      <c r="A76" s="21"/>
      <c r="B76" s="21"/>
      <c r="C76" s="334" t="s">
        <v>75</v>
      </c>
      <c r="D76" s="182"/>
      <c r="E76" s="182"/>
      <c r="F76" s="324"/>
      <c r="G76" s="309"/>
      <c r="H76" s="310"/>
      <c r="I76" s="310"/>
      <c r="J76" s="311"/>
      <c r="K76" s="311"/>
      <c r="L76" s="312"/>
    </row>
    <row r="77" spans="1:12" ht="31.5" outlineLevel="2" x14ac:dyDescent="0.25">
      <c r="A77" s="21">
        <v>58</v>
      </c>
      <c r="B77" s="21">
        <v>58</v>
      </c>
      <c r="C77" s="323" t="s">
        <v>76</v>
      </c>
      <c r="D77" s="181" t="s">
        <v>8</v>
      </c>
      <c r="E77" s="181">
        <v>0.4</v>
      </c>
      <c r="F77" s="324">
        <f t="shared" si="4"/>
        <v>4608</v>
      </c>
      <c r="G77" s="309"/>
      <c r="H77" s="310">
        <f t="shared" ref="H77:H81" si="5">G77+F77</f>
        <v>4608</v>
      </c>
      <c r="I77" s="310">
        <v>11520</v>
      </c>
      <c r="J77" s="311">
        <f t="shared" ref="J77:J81" si="6">G77/E77</f>
        <v>0</v>
      </c>
      <c r="K77" s="311">
        <f t="shared" ref="K77:K81" si="7">J77+I77</f>
        <v>11520</v>
      </c>
      <c r="L77" s="312"/>
    </row>
    <row r="78" spans="1:12" ht="63" outlineLevel="2" x14ac:dyDescent="0.25">
      <c r="A78" s="21">
        <v>59</v>
      </c>
      <c r="B78" s="21">
        <v>59</v>
      </c>
      <c r="C78" s="335" t="s">
        <v>77</v>
      </c>
      <c r="D78" s="330" t="s">
        <v>15</v>
      </c>
      <c r="E78" s="330">
        <v>10</v>
      </c>
      <c r="F78" s="324">
        <f t="shared" si="4"/>
        <v>4785.631176812557</v>
      </c>
      <c r="G78" s="308"/>
      <c r="H78" s="310">
        <f t="shared" si="5"/>
        <v>4785.631176812557</v>
      </c>
      <c r="I78" s="310">
        <f>I85</f>
        <v>478.56311768125573</v>
      </c>
      <c r="J78" s="311">
        <f t="shared" si="6"/>
        <v>0</v>
      </c>
      <c r="K78" s="311">
        <f t="shared" si="7"/>
        <v>478.56311768125573</v>
      </c>
      <c r="L78" s="336"/>
    </row>
    <row r="79" spans="1:12" ht="15.75" outlineLevel="2" x14ac:dyDescent="0.25">
      <c r="A79" s="21"/>
      <c r="B79" s="21"/>
      <c r="C79" s="337" t="s">
        <v>78</v>
      </c>
      <c r="D79" s="330"/>
      <c r="E79" s="330"/>
      <c r="F79" s="324"/>
      <c r="G79" s="308"/>
      <c r="H79" s="310"/>
      <c r="I79" s="310"/>
      <c r="J79" s="311"/>
      <c r="K79" s="311"/>
      <c r="L79" s="336"/>
    </row>
    <row r="80" spans="1:12" ht="31.5" outlineLevel="2" x14ac:dyDescent="0.25">
      <c r="A80" s="21">
        <v>60</v>
      </c>
      <c r="B80" s="21">
        <v>60</v>
      </c>
      <c r="C80" s="182" t="s">
        <v>79</v>
      </c>
      <c r="D80" s="43" t="s">
        <v>80</v>
      </c>
      <c r="E80" s="181">
        <v>794.2</v>
      </c>
      <c r="F80" s="324">
        <f t="shared" si="4"/>
        <v>6566445.6000000006</v>
      </c>
      <c r="G80" s="308"/>
      <c r="H80" s="310">
        <f t="shared" si="5"/>
        <v>6566445.6000000006</v>
      </c>
      <c r="I80" s="310">
        <v>8268</v>
      </c>
      <c r="J80" s="311">
        <f t="shared" si="6"/>
        <v>0</v>
      </c>
      <c r="K80" s="311">
        <f t="shared" si="7"/>
        <v>8268</v>
      </c>
      <c r="L80" s="336"/>
    </row>
    <row r="81" spans="1:12" ht="15.75" outlineLevel="2" x14ac:dyDescent="0.25">
      <c r="A81" s="21">
        <v>61</v>
      </c>
      <c r="B81" s="21">
        <v>61</v>
      </c>
      <c r="C81" s="182" t="s">
        <v>81</v>
      </c>
      <c r="D81" s="309" t="s">
        <v>20</v>
      </c>
      <c r="E81" s="309">
        <v>208.7</v>
      </c>
      <c r="F81" s="324">
        <f t="shared" si="4"/>
        <v>705399.73899999994</v>
      </c>
      <c r="G81" s="308"/>
      <c r="H81" s="310">
        <f t="shared" si="5"/>
        <v>705399.73899999994</v>
      </c>
      <c r="I81" s="310">
        <v>3379.97</v>
      </c>
      <c r="J81" s="311">
        <f t="shared" si="6"/>
        <v>0</v>
      </c>
      <c r="K81" s="311">
        <f t="shared" si="7"/>
        <v>3379.97</v>
      </c>
      <c r="L81" s="336"/>
    </row>
    <row r="82" spans="1:12" outlineLevel="1" x14ac:dyDescent="0.25">
      <c r="A82" s="338"/>
      <c r="B82" s="339"/>
      <c r="C82" s="340" t="s">
        <v>90</v>
      </c>
      <c r="D82" s="339"/>
      <c r="E82" s="341"/>
      <c r="F82" s="342"/>
      <c r="G82" s="341"/>
      <c r="H82" s="343">
        <f>SUM(H10:H81)</f>
        <v>47996987.842881784</v>
      </c>
      <c r="I82" s="344"/>
      <c r="J82" s="342"/>
      <c r="K82" s="342"/>
      <c r="L82" s="345"/>
    </row>
    <row r="83" spans="1:12" ht="48" customHeight="1" x14ac:dyDescent="0.25">
      <c r="A83" s="449" t="s">
        <v>300</v>
      </c>
      <c r="B83" s="450"/>
      <c r="C83" s="450"/>
      <c r="D83" s="450"/>
      <c r="E83" s="451"/>
      <c r="F83" s="346"/>
      <c r="G83" s="347"/>
      <c r="H83" s="348"/>
      <c r="I83" s="349"/>
      <c r="J83" s="346"/>
      <c r="K83" s="346"/>
      <c r="L83" s="350"/>
    </row>
    <row r="84" spans="1:12" x14ac:dyDescent="0.25">
      <c r="A84" s="351"/>
      <c r="B84" s="352"/>
      <c r="C84" s="353" t="s">
        <v>696</v>
      </c>
      <c r="D84" s="354"/>
      <c r="E84" s="355"/>
      <c r="F84" s="346"/>
      <c r="G84" s="347"/>
      <c r="H84" s="348"/>
      <c r="I84" s="349"/>
      <c r="J84" s="346"/>
      <c r="K84" s="346"/>
      <c r="L84" s="350"/>
    </row>
    <row r="85" spans="1:12" ht="30" outlineLevel="1" x14ac:dyDescent="0.25">
      <c r="A85" s="356">
        <v>62</v>
      </c>
      <c r="B85" s="21">
        <v>1</v>
      </c>
      <c r="C85" s="22" t="s">
        <v>95</v>
      </c>
      <c r="D85" s="54" t="s">
        <v>96</v>
      </c>
      <c r="E85" s="55">
        <v>481.64</v>
      </c>
      <c r="F85" s="357">
        <v>230495.14</v>
      </c>
      <c r="G85" s="308"/>
      <c r="H85" s="310">
        <f t="shared" ref="H85:H146" si="8">G85+F85</f>
        <v>230495.14</v>
      </c>
      <c r="I85" s="310">
        <f t="shared" ref="I85:I93" si="9">F85/E85</f>
        <v>478.56311768125573</v>
      </c>
      <c r="J85" s="311">
        <f t="shared" ref="J85:J146" si="10">G85/E85</f>
        <v>0</v>
      </c>
      <c r="K85" s="311">
        <f t="shared" ref="K85:K146" si="11">J85+I85</f>
        <v>478.56311768125573</v>
      </c>
      <c r="L85" s="336"/>
    </row>
    <row r="86" spans="1:12" ht="30" outlineLevel="1" x14ac:dyDescent="0.25">
      <c r="A86" s="356">
        <f>A85+1</f>
        <v>63</v>
      </c>
      <c r="B86" s="21">
        <v>2</v>
      </c>
      <c r="C86" s="56" t="s">
        <v>97</v>
      </c>
      <c r="D86" s="358" t="s">
        <v>98</v>
      </c>
      <c r="E86" s="358">
        <v>24</v>
      </c>
      <c r="F86" s="308">
        <v>12897.98</v>
      </c>
      <c r="G86" s="308"/>
      <c r="H86" s="310">
        <f t="shared" si="8"/>
        <v>12897.98</v>
      </c>
      <c r="I86" s="310">
        <v>676.6</v>
      </c>
      <c r="J86" s="311">
        <f t="shared" si="10"/>
        <v>0</v>
      </c>
      <c r="K86" s="311">
        <f t="shared" si="11"/>
        <v>676.6</v>
      </c>
      <c r="L86" s="336"/>
    </row>
    <row r="87" spans="1:12" ht="17.25" outlineLevel="1" x14ac:dyDescent="0.25">
      <c r="A87" s="356">
        <f t="shared" ref="A87:B108" si="12">A86+1</f>
        <v>64</v>
      </c>
      <c r="B87" s="21">
        <v>3</v>
      </c>
      <c r="C87" s="359" t="s">
        <v>99</v>
      </c>
      <c r="D87" s="358" t="s">
        <v>704</v>
      </c>
      <c r="E87" s="358">
        <v>18.62</v>
      </c>
      <c r="F87" s="308">
        <v>32809.11</v>
      </c>
      <c r="G87" s="308"/>
      <c r="H87" s="310">
        <f t="shared" si="8"/>
        <v>32809.11</v>
      </c>
      <c r="I87" s="310">
        <f t="shared" si="9"/>
        <v>1762.0359828141782</v>
      </c>
      <c r="J87" s="311">
        <f t="shared" si="10"/>
        <v>0</v>
      </c>
      <c r="K87" s="311">
        <f t="shared" si="11"/>
        <v>1762.0359828141782</v>
      </c>
      <c r="L87" s="336"/>
    </row>
    <row r="88" spans="1:12" ht="17.25" outlineLevel="1" x14ac:dyDescent="0.25">
      <c r="A88" s="356">
        <f t="shared" si="12"/>
        <v>65</v>
      </c>
      <c r="B88" s="21">
        <v>4</v>
      </c>
      <c r="C88" s="360" t="s">
        <v>101</v>
      </c>
      <c r="D88" s="304" t="s">
        <v>704</v>
      </c>
      <c r="E88" s="304">
        <v>18.62</v>
      </c>
      <c r="F88" s="308">
        <v>2757.21</v>
      </c>
      <c r="G88" s="308"/>
      <c r="H88" s="310">
        <f t="shared" si="8"/>
        <v>2757.21</v>
      </c>
      <c r="I88" s="310">
        <f t="shared" si="9"/>
        <v>148.07787325456499</v>
      </c>
      <c r="J88" s="311">
        <f t="shared" si="10"/>
        <v>0</v>
      </c>
      <c r="K88" s="311">
        <f t="shared" si="11"/>
        <v>148.07787325456499</v>
      </c>
      <c r="L88" s="336"/>
    </row>
    <row r="89" spans="1:12" ht="17.25" outlineLevel="1" x14ac:dyDescent="0.25">
      <c r="A89" s="356">
        <f t="shared" si="12"/>
        <v>66</v>
      </c>
      <c r="B89" s="61">
        <v>5</v>
      </c>
      <c r="C89" s="361" t="s">
        <v>102</v>
      </c>
      <c r="D89" s="358" t="s">
        <v>704</v>
      </c>
      <c r="E89" s="358">
        <v>18.62</v>
      </c>
      <c r="F89" s="308">
        <v>1959.07</v>
      </c>
      <c r="G89" s="308"/>
      <c r="H89" s="310">
        <f t="shared" si="8"/>
        <v>1959.07</v>
      </c>
      <c r="I89" s="310">
        <f t="shared" si="9"/>
        <v>105.21321160042963</v>
      </c>
      <c r="J89" s="311">
        <f t="shared" si="10"/>
        <v>0</v>
      </c>
      <c r="K89" s="311">
        <f t="shared" si="11"/>
        <v>105.21321160042963</v>
      </c>
      <c r="L89" s="336"/>
    </row>
    <row r="90" spans="1:12" ht="30" outlineLevel="1" x14ac:dyDescent="0.25">
      <c r="A90" s="356">
        <f t="shared" si="12"/>
        <v>67</v>
      </c>
      <c r="B90" s="61">
        <v>6</v>
      </c>
      <c r="C90" s="361" t="s">
        <v>103</v>
      </c>
      <c r="D90" s="358" t="s">
        <v>704</v>
      </c>
      <c r="E90" s="358">
        <v>14.44</v>
      </c>
      <c r="F90" s="308">
        <v>4287.8</v>
      </c>
      <c r="G90" s="308"/>
      <c r="H90" s="310">
        <f t="shared" si="8"/>
        <v>4287.8</v>
      </c>
      <c r="I90" s="310">
        <f t="shared" si="9"/>
        <v>296.93905817174516</v>
      </c>
      <c r="J90" s="311">
        <f t="shared" si="10"/>
        <v>0</v>
      </c>
      <c r="K90" s="311">
        <f t="shared" si="11"/>
        <v>296.93905817174516</v>
      </c>
      <c r="L90" s="336"/>
    </row>
    <row r="91" spans="1:12" ht="30" outlineLevel="1" x14ac:dyDescent="0.25">
      <c r="A91" s="356">
        <f t="shared" si="12"/>
        <v>68</v>
      </c>
      <c r="B91" s="61">
        <v>7</v>
      </c>
      <c r="C91" s="361" t="s">
        <v>104</v>
      </c>
      <c r="D91" s="358" t="s">
        <v>705</v>
      </c>
      <c r="E91" s="358">
        <v>0.19</v>
      </c>
      <c r="F91" s="308">
        <v>12689</v>
      </c>
      <c r="G91" s="308"/>
      <c r="H91" s="310">
        <f t="shared" si="8"/>
        <v>12689</v>
      </c>
      <c r="I91" s="310">
        <f t="shared" si="9"/>
        <v>66784.210526315786</v>
      </c>
      <c r="J91" s="311">
        <f t="shared" si="10"/>
        <v>0</v>
      </c>
      <c r="K91" s="311">
        <f t="shared" si="11"/>
        <v>66784.210526315786</v>
      </c>
      <c r="L91" s="336"/>
    </row>
    <row r="92" spans="1:12" ht="45" outlineLevel="1" x14ac:dyDescent="0.25">
      <c r="A92" s="356">
        <f t="shared" si="12"/>
        <v>69</v>
      </c>
      <c r="B92" s="61">
        <v>8</v>
      </c>
      <c r="C92" s="361" t="s">
        <v>106</v>
      </c>
      <c r="D92" s="358" t="s">
        <v>705</v>
      </c>
      <c r="E92" s="358">
        <v>0.08</v>
      </c>
      <c r="F92" s="308">
        <v>5343</v>
      </c>
      <c r="G92" s="308"/>
      <c r="H92" s="310">
        <f t="shared" si="8"/>
        <v>5343</v>
      </c>
      <c r="I92" s="310">
        <f t="shared" si="9"/>
        <v>66787.5</v>
      </c>
      <c r="J92" s="311">
        <f t="shared" si="10"/>
        <v>0</v>
      </c>
      <c r="K92" s="311">
        <f t="shared" si="11"/>
        <v>66787.5</v>
      </c>
      <c r="L92" s="336"/>
    </row>
    <row r="93" spans="1:12" ht="30" outlineLevel="1" x14ac:dyDescent="0.25">
      <c r="A93" s="356">
        <f t="shared" si="12"/>
        <v>70</v>
      </c>
      <c r="B93" s="61">
        <v>9</v>
      </c>
      <c r="C93" s="361" t="s">
        <v>107</v>
      </c>
      <c r="D93" s="358" t="s">
        <v>705</v>
      </c>
      <c r="E93" s="358">
        <v>0.05</v>
      </c>
      <c r="F93" s="308">
        <v>3339</v>
      </c>
      <c r="G93" s="308"/>
      <c r="H93" s="310">
        <f t="shared" si="8"/>
        <v>3339</v>
      </c>
      <c r="I93" s="310">
        <f t="shared" si="9"/>
        <v>66780</v>
      </c>
      <c r="J93" s="311">
        <f t="shared" si="10"/>
        <v>0</v>
      </c>
      <c r="K93" s="311">
        <f t="shared" si="11"/>
        <v>66780</v>
      </c>
      <c r="L93" s="336"/>
    </row>
    <row r="94" spans="1:12" ht="15.75" x14ac:dyDescent="0.25">
      <c r="A94" s="356"/>
      <c r="B94" s="61"/>
      <c r="C94" s="353" t="s">
        <v>108</v>
      </c>
      <c r="D94" s="362"/>
      <c r="E94" s="362"/>
      <c r="F94" s="308"/>
      <c r="G94" s="308"/>
      <c r="H94" s="310"/>
      <c r="I94" s="310"/>
      <c r="J94" s="311"/>
      <c r="K94" s="311"/>
      <c r="L94" s="336"/>
    </row>
    <row r="95" spans="1:12" ht="30" outlineLevel="1" x14ac:dyDescent="0.25">
      <c r="A95" s="356">
        <f>A93+1</f>
        <v>71</v>
      </c>
      <c r="B95" s="61">
        <v>10</v>
      </c>
      <c r="C95" s="361" t="s">
        <v>95</v>
      </c>
      <c r="D95" s="358" t="s">
        <v>96</v>
      </c>
      <c r="E95" s="358">
        <v>212.14</v>
      </c>
      <c r="F95" s="357">
        <f t="shared" ref="F95:F158" si="13">E95*I95</f>
        <v>101522.37978490158</v>
      </c>
      <c r="G95" s="308"/>
      <c r="H95" s="310">
        <f t="shared" si="8"/>
        <v>101522.37978490158</v>
      </c>
      <c r="I95" s="310">
        <f>I85</f>
        <v>478.56311768125573</v>
      </c>
      <c r="J95" s="311">
        <f t="shared" si="10"/>
        <v>0</v>
      </c>
      <c r="K95" s="311">
        <f t="shared" si="11"/>
        <v>478.56311768125573</v>
      </c>
      <c r="L95" s="336"/>
    </row>
    <row r="96" spans="1:12" s="294" customFormat="1" ht="30" outlineLevel="1" x14ac:dyDescent="0.25">
      <c r="A96" s="356">
        <f t="shared" si="12"/>
        <v>72</v>
      </c>
      <c r="B96" s="61">
        <v>11</v>
      </c>
      <c r="C96" s="361" t="s">
        <v>109</v>
      </c>
      <c r="D96" s="358" t="s">
        <v>98</v>
      </c>
      <c r="E96" s="358">
        <v>12</v>
      </c>
      <c r="F96" s="357">
        <f t="shared" si="13"/>
        <v>6396</v>
      </c>
      <c r="G96" s="308"/>
      <c r="H96" s="310">
        <f t="shared" si="8"/>
        <v>6396</v>
      </c>
      <c r="I96" s="310">
        <v>533</v>
      </c>
      <c r="J96" s="311">
        <f t="shared" si="10"/>
        <v>0</v>
      </c>
      <c r="K96" s="311">
        <f t="shared" si="11"/>
        <v>533</v>
      </c>
      <c r="L96" s="336"/>
    </row>
    <row r="97" spans="1:12" ht="17.25" outlineLevel="1" x14ac:dyDescent="0.25">
      <c r="A97" s="356">
        <f t="shared" si="12"/>
        <v>73</v>
      </c>
      <c r="B97" s="61">
        <v>12</v>
      </c>
      <c r="C97" s="361" t="s">
        <v>99</v>
      </c>
      <c r="D97" s="358" t="s">
        <v>704</v>
      </c>
      <c r="E97" s="358">
        <v>7.05</v>
      </c>
      <c r="F97" s="357">
        <f t="shared" si="13"/>
        <v>12422.353678839956</v>
      </c>
      <c r="G97" s="308"/>
      <c r="H97" s="310">
        <f t="shared" si="8"/>
        <v>12422.353678839956</v>
      </c>
      <c r="I97" s="310">
        <f>I87</f>
        <v>1762.0359828141782</v>
      </c>
      <c r="J97" s="311">
        <f t="shared" si="10"/>
        <v>0</v>
      </c>
      <c r="K97" s="311">
        <f t="shared" si="11"/>
        <v>1762.0359828141782</v>
      </c>
      <c r="L97" s="336"/>
    </row>
    <row r="98" spans="1:12" ht="17.25" outlineLevel="1" x14ac:dyDescent="0.25">
      <c r="A98" s="356">
        <f t="shared" si="12"/>
        <v>74</v>
      </c>
      <c r="B98" s="61">
        <v>13</v>
      </c>
      <c r="C98" s="361" t="s">
        <v>101</v>
      </c>
      <c r="D98" s="358" t="s">
        <v>704</v>
      </c>
      <c r="E98" s="358">
        <v>7.05</v>
      </c>
      <c r="F98" s="357">
        <f t="shared" si="13"/>
        <v>1043.9490064446832</v>
      </c>
      <c r="G98" s="308"/>
      <c r="H98" s="310">
        <f t="shared" si="8"/>
        <v>1043.9490064446832</v>
      </c>
      <c r="I98" s="310">
        <f>I88</f>
        <v>148.07787325456499</v>
      </c>
      <c r="J98" s="311">
        <f t="shared" si="10"/>
        <v>0</v>
      </c>
      <c r="K98" s="311">
        <f t="shared" si="11"/>
        <v>148.07787325456499</v>
      </c>
      <c r="L98" s="336"/>
    </row>
    <row r="99" spans="1:12" ht="17.25" outlineLevel="1" x14ac:dyDescent="0.25">
      <c r="A99" s="356">
        <f t="shared" si="12"/>
        <v>75</v>
      </c>
      <c r="B99" s="61">
        <v>14</v>
      </c>
      <c r="C99" s="361" t="s">
        <v>102</v>
      </c>
      <c r="D99" s="358" t="s">
        <v>704</v>
      </c>
      <c r="E99" s="358">
        <v>7.05</v>
      </c>
      <c r="F99" s="357">
        <f t="shared" si="13"/>
        <v>741.75314178302892</v>
      </c>
      <c r="G99" s="308"/>
      <c r="H99" s="310">
        <f t="shared" si="8"/>
        <v>741.75314178302892</v>
      </c>
      <c r="I99" s="310">
        <f>I89</f>
        <v>105.21321160042963</v>
      </c>
      <c r="J99" s="311">
        <f t="shared" si="10"/>
        <v>0</v>
      </c>
      <c r="K99" s="311">
        <f t="shared" si="11"/>
        <v>105.21321160042963</v>
      </c>
      <c r="L99" s="336"/>
    </row>
    <row r="100" spans="1:12" ht="30" outlineLevel="1" x14ac:dyDescent="0.25">
      <c r="A100" s="356">
        <f t="shared" si="12"/>
        <v>76</v>
      </c>
      <c r="B100" s="61">
        <v>15</v>
      </c>
      <c r="C100" s="361" t="s">
        <v>103</v>
      </c>
      <c r="D100" s="358" t="s">
        <v>704</v>
      </c>
      <c r="E100" s="358">
        <v>6.39</v>
      </c>
      <c r="F100" s="357">
        <f t="shared" si="13"/>
        <v>1897.4405817174516</v>
      </c>
      <c r="G100" s="308"/>
      <c r="H100" s="310">
        <f t="shared" si="8"/>
        <v>1897.4405817174516</v>
      </c>
      <c r="I100" s="310">
        <f>I90</f>
        <v>296.93905817174516</v>
      </c>
      <c r="J100" s="311">
        <f t="shared" si="10"/>
        <v>0</v>
      </c>
      <c r="K100" s="311">
        <f t="shared" si="11"/>
        <v>296.93905817174516</v>
      </c>
      <c r="L100" s="336"/>
    </row>
    <row r="101" spans="1:12" ht="17.25" outlineLevel="1" x14ac:dyDescent="0.25">
      <c r="A101" s="356">
        <f t="shared" si="12"/>
        <v>77</v>
      </c>
      <c r="B101" s="61">
        <v>16</v>
      </c>
      <c r="C101" s="361" t="s">
        <v>110</v>
      </c>
      <c r="D101" s="358" t="s">
        <v>705</v>
      </c>
      <c r="E101" s="358">
        <v>0.31</v>
      </c>
      <c r="F101" s="357">
        <f t="shared" si="13"/>
        <v>8408.44</v>
      </c>
      <c r="G101" s="308"/>
      <c r="H101" s="310">
        <f t="shared" si="8"/>
        <v>8408.44</v>
      </c>
      <c r="I101" s="310">
        <v>27124</v>
      </c>
      <c r="J101" s="311">
        <f t="shared" si="10"/>
        <v>0</v>
      </c>
      <c r="K101" s="311">
        <f t="shared" si="11"/>
        <v>27124</v>
      </c>
      <c r="L101" s="336"/>
    </row>
    <row r="102" spans="1:12" ht="30" outlineLevel="1" x14ac:dyDescent="0.25">
      <c r="A102" s="356">
        <f t="shared" si="12"/>
        <v>78</v>
      </c>
      <c r="B102" s="61">
        <v>17</v>
      </c>
      <c r="C102" s="361" t="s">
        <v>104</v>
      </c>
      <c r="D102" s="358" t="s">
        <v>705</v>
      </c>
      <c r="E102" s="358">
        <v>7.0000000000000007E-2</v>
      </c>
      <c r="F102" s="357">
        <f t="shared" si="13"/>
        <v>4674.8947368421059</v>
      </c>
      <c r="G102" s="308"/>
      <c r="H102" s="310">
        <f t="shared" si="8"/>
        <v>4674.8947368421059</v>
      </c>
      <c r="I102" s="310">
        <f>I91</f>
        <v>66784.210526315786</v>
      </c>
      <c r="J102" s="311">
        <f t="shared" si="10"/>
        <v>0</v>
      </c>
      <c r="K102" s="311">
        <f t="shared" si="11"/>
        <v>66784.210526315786</v>
      </c>
      <c r="L102" s="336"/>
    </row>
    <row r="103" spans="1:12" ht="45" outlineLevel="1" x14ac:dyDescent="0.25">
      <c r="A103" s="356">
        <f t="shared" si="12"/>
        <v>79</v>
      </c>
      <c r="B103" s="61">
        <v>18</v>
      </c>
      <c r="C103" s="361" t="s">
        <v>106</v>
      </c>
      <c r="D103" s="358" t="s">
        <v>705</v>
      </c>
      <c r="E103" s="358">
        <v>0.03</v>
      </c>
      <c r="F103" s="357">
        <f t="shared" si="13"/>
        <v>2003.625</v>
      </c>
      <c r="G103" s="308"/>
      <c r="H103" s="310">
        <f t="shared" si="8"/>
        <v>2003.625</v>
      </c>
      <c r="I103" s="310">
        <f>I92</f>
        <v>66787.5</v>
      </c>
      <c r="J103" s="311">
        <f t="shared" si="10"/>
        <v>0</v>
      </c>
      <c r="K103" s="311">
        <f t="shared" si="11"/>
        <v>66787.5</v>
      </c>
      <c r="L103" s="336"/>
    </row>
    <row r="104" spans="1:12" ht="30" outlineLevel="1" x14ac:dyDescent="0.25">
      <c r="A104" s="356">
        <f t="shared" si="12"/>
        <v>80</v>
      </c>
      <c r="B104" s="61">
        <v>19</v>
      </c>
      <c r="C104" s="361" t="s">
        <v>107</v>
      </c>
      <c r="D104" s="358" t="s">
        <v>705</v>
      </c>
      <c r="E104" s="358">
        <v>0.04</v>
      </c>
      <c r="F104" s="357">
        <f t="shared" si="13"/>
        <v>2671.2000000000003</v>
      </c>
      <c r="G104" s="308"/>
      <c r="H104" s="310">
        <f t="shared" si="8"/>
        <v>2671.2000000000003</v>
      </c>
      <c r="I104" s="310">
        <f>I93</f>
        <v>66780</v>
      </c>
      <c r="J104" s="311">
        <f t="shared" si="10"/>
        <v>0</v>
      </c>
      <c r="K104" s="311">
        <f t="shared" si="11"/>
        <v>66780</v>
      </c>
      <c r="L104" s="336"/>
    </row>
    <row r="105" spans="1:12" ht="15.75" x14ac:dyDescent="0.25">
      <c r="A105" s="356"/>
      <c r="B105" s="21"/>
      <c r="C105" s="363" t="s">
        <v>111</v>
      </c>
      <c r="D105" s="364"/>
      <c r="E105" s="364"/>
      <c r="F105" s="357"/>
      <c r="G105" s="308"/>
      <c r="H105" s="310"/>
      <c r="I105" s="310"/>
      <c r="J105" s="311"/>
      <c r="K105" s="311"/>
      <c r="L105" s="336"/>
    </row>
    <row r="106" spans="1:12" ht="30" outlineLevel="1" x14ac:dyDescent="0.25">
      <c r="A106" s="356">
        <f>A104+1</f>
        <v>81</v>
      </c>
      <c r="B106" s="61">
        <v>20</v>
      </c>
      <c r="C106" s="361" t="s">
        <v>95</v>
      </c>
      <c r="D106" s="358" t="s">
        <v>96</v>
      </c>
      <c r="E106" s="358">
        <v>183.49</v>
      </c>
      <c r="F106" s="357">
        <f t="shared" si="13"/>
        <v>87811.546463333623</v>
      </c>
      <c r="G106" s="308"/>
      <c r="H106" s="310">
        <f t="shared" si="8"/>
        <v>87811.546463333623</v>
      </c>
      <c r="I106" s="310">
        <f>I95</f>
        <v>478.56311768125573</v>
      </c>
      <c r="J106" s="311">
        <f t="shared" si="10"/>
        <v>0</v>
      </c>
      <c r="K106" s="311">
        <f t="shared" si="11"/>
        <v>478.56311768125573</v>
      </c>
      <c r="L106" s="336"/>
    </row>
    <row r="107" spans="1:12" s="294" customFormat="1" ht="30" outlineLevel="1" x14ac:dyDescent="0.25">
      <c r="A107" s="356">
        <f t="shared" si="12"/>
        <v>82</v>
      </c>
      <c r="B107" s="61">
        <f>B106+1</f>
        <v>21</v>
      </c>
      <c r="C107" s="361" t="s">
        <v>112</v>
      </c>
      <c r="D107" s="358" t="s">
        <v>98</v>
      </c>
      <c r="E107" s="358">
        <v>12</v>
      </c>
      <c r="F107" s="357">
        <f t="shared" si="13"/>
        <v>6008.64</v>
      </c>
      <c r="G107" s="308"/>
      <c r="H107" s="310">
        <f t="shared" si="8"/>
        <v>6008.64</v>
      </c>
      <c r="I107" s="310">
        <f>362.72+138</f>
        <v>500.72</v>
      </c>
      <c r="J107" s="311">
        <f t="shared" si="10"/>
        <v>0</v>
      </c>
      <c r="K107" s="311">
        <f t="shared" si="11"/>
        <v>500.72</v>
      </c>
      <c r="L107" s="336"/>
    </row>
    <row r="108" spans="1:12" ht="17.25" outlineLevel="1" x14ac:dyDescent="0.25">
      <c r="A108" s="356">
        <f t="shared" si="12"/>
        <v>83</v>
      </c>
      <c r="B108" s="61">
        <f t="shared" si="12"/>
        <v>22</v>
      </c>
      <c r="C108" s="361" t="s">
        <v>99</v>
      </c>
      <c r="D108" s="358" t="s">
        <v>704</v>
      </c>
      <c r="E108" s="358">
        <v>7.45</v>
      </c>
      <c r="F108" s="357">
        <f t="shared" si="13"/>
        <v>13127.168071965627</v>
      </c>
      <c r="G108" s="308"/>
      <c r="H108" s="310">
        <f t="shared" si="8"/>
        <v>13127.168071965627</v>
      </c>
      <c r="I108" s="310">
        <f>I87</f>
        <v>1762.0359828141782</v>
      </c>
      <c r="J108" s="311">
        <f t="shared" si="10"/>
        <v>0</v>
      </c>
      <c r="K108" s="311">
        <f t="shared" si="11"/>
        <v>1762.0359828141782</v>
      </c>
      <c r="L108" s="336"/>
    </row>
    <row r="109" spans="1:12" ht="17.25" outlineLevel="1" x14ac:dyDescent="0.25">
      <c r="A109" s="356">
        <f t="shared" ref="A109:B124" si="14">A108+1</f>
        <v>84</v>
      </c>
      <c r="B109" s="61">
        <f t="shared" si="14"/>
        <v>23</v>
      </c>
      <c r="C109" s="361" t="s">
        <v>101</v>
      </c>
      <c r="D109" s="358" t="s">
        <v>704</v>
      </c>
      <c r="E109" s="358">
        <v>7.45</v>
      </c>
      <c r="F109" s="357">
        <f t="shared" si="13"/>
        <v>1103.1801557465092</v>
      </c>
      <c r="G109" s="308"/>
      <c r="H109" s="310">
        <f t="shared" si="8"/>
        <v>1103.1801557465092</v>
      </c>
      <c r="I109" s="310">
        <f>I88</f>
        <v>148.07787325456499</v>
      </c>
      <c r="J109" s="311">
        <f t="shared" si="10"/>
        <v>0</v>
      </c>
      <c r="K109" s="311">
        <f t="shared" si="11"/>
        <v>148.07787325456499</v>
      </c>
      <c r="L109" s="336"/>
    </row>
    <row r="110" spans="1:12" ht="17.25" outlineLevel="1" x14ac:dyDescent="0.25">
      <c r="A110" s="356">
        <f t="shared" si="14"/>
        <v>85</v>
      </c>
      <c r="B110" s="61">
        <f t="shared" si="14"/>
        <v>24</v>
      </c>
      <c r="C110" s="361" t="s">
        <v>102</v>
      </c>
      <c r="D110" s="358" t="s">
        <v>704</v>
      </c>
      <c r="E110" s="358">
        <v>7.45</v>
      </c>
      <c r="F110" s="357">
        <f t="shared" si="13"/>
        <v>783.83842642320076</v>
      </c>
      <c r="G110" s="308"/>
      <c r="H110" s="310">
        <f t="shared" si="8"/>
        <v>783.83842642320076</v>
      </c>
      <c r="I110" s="310">
        <f>I89</f>
        <v>105.21321160042963</v>
      </c>
      <c r="J110" s="311">
        <f t="shared" si="10"/>
        <v>0</v>
      </c>
      <c r="K110" s="311">
        <f t="shared" si="11"/>
        <v>105.21321160042963</v>
      </c>
      <c r="L110" s="336"/>
    </row>
    <row r="111" spans="1:12" ht="30" outlineLevel="1" x14ac:dyDescent="0.25">
      <c r="A111" s="356">
        <f t="shared" si="14"/>
        <v>86</v>
      </c>
      <c r="B111" s="61">
        <f t="shared" si="14"/>
        <v>25</v>
      </c>
      <c r="C111" s="361" t="s">
        <v>103</v>
      </c>
      <c r="D111" s="358" t="s">
        <v>704</v>
      </c>
      <c r="E111" s="358">
        <v>5.41</v>
      </c>
      <c r="F111" s="357">
        <f t="shared" si="13"/>
        <v>1606.4403047091414</v>
      </c>
      <c r="G111" s="308"/>
      <c r="H111" s="310">
        <f t="shared" si="8"/>
        <v>1606.4403047091414</v>
      </c>
      <c r="I111" s="310">
        <f>I90</f>
        <v>296.93905817174516</v>
      </c>
      <c r="J111" s="311">
        <f t="shared" si="10"/>
        <v>0</v>
      </c>
      <c r="K111" s="311">
        <f t="shared" si="11"/>
        <v>296.93905817174516</v>
      </c>
      <c r="L111" s="336"/>
    </row>
    <row r="112" spans="1:12" ht="30" outlineLevel="1" x14ac:dyDescent="0.25">
      <c r="A112" s="356">
        <f t="shared" si="14"/>
        <v>87</v>
      </c>
      <c r="B112" s="61">
        <f t="shared" si="14"/>
        <v>26</v>
      </c>
      <c r="C112" s="361" t="s">
        <v>104</v>
      </c>
      <c r="D112" s="358" t="s">
        <v>705</v>
      </c>
      <c r="E112" s="358">
        <v>7.0000000000000007E-2</v>
      </c>
      <c r="F112" s="357">
        <f t="shared" si="13"/>
        <v>4674.8947368421059</v>
      </c>
      <c r="G112" s="308"/>
      <c r="H112" s="310">
        <f t="shared" si="8"/>
        <v>4674.8947368421059</v>
      </c>
      <c r="I112" s="310">
        <f>I102</f>
        <v>66784.210526315786</v>
      </c>
      <c r="J112" s="311">
        <f t="shared" si="10"/>
        <v>0</v>
      </c>
      <c r="K112" s="311">
        <f t="shared" si="11"/>
        <v>66784.210526315786</v>
      </c>
      <c r="L112" s="336"/>
    </row>
    <row r="113" spans="1:12" ht="45" outlineLevel="1" x14ac:dyDescent="0.25">
      <c r="A113" s="356">
        <f t="shared" si="14"/>
        <v>88</v>
      </c>
      <c r="B113" s="61">
        <f t="shared" si="14"/>
        <v>27</v>
      </c>
      <c r="C113" s="361" t="s">
        <v>106</v>
      </c>
      <c r="D113" s="358" t="s">
        <v>705</v>
      </c>
      <c r="E113" s="358">
        <v>0.03</v>
      </c>
      <c r="F113" s="357">
        <f t="shared" si="13"/>
        <v>2003.625</v>
      </c>
      <c r="G113" s="308"/>
      <c r="H113" s="310">
        <f t="shared" si="8"/>
        <v>2003.625</v>
      </c>
      <c r="I113" s="310">
        <f>I92</f>
        <v>66787.5</v>
      </c>
      <c r="J113" s="311">
        <f t="shared" si="10"/>
        <v>0</v>
      </c>
      <c r="K113" s="311">
        <f t="shared" si="11"/>
        <v>66787.5</v>
      </c>
      <c r="L113" s="336"/>
    </row>
    <row r="114" spans="1:12" ht="30" outlineLevel="1" x14ac:dyDescent="0.25">
      <c r="A114" s="356">
        <f t="shared" si="14"/>
        <v>89</v>
      </c>
      <c r="B114" s="61">
        <f t="shared" si="14"/>
        <v>28</v>
      </c>
      <c r="C114" s="361" t="s">
        <v>107</v>
      </c>
      <c r="D114" s="358" t="s">
        <v>705</v>
      </c>
      <c r="E114" s="358">
        <v>0.05</v>
      </c>
      <c r="F114" s="357">
        <f t="shared" si="13"/>
        <v>3339</v>
      </c>
      <c r="G114" s="308"/>
      <c r="H114" s="310">
        <f t="shared" si="8"/>
        <v>3339</v>
      </c>
      <c r="I114" s="310">
        <f>I93</f>
        <v>66780</v>
      </c>
      <c r="J114" s="311">
        <f t="shared" si="10"/>
        <v>0</v>
      </c>
      <c r="K114" s="311">
        <f t="shared" si="11"/>
        <v>66780</v>
      </c>
      <c r="L114" s="336"/>
    </row>
    <row r="115" spans="1:12" ht="15.75" x14ac:dyDescent="0.25">
      <c r="A115" s="356"/>
      <c r="B115" s="21"/>
      <c r="C115" s="365" t="s">
        <v>113</v>
      </c>
      <c r="D115" s="364"/>
      <c r="E115" s="364"/>
      <c r="F115" s="357"/>
      <c r="G115" s="308"/>
      <c r="H115" s="310"/>
      <c r="I115" s="310"/>
      <c r="J115" s="311"/>
      <c r="K115" s="311"/>
      <c r="L115" s="336"/>
    </row>
    <row r="116" spans="1:12" ht="30" outlineLevel="1" x14ac:dyDescent="0.25">
      <c r="A116" s="356">
        <f>A114+1</f>
        <v>90</v>
      </c>
      <c r="B116" s="61">
        <f>B114+1</f>
        <v>29</v>
      </c>
      <c r="C116" s="361" t="s">
        <v>95</v>
      </c>
      <c r="D116" s="358" t="s">
        <v>96</v>
      </c>
      <c r="E116" s="358">
        <v>899.04</v>
      </c>
      <c r="F116" s="357">
        <f t="shared" si="13"/>
        <v>430247.38532015611</v>
      </c>
      <c r="G116" s="308"/>
      <c r="H116" s="310">
        <f t="shared" si="8"/>
        <v>430247.38532015611</v>
      </c>
      <c r="I116" s="310">
        <f>I106</f>
        <v>478.56311768125573</v>
      </c>
      <c r="J116" s="311">
        <f t="shared" si="10"/>
        <v>0</v>
      </c>
      <c r="K116" s="311">
        <f t="shared" si="11"/>
        <v>478.56311768125573</v>
      </c>
      <c r="L116" s="336"/>
    </row>
    <row r="117" spans="1:12" s="294" customFormat="1" ht="30" outlineLevel="1" x14ac:dyDescent="0.25">
      <c r="A117" s="356">
        <f t="shared" si="14"/>
        <v>91</v>
      </c>
      <c r="B117" s="61">
        <f>B116+1</f>
        <v>30</v>
      </c>
      <c r="C117" s="361" t="s">
        <v>114</v>
      </c>
      <c r="D117" s="358" t="s">
        <v>98</v>
      </c>
      <c r="E117" s="358">
        <v>108</v>
      </c>
      <c r="F117" s="357">
        <f t="shared" si="13"/>
        <v>53753.760000000002</v>
      </c>
      <c r="G117" s="308"/>
      <c r="H117" s="310">
        <f t="shared" si="8"/>
        <v>53753.760000000002</v>
      </c>
      <c r="I117" s="310">
        <f>359.72+138</f>
        <v>497.72</v>
      </c>
      <c r="J117" s="311">
        <f t="shared" si="10"/>
        <v>0</v>
      </c>
      <c r="K117" s="311">
        <f t="shared" si="11"/>
        <v>497.72</v>
      </c>
      <c r="L117" s="336"/>
    </row>
    <row r="118" spans="1:12" ht="17.25" outlineLevel="1" x14ac:dyDescent="0.25">
      <c r="A118" s="356">
        <f t="shared" si="14"/>
        <v>92</v>
      </c>
      <c r="B118" s="61">
        <f t="shared" si="14"/>
        <v>31</v>
      </c>
      <c r="C118" s="361" t="s">
        <v>99</v>
      </c>
      <c r="D118" s="358" t="s">
        <v>704</v>
      </c>
      <c r="E118" s="358">
        <v>34.49</v>
      </c>
      <c r="F118" s="357">
        <f t="shared" si="13"/>
        <v>60772.621047261011</v>
      </c>
      <c r="G118" s="308"/>
      <c r="H118" s="310">
        <f t="shared" si="8"/>
        <v>60772.621047261011</v>
      </c>
      <c r="I118" s="310">
        <f>I87</f>
        <v>1762.0359828141782</v>
      </c>
      <c r="J118" s="311">
        <f t="shared" si="10"/>
        <v>0</v>
      </c>
      <c r="K118" s="311">
        <f t="shared" si="11"/>
        <v>1762.0359828141782</v>
      </c>
      <c r="L118" s="336"/>
    </row>
    <row r="119" spans="1:12" ht="17.25" outlineLevel="1" x14ac:dyDescent="0.25">
      <c r="A119" s="356">
        <f t="shared" si="14"/>
        <v>93</v>
      </c>
      <c r="B119" s="61">
        <f t="shared" si="14"/>
        <v>32</v>
      </c>
      <c r="C119" s="361" t="s">
        <v>101</v>
      </c>
      <c r="D119" s="358" t="s">
        <v>704</v>
      </c>
      <c r="E119" s="358">
        <v>34.49</v>
      </c>
      <c r="F119" s="357">
        <f t="shared" si="13"/>
        <v>5107.2058485499465</v>
      </c>
      <c r="G119" s="308"/>
      <c r="H119" s="310">
        <f t="shared" si="8"/>
        <v>5107.2058485499465</v>
      </c>
      <c r="I119" s="310">
        <f>I88</f>
        <v>148.07787325456499</v>
      </c>
      <c r="J119" s="311">
        <f t="shared" si="10"/>
        <v>0</v>
      </c>
      <c r="K119" s="311">
        <f t="shared" si="11"/>
        <v>148.07787325456499</v>
      </c>
      <c r="L119" s="336"/>
    </row>
    <row r="120" spans="1:12" ht="17.25" outlineLevel="1" x14ac:dyDescent="0.25">
      <c r="A120" s="356">
        <f t="shared" si="14"/>
        <v>94</v>
      </c>
      <c r="B120" s="61">
        <f t="shared" si="14"/>
        <v>33</v>
      </c>
      <c r="C120" s="361" t="s">
        <v>102</v>
      </c>
      <c r="D120" s="358" t="s">
        <v>704</v>
      </c>
      <c r="E120" s="358">
        <v>34.49</v>
      </c>
      <c r="F120" s="357">
        <f t="shared" si="13"/>
        <v>3628.803668098818</v>
      </c>
      <c r="G120" s="308"/>
      <c r="H120" s="310">
        <f t="shared" si="8"/>
        <v>3628.803668098818</v>
      </c>
      <c r="I120" s="310">
        <f>I89</f>
        <v>105.21321160042963</v>
      </c>
      <c r="J120" s="311">
        <f t="shared" si="10"/>
        <v>0</v>
      </c>
      <c r="K120" s="311">
        <f t="shared" si="11"/>
        <v>105.21321160042963</v>
      </c>
      <c r="L120" s="336"/>
    </row>
    <row r="121" spans="1:12" ht="30" outlineLevel="1" x14ac:dyDescent="0.25">
      <c r="A121" s="356">
        <f t="shared" si="14"/>
        <v>95</v>
      </c>
      <c r="B121" s="61">
        <f t="shared" si="14"/>
        <v>34</v>
      </c>
      <c r="C121" s="361" t="s">
        <v>103</v>
      </c>
      <c r="D121" s="358" t="s">
        <v>704</v>
      </c>
      <c r="E121" s="358">
        <v>23.98</v>
      </c>
      <c r="F121" s="357">
        <f t="shared" si="13"/>
        <v>7120.5986149584487</v>
      </c>
      <c r="G121" s="308"/>
      <c r="H121" s="310">
        <f t="shared" si="8"/>
        <v>7120.5986149584487</v>
      </c>
      <c r="I121" s="310">
        <f>I90</f>
        <v>296.93905817174516</v>
      </c>
      <c r="J121" s="311">
        <f t="shared" si="10"/>
        <v>0</v>
      </c>
      <c r="K121" s="311">
        <f t="shared" si="11"/>
        <v>296.93905817174516</v>
      </c>
      <c r="L121" s="336"/>
    </row>
    <row r="122" spans="1:12" ht="17.25" outlineLevel="1" x14ac:dyDescent="0.25">
      <c r="A122" s="356">
        <f t="shared" si="14"/>
        <v>96</v>
      </c>
      <c r="B122" s="61">
        <f t="shared" si="14"/>
        <v>35</v>
      </c>
      <c r="C122" s="361" t="s">
        <v>110</v>
      </c>
      <c r="D122" s="358" t="s">
        <v>705</v>
      </c>
      <c r="E122" s="358">
        <v>2.89</v>
      </c>
      <c r="F122" s="357">
        <f t="shared" si="13"/>
        <v>78388.36</v>
      </c>
      <c r="G122" s="308"/>
      <c r="H122" s="310">
        <f t="shared" si="8"/>
        <v>78388.36</v>
      </c>
      <c r="I122" s="310">
        <f>I101</f>
        <v>27124</v>
      </c>
      <c r="J122" s="311">
        <f t="shared" si="10"/>
        <v>0</v>
      </c>
      <c r="K122" s="311">
        <f t="shared" si="11"/>
        <v>27124</v>
      </c>
      <c r="L122" s="336"/>
    </row>
    <row r="123" spans="1:12" ht="30" outlineLevel="1" x14ac:dyDescent="0.25">
      <c r="A123" s="356">
        <f t="shared" si="14"/>
        <v>97</v>
      </c>
      <c r="B123" s="61">
        <f t="shared" si="14"/>
        <v>36</v>
      </c>
      <c r="C123" s="361" t="s">
        <v>115</v>
      </c>
      <c r="D123" s="358" t="s">
        <v>705</v>
      </c>
      <c r="E123" s="358">
        <v>3.18</v>
      </c>
      <c r="F123" s="357">
        <f t="shared" si="13"/>
        <v>36633.599999999999</v>
      </c>
      <c r="G123" s="308"/>
      <c r="H123" s="310">
        <f t="shared" si="8"/>
        <v>36633.599999999999</v>
      </c>
      <c r="I123" s="310">
        <f>I189</f>
        <v>11520</v>
      </c>
      <c r="J123" s="311">
        <f t="shared" si="10"/>
        <v>0</v>
      </c>
      <c r="K123" s="311">
        <f t="shared" si="11"/>
        <v>11520</v>
      </c>
      <c r="L123" s="336"/>
    </row>
    <row r="124" spans="1:12" ht="30" outlineLevel="1" x14ac:dyDescent="0.25">
      <c r="A124" s="356">
        <f t="shared" si="14"/>
        <v>98</v>
      </c>
      <c r="B124" s="61">
        <f t="shared" si="14"/>
        <v>37</v>
      </c>
      <c r="C124" s="361" t="s">
        <v>104</v>
      </c>
      <c r="D124" s="358" t="s">
        <v>705</v>
      </c>
      <c r="E124" s="358">
        <v>0.34</v>
      </c>
      <c r="F124" s="357">
        <f t="shared" si="13"/>
        <v>22706.63157894737</v>
      </c>
      <c r="G124" s="308"/>
      <c r="H124" s="310">
        <f t="shared" si="8"/>
        <v>22706.63157894737</v>
      </c>
      <c r="I124" s="310">
        <f>I102</f>
        <v>66784.210526315786</v>
      </c>
      <c r="J124" s="311">
        <f t="shared" si="10"/>
        <v>0</v>
      </c>
      <c r="K124" s="311">
        <f t="shared" si="11"/>
        <v>66784.210526315786</v>
      </c>
      <c r="L124" s="336"/>
    </row>
    <row r="125" spans="1:12" ht="45" outlineLevel="1" x14ac:dyDescent="0.25">
      <c r="A125" s="356">
        <f t="shared" ref="A125:B140" si="15">A124+1</f>
        <v>99</v>
      </c>
      <c r="B125" s="61">
        <f t="shared" si="15"/>
        <v>38</v>
      </c>
      <c r="C125" s="361" t="s">
        <v>106</v>
      </c>
      <c r="D125" s="358" t="s">
        <v>705</v>
      </c>
      <c r="E125" s="358">
        <v>0.11</v>
      </c>
      <c r="F125" s="357">
        <f t="shared" si="13"/>
        <v>7346.625</v>
      </c>
      <c r="G125" s="308"/>
      <c r="H125" s="310">
        <f t="shared" si="8"/>
        <v>7346.625</v>
      </c>
      <c r="I125" s="310">
        <f>I92</f>
        <v>66787.5</v>
      </c>
      <c r="J125" s="311">
        <f t="shared" si="10"/>
        <v>0</v>
      </c>
      <c r="K125" s="311">
        <f t="shared" si="11"/>
        <v>66787.5</v>
      </c>
      <c r="L125" s="336"/>
    </row>
    <row r="126" spans="1:12" ht="30" outlineLevel="1" x14ac:dyDescent="0.25">
      <c r="A126" s="356">
        <f t="shared" si="15"/>
        <v>100</v>
      </c>
      <c r="B126" s="61">
        <f t="shared" si="15"/>
        <v>39</v>
      </c>
      <c r="C126" s="361" t="s">
        <v>107</v>
      </c>
      <c r="D126" s="358" t="s">
        <v>705</v>
      </c>
      <c r="E126" s="358">
        <v>0.08</v>
      </c>
      <c r="F126" s="357">
        <f t="shared" si="13"/>
        <v>5342.4000000000005</v>
      </c>
      <c r="G126" s="308"/>
      <c r="H126" s="310">
        <f t="shared" si="8"/>
        <v>5342.4000000000005</v>
      </c>
      <c r="I126" s="310">
        <f>I93</f>
        <v>66780</v>
      </c>
      <c r="J126" s="311">
        <f t="shared" si="10"/>
        <v>0</v>
      </c>
      <c r="K126" s="311">
        <f t="shared" si="11"/>
        <v>66780</v>
      </c>
      <c r="L126" s="336"/>
    </row>
    <row r="127" spans="1:12" ht="18.399999999999999" customHeight="1" x14ac:dyDescent="0.25">
      <c r="A127" s="356"/>
      <c r="B127" s="21"/>
      <c r="C127" s="366" t="s">
        <v>695</v>
      </c>
      <c r="D127" s="364"/>
      <c r="E127" s="364"/>
      <c r="F127" s="357"/>
      <c r="G127" s="308"/>
      <c r="H127" s="310"/>
      <c r="I127" s="310"/>
      <c r="J127" s="311"/>
      <c r="K127" s="311"/>
      <c r="L127" s="336"/>
    </row>
    <row r="128" spans="1:12" ht="30" outlineLevel="1" x14ac:dyDescent="0.25">
      <c r="A128" s="356">
        <f>A126+1</f>
        <v>101</v>
      </c>
      <c r="B128" s="61">
        <f>B126+1</f>
        <v>40</v>
      </c>
      <c r="C128" s="361" t="s">
        <v>95</v>
      </c>
      <c r="D128" s="358" t="s">
        <v>96</v>
      </c>
      <c r="E128" s="358">
        <v>214.68</v>
      </c>
      <c r="F128" s="357">
        <f t="shared" si="13"/>
        <v>102737.93010381199</v>
      </c>
      <c r="G128" s="308"/>
      <c r="H128" s="310">
        <f t="shared" si="8"/>
        <v>102737.93010381199</v>
      </c>
      <c r="I128" s="310">
        <f>I116</f>
        <v>478.56311768125573</v>
      </c>
      <c r="J128" s="311">
        <f t="shared" si="10"/>
        <v>0</v>
      </c>
      <c r="K128" s="311">
        <f t="shared" si="11"/>
        <v>478.56311768125573</v>
      </c>
      <c r="L128" s="336"/>
    </row>
    <row r="129" spans="1:12" s="294" customFormat="1" ht="30" outlineLevel="1" x14ac:dyDescent="0.25">
      <c r="A129" s="356">
        <f t="shared" si="15"/>
        <v>102</v>
      </c>
      <c r="B129" s="61">
        <f>B128+1</f>
        <v>41</v>
      </c>
      <c r="C129" s="361" t="s">
        <v>116</v>
      </c>
      <c r="D129" s="358" t="s">
        <v>98</v>
      </c>
      <c r="E129" s="358">
        <v>12</v>
      </c>
      <c r="F129" s="357">
        <f t="shared" si="13"/>
        <v>6396</v>
      </c>
      <c r="G129" s="308"/>
      <c r="H129" s="310">
        <f t="shared" si="8"/>
        <v>6396</v>
      </c>
      <c r="I129" s="310">
        <f>I96</f>
        <v>533</v>
      </c>
      <c r="J129" s="311">
        <f t="shared" si="10"/>
        <v>0</v>
      </c>
      <c r="K129" s="311">
        <f t="shared" si="11"/>
        <v>533</v>
      </c>
      <c r="L129" s="336"/>
    </row>
    <row r="130" spans="1:12" ht="17.25" outlineLevel="1" x14ac:dyDescent="0.25">
      <c r="A130" s="356">
        <f t="shared" si="15"/>
        <v>103</v>
      </c>
      <c r="B130" s="61">
        <f t="shared" si="15"/>
        <v>42</v>
      </c>
      <c r="C130" s="361" t="s">
        <v>99</v>
      </c>
      <c r="D130" s="358" t="s">
        <v>704</v>
      </c>
      <c r="E130" s="358">
        <v>7.32</v>
      </c>
      <c r="F130" s="357">
        <f t="shared" si="13"/>
        <v>12898.103394199785</v>
      </c>
      <c r="G130" s="308"/>
      <c r="H130" s="310">
        <f t="shared" si="8"/>
        <v>12898.103394199785</v>
      </c>
      <c r="I130" s="310">
        <f>I87</f>
        <v>1762.0359828141782</v>
      </c>
      <c r="J130" s="311">
        <f t="shared" si="10"/>
        <v>0</v>
      </c>
      <c r="K130" s="311">
        <f t="shared" si="11"/>
        <v>1762.0359828141782</v>
      </c>
      <c r="L130" s="336"/>
    </row>
    <row r="131" spans="1:12" ht="17.25" outlineLevel="1" x14ac:dyDescent="0.25">
      <c r="A131" s="356">
        <f t="shared" si="15"/>
        <v>104</v>
      </c>
      <c r="B131" s="61">
        <f t="shared" si="15"/>
        <v>43</v>
      </c>
      <c r="C131" s="361" t="s">
        <v>101</v>
      </c>
      <c r="D131" s="358" t="s">
        <v>704</v>
      </c>
      <c r="E131" s="358">
        <v>7.32</v>
      </c>
      <c r="F131" s="357">
        <f t="shared" si="13"/>
        <v>1083.9300322234158</v>
      </c>
      <c r="G131" s="308"/>
      <c r="H131" s="310">
        <f t="shared" si="8"/>
        <v>1083.9300322234158</v>
      </c>
      <c r="I131" s="310">
        <f>I88</f>
        <v>148.07787325456499</v>
      </c>
      <c r="J131" s="311">
        <f t="shared" si="10"/>
        <v>0</v>
      </c>
      <c r="K131" s="311">
        <f t="shared" si="11"/>
        <v>148.07787325456499</v>
      </c>
      <c r="L131" s="336"/>
    </row>
    <row r="132" spans="1:12" ht="17.25" outlineLevel="1" x14ac:dyDescent="0.25">
      <c r="A132" s="356">
        <f t="shared" si="15"/>
        <v>105</v>
      </c>
      <c r="B132" s="61">
        <f t="shared" si="15"/>
        <v>44</v>
      </c>
      <c r="C132" s="361" t="s">
        <v>102</v>
      </c>
      <c r="D132" s="358" t="s">
        <v>704</v>
      </c>
      <c r="E132" s="358">
        <v>7.32</v>
      </c>
      <c r="F132" s="357">
        <f t="shared" si="13"/>
        <v>770.16070891514494</v>
      </c>
      <c r="G132" s="308"/>
      <c r="H132" s="310">
        <f t="shared" si="8"/>
        <v>770.16070891514494</v>
      </c>
      <c r="I132" s="310">
        <f>I89</f>
        <v>105.21321160042963</v>
      </c>
      <c r="J132" s="311">
        <f t="shared" si="10"/>
        <v>0</v>
      </c>
      <c r="K132" s="311">
        <f t="shared" si="11"/>
        <v>105.21321160042963</v>
      </c>
      <c r="L132" s="336"/>
    </row>
    <row r="133" spans="1:12" ht="30" outlineLevel="1" x14ac:dyDescent="0.25">
      <c r="A133" s="356">
        <f t="shared" si="15"/>
        <v>106</v>
      </c>
      <c r="B133" s="61">
        <f t="shared" si="15"/>
        <v>45</v>
      </c>
      <c r="C133" s="361" t="s">
        <v>103</v>
      </c>
      <c r="D133" s="358" t="s">
        <v>704</v>
      </c>
      <c r="E133" s="358">
        <v>6.48</v>
      </c>
      <c r="F133" s="357">
        <f t="shared" si="13"/>
        <v>1924.1650969529087</v>
      </c>
      <c r="G133" s="308"/>
      <c r="H133" s="310">
        <f t="shared" si="8"/>
        <v>1924.1650969529087</v>
      </c>
      <c r="I133" s="310">
        <f>I90</f>
        <v>296.93905817174516</v>
      </c>
      <c r="J133" s="311">
        <f t="shared" si="10"/>
        <v>0</v>
      </c>
      <c r="K133" s="311">
        <f t="shared" si="11"/>
        <v>296.93905817174516</v>
      </c>
      <c r="L133" s="336"/>
    </row>
    <row r="134" spans="1:12" ht="30" outlineLevel="1" x14ac:dyDescent="0.25">
      <c r="A134" s="356">
        <f t="shared" si="15"/>
        <v>107</v>
      </c>
      <c r="B134" s="61">
        <f t="shared" si="15"/>
        <v>46</v>
      </c>
      <c r="C134" s="361" t="s">
        <v>104</v>
      </c>
      <c r="D134" s="358" t="s">
        <v>705</v>
      </c>
      <c r="E134" s="358">
        <v>7.0000000000000007E-2</v>
      </c>
      <c r="F134" s="357">
        <f t="shared" si="13"/>
        <v>4674.8947368421059</v>
      </c>
      <c r="G134" s="308"/>
      <c r="H134" s="310">
        <f t="shared" si="8"/>
        <v>4674.8947368421059</v>
      </c>
      <c r="I134" s="310">
        <f>I102</f>
        <v>66784.210526315786</v>
      </c>
      <c r="J134" s="311">
        <f t="shared" si="10"/>
        <v>0</v>
      </c>
      <c r="K134" s="311">
        <f t="shared" si="11"/>
        <v>66784.210526315786</v>
      </c>
      <c r="L134" s="336"/>
    </row>
    <row r="135" spans="1:12" ht="45" outlineLevel="1" x14ac:dyDescent="0.25">
      <c r="A135" s="356">
        <f t="shared" si="15"/>
        <v>108</v>
      </c>
      <c r="B135" s="61">
        <f t="shared" si="15"/>
        <v>47</v>
      </c>
      <c r="C135" s="361" t="s">
        <v>106</v>
      </c>
      <c r="D135" s="358" t="s">
        <v>705</v>
      </c>
      <c r="E135" s="358">
        <v>0.03</v>
      </c>
      <c r="F135" s="357">
        <f t="shared" si="13"/>
        <v>2003.625</v>
      </c>
      <c r="G135" s="308"/>
      <c r="H135" s="310">
        <f t="shared" si="8"/>
        <v>2003.625</v>
      </c>
      <c r="I135" s="310">
        <f>I92</f>
        <v>66787.5</v>
      </c>
      <c r="J135" s="311">
        <f t="shared" si="10"/>
        <v>0</v>
      </c>
      <c r="K135" s="311">
        <f t="shared" si="11"/>
        <v>66787.5</v>
      </c>
      <c r="L135" s="336"/>
    </row>
    <row r="136" spans="1:12" ht="30" outlineLevel="1" x14ac:dyDescent="0.25">
      <c r="A136" s="356">
        <f t="shared" si="15"/>
        <v>109</v>
      </c>
      <c r="B136" s="61">
        <f t="shared" si="15"/>
        <v>48</v>
      </c>
      <c r="C136" s="361" t="s">
        <v>107</v>
      </c>
      <c r="D136" s="358" t="s">
        <v>705</v>
      </c>
      <c r="E136" s="358">
        <v>3.0000000000000001E-3</v>
      </c>
      <c r="F136" s="357">
        <f t="shared" si="13"/>
        <v>200.34</v>
      </c>
      <c r="G136" s="308"/>
      <c r="H136" s="310">
        <f t="shared" si="8"/>
        <v>200.34</v>
      </c>
      <c r="I136" s="310">
        <f>I93</f>
        <v>66780</v>
      </c>
      <c r="J136" s="311">
        <f t="shared" si="10"/>
        <v>0</v>
      </c>
      <c r="K136" s="311">
        <f t="shared" si="11"/>
        <v>66780</v>
      </c>
      <c r="L136" s="336"/>
    </row>
    <row r="137" spans="1:12" ht="15.75" x14ac:dyDescent="0.25">
      <c r="A137" s="356"/>
      <c r="B137" s="61"/>
      <c r="C137" s="353" t="s">
        <v>117</v>
      </c>
      <c r="D137" s="362"/>
      <c r="E137" s="362"/>
      <c r="F137" s="357"/>
      <c r="G137" s="308"/>
      <c r="H137" s="310"/>
      <c r="I137" s="310"/>
      <c r="J137" s="311"/>
      <c r="K137" s="311"/>
      <c r="L137" s="336"/>
    </row>
    <row r="138" spans="1:12" ht="30" outlineLevel="1" x14ac:dyDescent="0.25">
      <c r="A138" s="356">
        <f>A136+1</f>
        <v>110</v>
      </c>
      <c r="B138" s="61">
        <f>B136+1</f>
        <v>49</v>
      </c>
      <c r="C138" s="361" t="s">
        <v>95</v>
      </c>
      <c r="D138" s="358" t="s">
        <v>96</v>
      </c>
      <c r="E138" s="358">
        <v>145.29</v>
      </c>
      <c r="F138" s="357">
        <f t="shared" si="13"/>
        <v>69530.435367909638</v>
      </c>
      <c r="G138" s="308"/>
      <c r="H138" s="310">
        <f t="shared" si="8"/>
        <v>69530.435367909638</v>
      </c>
      <c r="I138" s="310">
        <f>I116</f>
        <v>478.56311768125573</v>
      </c>
      <c r="J138" s="311">
        <f t="shared" si="10"/>
        <v>0</v>
      </c>
      <c r="K138" s="311">
        <f t="shared" si="11"/>
        <v>478.56311768125573</v>
      </c>
      <c r="L138" s="336"/>
    </row>
    <row r="139" spans="1:12" s="294" customFormat="1" ht="30" outlineLevel="1" x14ac:dyDescent="0.25">
      <c r="A139" s="356">
        <f t="shared" si="15"/>
        <v>111</v>
      </c>
      <c r="B139" s="61">
        <f>B138+1</f>
        <v>50</v>
      </c>
      <c r="C139" s="361" t="s">
        <v>118</v>
      </c>
      <c r="D139" s="358" t="s">
        <v>98</v>
      </c>
      <c r="E139" s="358">
        <v>12</v>
      </c>
      <c r="F139" s="357">
        <f t="shared" si="13"/>
        <v>9180</v>
      </c>
      <c r="G139" s="308"/>
      <c r="H139" s="310">
        <f t="shared" si="8"/>
        <v>9180</v>
      </c>
      <c r="I139" s="310">
        <v>765</v>
      </c>
      <c r="J139" s="311">
        <f t="shared" si="10"/>
        <v>0</v>
      </c>
      <c r="K139" s="311">
        <f t="shared" si="11"/>
        <v>765</v>
      </c>
      <c r="L139" s="336"/>
    </row>
    <row r="140" spans="1:12" ht="17.25" outlineLevel="1" x14ac:dyDescent="0.25">
      <c r="A140" s="356">
        <f t="shared" si="15"/>
        <v>112</v>
      </c>
      <c r="B140" s="61">
        <f t="shared" si="15"/>
        <v>51</v>
      </c>
      <c r="C140" s="361" t="s">
        <v>99</v>
      </c>
      <c r="D140" s="358" t="s">
        <v>704</v>
      </c>
      <c r="E140" s="358">
        <v>3.16</v>
      </c>
      <c r="F140" s="357">
        <f t="shared" si="13"/>
        <v>5568.0337056928029</v>
      </c>
      <c r="G140" s="308"/>
      <c r="H140" s="310">
        <f t="shared" si="8"/>
        <v>5568.0337056928029</v>
      </c>
      <c r="I140" s="310">
        <f>I87</f>
        <v>1762.0359828141782</v>
      </c>
      <c r="J140" s="311">
        <f t="shared" si="10"/>
        <v>0</v>
      </c>
      <c r="K140" s="311">
        <f t="shared" si="11"/>
        <v>1762.0359828141782</v>
      </c>
      <c r="L140" s="336"/>
    </row>
    <row r="141" spans="1:12" ht="17.25" outlineLevel="1" x14ac:dyDescent="0.25">
      <c r="A141" s="356">
        <f t="shared" ref="A141:B155" si="16">A140+1</f>
        <v>113</v>
      </c>
      <c r="B141" s="61">
        <f t="shared" si="16"/>
        <v>52</v>
      </c>
      <c r="C141" s="361" t="s">
        <v>101</v>
      </c>
      <c r="D141" s="358" t="s">
        <v>704</v>
      </c>
      <c r="E141" s="358">
        <v>3.16</v>
      </c>
      <c r="F141" s="357">
        <f t="shared" si="13"/>
        <v>467.92607948442537</v>
      </c>
      <c r="G141" s="308"/>
      <c r="H141" s="310">
        <f t="shared" si="8"/>
        <v>467.92607948442537</v>
      </c>
      <c r="I141" s="310">
        <f>I88</f>
        <v>148.07787325456499</v>
      </c>
      <c r="J141" s="311">
        <f t="shared" si="10"/>
        <v>0</v>
      </c>
      <c r="K141" s="311">
        <f t="shared" si="11"/>
        <v>148.07787325456499</v>
      </c>
      <c r="L141" s="336"/>
    </row>
    <row r="142" spans="1:12" ht="17.25" outlineLevel="1" x14ac:dyDescent="0.25">
      <c r="A142" s="356">
        <f t="shared" si="16"/>
        <v>114</v>
      </c>
      <c r="B142" s="61">
        <f t="shared" si="16"/>
        <v>53</v>
      </c>
      <c r="C142" s="361" t="s">
        <v>102</v>
      </c>
      <c r="D142" s="358" t="s">
        <v>704</v>
      </c>
      <c r="E142" s="358">
        <v>3.16</v>
      </c>
      <c r="F142" s="357">
        <f t="shared" si="13"/>
        <v>332.47374865735765</v>
      </c>
      <c r="G142" s="308"/>
      <c r="H142" s="310">
        <f t="shared" si="8"/>
        <v>332.47374865735765</v>
      </c>
      <c r="I142" s="310">
        <f>I89</f>
        <v>105.21321160042963</v>
      </c>
      <c r="J142" s="311">
        <f t="shared" si="10"/>
        <v>0</v>
      </c>
      <c r="K142" s="311">
        <f t="shared" si="11"/>
        <v>105.21321160042963</v>
      </c>
      <c r="L142" s="336"/>
    </row>
    <row r="143" spans="1:12" ht="30" outlineLevel="1" x14ac:dyDescent="0.25">
      <c r="A143" s="356">
        <f t="shared" si="16"/>
        <v>115</v>
      </c>
      <c r="B143" s="61">
        <f t="shared" si="16"/>
        <v>54</v>
      </c>
      <c r="C143" s="361" t="s">
        <v>103</v>
      </c>
      <c r="D143" s="358" t="s">
        <v>704</v>
      </c>
      <c r="E143" s="358">
        <v>4</v>
      </c>
      <c r="F143" s="357">
        <f t="shared" si="13"/>
        <v>1187.7562326869806</v>
      </c>
      <c r="G143" s="308"/>
      <c r="H143" s="310">
        <f t="shared" si="8"/>
        <v>1187.7562326869806</v>
      </c>
      <c r="I143" s="310">
        <f>I90</f>
        <v>296.93905817174516</v>
      </c>
      <c r="J143" s="311">
        <f t="shared" si="10"/>
        <v>0</v>
      </c>
      <c r="K143" s="311">
        <f t="shared" si="11"/>
        <v>296.93905817174516</v>
      </c>
      <c r="L143" s="336"/>
    </row>
    <row r="144" spans="1:12" ht="30" outlineLevel="1" x14ac:dyDescent="0.25">
      <c r="A144" s="356">
        <f t="shared" si="16"/>
        <v>116</v>
      </c>
      <c r="B144" s="61">
        <f t="shared" si="16"/>
        <v>55</v>
      </c>
      <c r="C144" s="361" t="s">
        <v>104</v>
      </c>
      <c r="D144" s="358" t="s">
        <v>705</v>
      </c>
      <c r="E144" s="358">
        <v>0.03</v>
      </c>
      <c r="F144" s="357">
        <f t="shared" si="13"/>
        <v>2003.5263157894735</v>
      </c>
      <c r="G144" s="308"/>
      <c r="H144" s="310">
        <f t="shared" si="8"/>
        <v>2003.5263157894735</v>
      </c>
      <c r="I144" s="310">
        <f>I102</f>
        <v>66784.210526315786</v>
      </c>
      <c r="J144" s="311">
        <f t="shared" si="10"/>
        <v>0</v>
      </c>
      <c r="K144" s="311">
        <f t="shared" si="11"/>
        <v>66784.210526315786</v>
      </c>
      <c r="L144" s="336"/>
    </row>
    <row r="145" spans="1:12" ht="45" outlineLevel="1" x14ac:dyDescent="0.25">
      <c r="A145" s="356">
        <f t="shared" si="16"/>
        <v>117</v>
      </c>
      <c r="B145" s="61">
        <f t="shared" si="16"/>
        <v>56</v>
      </c>
      <c r="C145" s="361" t="s">
        <v>106</v>
      </c>
      <c r="D145" s="358" t="s">
        <v>705</v>
      </c>
      <c r="E145" s="358">
        <v>0.02</v>
      </c>
      <c r="F145" s="357">
        <f t="shared" si="13"/>
        <v>1335.75</v>
      </c>
      <c r="G145" s="308"/>
      <c r="H145" s="310">
        <f t="shared" si="8"/>
        <v>1335.75</v>
      </c>
      <c r="I145" s="310">
        <f>I92</f>
        <v>66787.5</v>
      </c>
      <c r="J145" s="311">
        <f t="shared" si="10"/>
        <v>0</v>
      </c>
      <c r="K145" s="311">
        <f t="shared" si="11"/>
        <v>66787.5</v>
      </c>
      <c r="L145" s="336"/>
    </row>
    <row r="146" spans="1:12" ht="30" outlineLevel="1" x14ac:dyDescent="0.25">
      <c r="A146" s="356">
        <f t="shared" si="16"/>
        <v>118</v>
      </c>
      <c r="B146" s="61">
        <f t="shared" si="16"/>
        <v>57</v>
      </c>
      <c r="C146" s="361" t="s">
        <v>107</v>
      </c>
      <c r="D146" s="358" t="s">
        <v>705</v>
      </c>
      <c r="E146" s="358">
        <v>1E-3</v>
      </c>
      <c r="F146" s="357">
        <f t="shared" si="13"/>
        <v>66.78</v>
      </c>
      <c r="G146" s="308"/>
      <c r="H146" s="310">
        <f t="shared" si="8"/>
        <v>66.78</v>
      </c>
      <c r="I146" s="310">
        <f>I93</f>
        <v>66780</v>
      </c>
      <c r="J146" s="311">
        <f t="shared" si="10"/>
        <v>0</v>
      </c>
      <c r="K146" s="311">
        <f t="shared" si="11"/>
        <v>66780</v>
      </c>
      <c r="L146" s="336"/>
    </row>
    <row r="147" spans="1:12" ht="15.75" x14ac:dyDescent="0.25">
      <c r="A147" s="356"/>
      <c r="B147" s="61"/>
      <c r="C147" s="221" t="s">
        <v>119</v>
      </c>
      <c r="D147" s="367"/>
      <c r="E147" s="367"/>
      <c r="F147" s="357"/>
      <c r="G147" s="308"/>
      <c r="H147" s="310"/>
      <c r="I147" s="310"/>
      <c r="J147" s="311"/>
      <c r="K147" s="311"/>
      <c r="L147" s="336"/>
    </row>
    <row r="148" spans="1:12" ht="30" x14ac:dyDescent="0.25">
      <c r="A148" s="356"/>
      <c r="B148" s="61"/>
      <c r="C148" s="353" t="s">
        <v>120</v>
      </c>
      <c r="D148" s="362"/>
      <c r="E148" s="362"/>
      <c r="F148" s="357"/>
      <c r="G148" s="368"/>
      <c r="H148" s="310"/>
      <c r="I148" s="310"/>
      <c r="J148" s="311"/>
      <c r="K148" s="311"/>
      <c r="L148" s="369"/>
    </row>
    <row r="149" spans="1:12" ht="30" outlineLevel="1" x14ac:dyDescent="0.25">
      <c r="A149" s="356">
        <f>A146+1</f>
        <v>119</v>
      </c>
      <c r="B149" s="61">
        <f>B146+1</f>
        <v>58</v>
      </c>
      <c r="C149" s="361" t="s">
        <v>121</v>
      </c>
      <c r="D149" s="358" t="s">
        <v>20</v>
      </c>
      <c r="E149" s="358">
        <v>179.5</v>
      </c>
      <c r="F149" s="357">
        <f t="shared" si="13"/>
        <v>37420.364999999998</v>
      </c>
      <c r="G149" s="370"/>
      <c r="H149" s="310">
        <f t="shared" ref="H149:H212" si="17">G149+F149</f>
        <v>37420.364999999998</v>
      </c>
      <c r="I149" s="310">
        <v>208.47</v>
      </c>
      <c r="J149" s="311">
        <f t="shared" ref="J149:J212" si="18">G149/E149</f>
        <v>0</v>
      </c>
      <c r="K149" s="311">
        <f t="shared" ref="K149:K212" si="19">J149+I149</f>
        <v>208.47</v>
      </c>
      <c r="L149" s="312"/>
    </row>
    <row r="150" spans="1:12" ht="30" outlineLevel="1" x14ac:dyDescent="0.25">
      <c r="A150" s="356">
        <f t="shared" si="16"/>
        <v>120</v>
      </c>
      <c r="B150" s="61">
        <f>B149+1</f>
        <v>59</v>
      </c>
      <c r="C150" s="361" t="s">
        <v>122</v>
      </c>
      <c r="D150" s="358" t="s">
        <v>96</v>
      </c>
      <c r="E150" s="358">
        <v>67.5</v>
      </c>
      <c r="F150" s="357">
        <f t="shared" si="13"/>
        <v>32349.375</v>
      </c>
      <c r="G150" s="370"/>
      <c r="H150" s="310">
        <f t="shared" si="17"/>
        <v>32349.375</v>
      </c>
      <c r="I150" s="310">
        <v>479.25</v>
      </c>
      <c r="J150" s="311">
        <f t="shared" si="18"/>
        <v>0</v>
      </c>
      <c r="K150" s="311">
        <f t="shared" si="19"/>
        <v>479.25</v>
      </c>
      <c r="L150" s="312"/>
    </row>
    <row r="151" spans="1:12" ht="30" outlineLevel="1" x14ac:dyDescent="0.25">
      <c r="A151" s="356">
        <f t="shared" si="16"/>
        <v>121</v>
      </c>
      <c r="B151" s="61">
        <f>B150+1</f>
        <v>60</v>
      </c>
      <c r="C151" s="361" t="s">
        <v>123</v>
      </c>
      <c r="D151" s="358" t="s">
        <v>20</v>
      </c>
      <c r="E151" s="358">
        <v>160.96</v>
      </c>
      <c r="F151" s="357">
        <f t="shared" si="13"/>
        <v>80492.876799999998</v>
      </c>
      <c r="G151" s="370"/>
      <c r="H151" s="310">
        <f t="shared" si="17"/>
        <v>80492.876799999998</v>
      </c>
      <c r="I151" s="310">
        <v>500.08</v>
      </c>
      <c r="J151" s="311">
        <f t="shared" si="18"/>
        <v>0</v>
      </c>
      <c r="K151" s="311">
        <f t="shared" si="19"/>
        <v>500.08</v>
      </c>
      <c r="L151" s="312"/>
    </row>
    <row r="152" spans="1:12" ht="15.75" x14ac:dyDescent="0.25">
      <c r="A152" s="356"/>
      <c r="B152" s="61"/>
      <c r="C152" s="353" t="s">
        <v>124</v>
      </c>
      <c r="D152" s="362"/>
      <c r="E152" s="362"/>
      <c r="F152" s="357"/>
      <c r="G152" s="312"/>
      <c r="H152" s="310"/>
      <c r="I152" s="310"/>
      <c r="J152" s="311"/>
      <c r="K152" s="311"/>
      <c r="L152" s="312"/>
    </row>
    <row r="153" spans="1:12" ht="30" outlineLevel="1" x14ac:dyDescent="0.25">
      <c r="A153" s="356">
        <f>A151+1</f>
        <v>122</v>
      </c>
      <c r="B153" s="21">
        <f>B151+1</f>
        <v>61</v>
      </c>
      <c r="C153" s="361" t="s">
        <v>125</v>
      </c>
      <c r="D153" s="358" t="s">
        <v>20</v>
      </c>
      <c r="E153" s="358">
        <v>18.55</v>
      </c>
      <c r="F153" s="357">
        <f t="shared" si="13"/>
        <v>9276.4840000000004</v>
      </c>
      <c r="G153" s="312"/>
      <c r="H153" s="310">
        <f t="shared" si="17"/>
        <v>9276.4840000000004</v>
      </c>
      <c r="I153" s="310">
        <f>I151</f>
        <v>500.08</v>
      </c>
      <c r="J153" s="311">
        <f t="shared" si="18"/>
        <v>0</v>
      </c>
      <c r="K153" s="311">
        <f t="shared" si="19"/>
        <v>500.08</v>
      </c>
      <c r="L153" s="312"/>
    </row>
    <row r="154" spans="1:12" s="294" customFormat="1" ht="30" outlineLevel="1" x14ac:dyDescent="0.25">
      <c r="A154" s="356">
        <f t="shared" si="16"/>
        <v>123</v>
      </c>
      <c r="B154" s="21">
        <f>B153+1</f>
        <v>62</v>
      </c>
      <c r="C154" s="361" t="s">
        <v>126</v>
      </c>
      <c r="D154" s="358" t="s">
        <v>98</v>
      </c>
      <c r="E154" s="358">
        <v>770</v>
      </c>
      <c r="F154" s="357">
        <f t="shared" si="13"/>
        <v>251020</v>
      </c>
      <c r="G154" s="312"/>
      <c r="H154" s="310">
        <f t="shared" si="17"/>
        <v>251020</v>
      </c>
      <c r="I154" s="310">
        <f>I374</f>
        <v>326</v>
      </c>
      <c r="J154" s="311">
        <f t="shared" si="18"/>
        <v>0</v>
      </c>
      <c r="K154" s="311">
        <f t="shared" si="19"/>
        <v>326</v>
      </c>
      <c r="L154" s="312"/>
    </row>
    <row r="155" spans="1:12" ht="17.25" outlineLevel="1" x14ac:dyDescent="0.25">
      <c r="A155" s="356">
        <f t="shared" si="16"/>
        <v>124</v>
      </c>
      <c r="B155" s="21">
        <f>B154+1</f>
        <v>63</v>
      </c>
      <c r="C155" s="361" t="s">
        <v>127</v>
      </c>
      <c r="D155" s="358" t="s">
        <v>704</v>
      </c>
      <c r="E155" s="358">
        <v>0.37</v>
      </c>
      <c r="F155" s="357">
        <f t="shared" si="13"/>
        <v>24711.375</v>
      </c>
      <c r="G155" s="312"/>
      <c r="H155" s="310">
        <f t="shared" si="17"/>
        <v>24711.375</v>
      </c>
      <c r="I155" s="310">
        <f>I145</f>
        <v>66787.5</v>
      </c>
      <c r="J155" s="311">
        <f t="shared" si="18"/>
        <v>0</v>
      </c>
      <c r="K155" s="311">
        <f t="shared" si="19"/>
        <v>66787.5</v>
      </c>
      <c r="L155" s="312"/>
    </row>
    <row r="156" spans="1:12" ht="15.75" x14ac:dyDescent="0.25">
      <c r="A156" s="356"/>
      <c r="B156" s="21"/>
      <c r="C156" s="222" t="s">
        <v>128</v>
      </c>
      <c r="D156" s="358"/>
      <c r="E156" s="358"/>
      <c r="F156" s="357"/>
      <c r="G156" s="312"/>
      <c r="H156" s="310"/>
      <c r="I156" s="310"/>
      <c r="J156" s="311"/>
      <c r="K156" s="311"/>
      <c r="L156" s="312"/>
    </row>
    <row r="157" spans="1:12" ht="30" outlineLevel="1" x14ac:dyDescent="0.25">
      <c r="A157" s="356">
        <f>A155+1</f>
        <v>125</v>
      </c>
      <c r="B157" s="21">
        <f>B155+1</f>
        <v>64</v>
      </c>
      <c r="C157" s="361" t="s">
        <v>129</v>
      </c>
      <c r="D157" s="358" t="s">
        <v>704</v>
      </c>
      <c r="E157" s="358">
        <v>10.4</v>
      </c>
      <c r="F157" s="357">
        <f t="shared" si="13"/>
        <v>1540.009881847476</v>
      </c>
      <c r="G157" s="312"/>
      <c r="H157" s="310">
        <f t="shared" si="17"/>
        <v>1540.009881847476</v>
      </c>
      <c r="I157" s="310">
        <f>I88</f>
        <v>148.07787325456499</v>
      </c>
      <c r="J157" s="311">
        <f t="shared" si="18"/>
        <v>0</v>
      </c>
      <c r="K157" s="311">
        <f t="shared" si="19"/>
        <v>148.07787325456499</v>
      </c>
      <c r="L157" s="312"/>
    </row>
    <row r="158" spans="1:12" ht="30" outlineLevel="1" x14ac:dyDescent="0.25">
      <c r="A158" s="356">
        <f t="shared" ref="A158:B171" si="20">A157+1</f>
        <v>126</v>
      </c>
      <c r="B158" s="21">
        <f>B157+1</f>
        <v>65</v>
      </c>
      <c r="C158" s="361" t="s">
        <v>130</v>
      </c>
      <c r="D158" s="358" t="s">
        <v>704</v>
      </c>
      <c r="E158" s="358">
        <v>10.4</v>
      </c>
      <c r="F158" s="357">
        <f t="shared" si="13"/>
        <v>18325.174221267454</v>
      </c>
      <c r="G158" s="312"/>
      <c r="H158" s="310">
        <f t="shared" si="17"/>
        <v>18325.174221267454</v>
      </c>
      <c r="I158" s="310">
        <f>I140</f>
        <v>1762.0359828141782</v>
      </c>
      <c r="J158" s="311">
        <f t="shared" si="18"/>
        <v>0</v>
      </c>
      <c r="K158" s="311">
        <f t="shared" si="19"/>
        <v>1762.0359828141782</v>
      </c>
      <c r="L158" s="312"/>
    </row>
    <row r="159" spans="1:12" ht="30" outlineLevel="1" x14ac:dyDescent="0.25">
      <c r="A159" s="356">
        <f t="shared" si="20"/>
        <v>127</v>
      </c>
      <c r="B159" s="21">
        <f t="shared" si="20"/>
        <v>66</v>
      </c>
      <c r="C159" s="361" t="s">
        <v>131</v>
      </c>
      <c r="D159" s="358" t="s">
        <v>704</v>
      </c>
      <c r="E159" s="358">
        <v>10.4</v>
      </c>
      <c r="F159" s="357">
        <f t="shared" ref="F159:F222" si="21">E159*I159</f>
        <v>1094.2174006444682</v>
      </c>
      <c r="G159" s="312"/>
      <c r="H159" s="310">
        <f t="shared" si="17"/>
        <v>1094.2174006444682</v>
      </c>
      <c r="I159" s="310">
        <f>I142</f>
        <v>105.21321160042963</v>
      </c>
      <c r="J159" s="311">
        <f t="shared" si="18"/>
        <v>0</v>
      </c>
      <c r="K159" s="311">
        <f t="shared" si="19"/>
        <v>105.21321160042963</v>
      </c>
      <c r="L159" s="312"/>
    </row>
    <row r="160" spans="1:12" ht="30" outlineLevel="1" x14ac:dyDescent="0.25">
      <c r="A160" s="356">
        <f t="shared" si="20"/>
        <v>128</v>
      </c>
      <c r="B160" s="21">
        <f t="shared" si="20"/>
        <v>67</v>
      </c>
      <c r="C160" s="361" t="s">
        <v>132</v>
      </c>
      <c r="D160" s="358" t="s">
        <v>704</v>
      </c>
      <c r="E160" s="358">
        <v>10.4</v>
      </c>
      <c r="F160" s="357">
        <f t="shared" si="21"/>
        <v>3089.0079999999998</v>
      </c>
      <c r="G160" s="312"/>
      <c r="H160" s="310">
        <f t="shared" si="17"/>
        <v>3089.0079999999998</v>
      </c>
      <c r="I160" s="310">
        <v>297.02</v>
      </c>
      <c r="J160" s="311">
        <f t="shared" si="18"/>
        <v>0</v>
      </c>
      <c r="K160" s="311">
        <f t="shared" si="19"/>
        <v>297.02</v>
      </c>
      <c r="L160" s="312"/>
    </row>
    <row r="161" spans="1:12" ht="45" x14ac:dyDescent="0.25">
      <c r="A161" s="356"/>
      <c r="B161" s="21"/>
      <c r="C161" s="222" t="s">
        <v>133</v>
      </c>
      <c r="D161" s="358"/>
      <c r="E161" s="358"/>
      <c r="F161" s="357"/>
      <c r="G161" s="312"/>
      <c r="H161" s="310"/>
      <c r="I161" s="310"/>
      <c r="J161" s="311"/>
      <c r="K161" s="311"/>
      <c r="L161" s="312"/>
    </row>
    <row r="162" spans="1:12" ht="30" outlineLevel="1" x14ac:dyDescent="0.25">
      <c r="A162" s="356">
        <f>A160+1</f>
        <v>129</v>
      </c>
      <c r="B162" s="21">
        <f>B160+1</f>
        <v>68</v>
      </c>
      <c r="C162" s="361" t="s">
        <v>95</v>
      </c>
      <c r="D162" s="358" t="s">
        <v>96</v>
      </c>
      <c r="E162" s="358">
        <v>206.67</v>
      </c>
      <c r="F162" s="357">
        <f t="shared" si="21"/>
        <v>98904.639531185123</v>
      </c>
      <c r="G162" s="312"/>
      <c r="H162" s="310">
        <f t="shared" si="17"/>
        <v>98904.639531185123</v>
      </c>
      <c r="I162" s="310">
        <f>I116</f>
        <v>478.56311768125573</v>
      </c>
      <c r="J162" s="311">
        <f t="shared" si="18"/>
        <v>0</v>
      </c>
      <c r="K162" s="311">
        <f t="shared" si="19"/>
        <v>478.56311768125573</v>
      </c>
      <c r="L162" s="312"/>
    </row>
    <row r="163" spans="1:12" s="294" customFormat="1" ht="15.75" outlineLevel="1" x14ac:dyDescent="0.25">
      <c r="A163" s="356">
        <f t="shared" si="20"/>
        <v>130</v>
      </c>
      <c r="B163" s="21">
        <f>B162+1</f>
        <v>69</v>
      </c>
      <c r="C163" s="361" t="s">
        <v>134</v>
      </c>
      <c r="D163" s="358" t="s">
        <v>98</v>
      </c>
      <c r="E163" s="358">
        <v>6</v>
      </c>
      <c r="F163" s="357">
        <f t="shared" si="21"/>
        <v>3198</v>
      </c>
      <c r="G163" s="312"/>
      <c r="H163" s="310">
        <f t="shared" si="17"/>
        <v>3198</v>
      </c>
      <c r="I163" s="310">
        <f>I96</f>
        <v>533</v>
      </c>
      <c r="J163" s="311">
        <f t="shared" si="18"/>
        <v>0</v>
      </c>
      <c r="K163" s="311">
        <f t="shared" si="19"/>
        <v>533</v>
      </c>
      <c r="L163" s="312"/>
    </row>
    <row r="164" spans="1:12" ht="17.25" outlineLevel="1" x14ac:dyDescent="0.25">
      <c r="A164" s="356">
        <f t="shared" si="20"/>
        <v>131</v>
      </c>
      <c r="B164" s="21">
        <f t="shared" si="20"/>
        <v>70</v>
      </c>
      <c r="C164" s="361" t="s">
        <v>99</v>
      </c>
      <c r="D164" s="358" t="s">
        <v>704</v>
      </c>
      <c r="E164" s="358">
        <v>7.43</v>
      </c>
      <c r="F164" s="357">
        <f t="shared" si="21"/>
        <v>13091.927352309343</v>
      </c>
      <c r="G164" s="312"/>
      <c r="H164" s="310">
        <f t="shared" si="17"/>
        <v>13091.927352309343</v>
      </c>
      <c r="I164" s="310">
        <f>I87</f>
        <v>1762.0359828141782</v>
      </c>
      <c r="J164" s="311">
        <f t="shared" si="18"/>
        <v>0</v>
      </c>
      <c r="K164" s="311">
        <f t="shared" si="19"/>
        <v>1762.0359828141782</v>
      </c>
      <c r="L164" s="312"/>
    </row>
    <row r="165" spans="1:12" ht="17.25" outlineLevel="1" x14ac:dyDescent="0.25">
      <c r="A165" s="356">
        <f t="shared" si="20"/>
        <v>132</v>
      </c>
      <c r="B165" s="21">
        <f t="shared" si="20"/>
        <v>71</v>
      </c>
      <c r="C165" s="361" t="s">
        <v>101</v>
      </c>
      <c r="D165" s="358" t="s">
        <v>704</v>
      </c>
      <c r="E165" s="358">
        <v>7.43</v>
      </c>
      <c r="F165" s="357">
        <f t="shared" si="21"/>
        <v>1100.2185982814178</v>
      </c>
      <c r="G165" s="312"/>
      <c r="H165" s="310">
        <f t="shared" si="17"/>
        <v>1100.2185982814178</v>
      </c>
      <c r="I165" s="310">
        <f>I88</f>
        <v>148.07787325456499</v>
      </c>
      <c r="J165" s="311">
        <f t="shared" si="18"/>
        <v>0</v>
      </c>
      <c r="K165" s="311">
        <f t="shared" si="19"/>
        <v>148.07787325456499</v>
      </c>
      <c r="L165" s="312"/>
    </row>
    <row r="166" spans="1:12" ht="17.25" outlineLevel="1" x14ac:dyDescent="0.25">
      <c r="A166" s="356">
        <f t="shared" si="20"/>
        <v>133</v>
      </c>
      <c r="B166" s="21">
        <f t="shared" si="20"/>
        <v>72</v>
      </c>
      <c r="C166" s="361" t="s">
        <v>135</v>
      </c>
      <c r="D166" s="358" t="s">
        <v>704</v>
      </c>
      <c r="E166" s="358">
        <v>7.43</v>
      </c>
      <c r="F166" s="357">
        <f t="shared" si="21"/>
        <v>781.73416219119213</v>
      </c>
      <c r="G166" s="312"/>
      <c r="H166" s="310">
        <f t="shared" si="17"/>
        <v>781.73416219119213</v>
      </c>
      <c r="I166" s="310">
        <f>I89</f>
        <v>105.21321160042963</v>
      </c>
      <c r="J166" s="311">
        <f t="shared" si="18"/>
        <v>0</v>
      </c>
      <c r="K166" s="311">
        <f t="shared" si="19"/>
        <v>105.21321160042963</v>
      </c>
      <c r="L166" s="312"/>
    </row>
    <row r="167" spans="1:12" ht="30" outlineLevel="1" x14ac:dyDescent="0.25">
      <c r="A167" s="356">
        <f t="shared" si="20"/>
        <v>134</v>
      </c>
      <c r="B167" s="21">
        <f t="shared" si="20"/>
        <v>73</v>
      </c>
      <c r="C167" s="361" t="s">
        <v>103</v>
      </c>
      <c r="D167" s="358" t="s">
        <v>704</v>
      </c>
      <c r="E167" s="358">
        <v>4.18</v>
      </c>
      <c r="F167" s="357">
        <f t="shared" si="21"/>
        <v>1241.2052631578947</v>
      </c>
      <c r="G167" s="312"/>
      <c r="H167" s="310">
        <f t="shared" si="17"/>
        <v>1241.2052631578947</v>
      </c>
      <c r="I167" s="310">
        <f>I90</f>
        <v>296.93905817174516</v>
      </c>
      <c r="J167" s="311">
        <f t="shared" si="18"/>
        <v>0</v>
      </c>
      <c r="K167" s="311">
        <f t="shared" si="19"/>
        <v>296.93905817174516</v>
      </c>
      <c r="L167" s="312"/>
    </row>
    <row r="168" spans="1:12" ht="17.25" outlineLevel="1" x14ac:dyDescent="0.25">
      <c r="A168" s="356">
        <f t="shared" si="20"/>
        <v>135</v>
      </c>
      <c r="B168" s="21">
        <f t="shared" si="20"/>
        <v>74</v>
      </c>
      <c r="C168" s="361" t="s">
        <v>110</v>
      </c>
      <c r="D168" s="358" t="s">
        <v>705</v>
      </c>
      <c r="E168" s="358">
        <v>0.09</v>
      </c>
      <c r="F168" s="357">
        <f t="shared" si="21"/>
        <v>2441.16</v>
      </c>
      <c r="G168" s="312"/>
      <c r="H168" s="310">
        <f t="shared" si="17"/>
        <v>2441.16</v>
      </c>
      <c r="I168" s="310">
        <f>I101</f>
        <v>27124</v>
      </c>
      <c r="J168" s="311">
        <f t="shared" si="18"/>
        <v>0</v>
      </c>
      <c r="K168" s="311">
        <f t="shared" si="19"/>
        <v>27124</v>
      </c>
      <c r="L168" s="312"/>
    </row>
    <row r="169" spans="1:12" ht="30" outlineLevel="1" x14ac:dyDescent="0.25">
      <c r="A169" s="356">
        <f t="shared" si="20"/>
        <v>136</v>
      </c>
      <c r="B169" s="21">
        <f t="shared" si="20"/>
        <v>75</v>
      </c>
      <c r="C169" s="361" t="s">
        <v>104</v>
      </c>
      <c r="D169" s="358" t="s">
        <v>705</v>
      </c>
      <c r="E169" s="358">
        <v>7.0000000000000007E-2</v>
      </c>
      <c r="F169" s="357">
        <f t="shared" si="21"/>
        <v>4674.8947368421059</v>
      </c>
      <c r="G169" s="312"/>
      <c r="H169" s="310">
        <f t="shared" si="17"/>
        <v>4674.8947368421059</v>
      </c>
      <c r="I169" s="310">
        <f>I102</f>
        <v>66784.210526315786</v>
      </c>
      <c r="J169" s="311">
        <f t="shared" si="18"/>
        <v>0</v>
      </c>
      <c r="K169" s="311">
        <f t="shared" si="19"/>
        <v>66784.210526315786</v>
      </c>
      <c r="L169" s="312"/>
    </row>
    <row r="170" spans="1:12" ht="45" outlineLevel="1" x14ac:dyDescent="0.25">
      <c r="A170" s="356">
        <f t="shared" si="20"/>
        <v>137</v>
      </c>
      <c r="B170" s="21">
        <f t="shared" si="20"/>
        <v>76</v>
      </c>
      <c r="C170" s="361" t="s">
        <v>106</v>
      </c>
      <c r="D170" s="358" t="s">
        <v>705</v>
      </c>
      <c r="E170" s="358">
        <v>0.03</v>
      </c>
      <c r="F170" s="357">
        <f t="shared" si="21"/>
        <v>2003.625</v>
      </c>
      <c r="G170" s="312"/>
      <c r="H170" s="310">
        <f t="shared" si="17"/>
        <v>2003.625</v>
      </c>
      <c r="I170" s="310">
        <f>I145</f>
        <v>66787.5</v>
      </c>
      <c r="J170" s="311">
        <f t="shared" si="18"/>
        <v>0</v>
      </c>
      <c r="K170" s="311">
        <f t="shared" si="19"/>
        <v>66787.5</v>
      </c>
      <c r="L170" s="312"/>
    </row>
    <row r="171" spans="1:12" ht="30" outlineLevel="1" x14ac:dyDescent="0.25">
      <c r="A171" s="356">
        <f t="shared" si="20"/>
        <v>138</v>
      </c>
      <c r="B171" s="21">
        <f t="shared" si="20"/>
        <v>77</v>
      </c>
      <c r="C171" s="361" t="s">
        <v>136</v>
      </c>
      <c r="D171" s="358" t="s">
        <v>705</v>
      </c>
      <c r="E171" s="358">
        <v>0.19</v>
      </c>
      <c r="F171" s="357">
        <f t="shared" si="21"/>
        <v>1786</v>
      </c>
      <c r="G171" s="312"/>
      <c r="H171" s="310">
        <f t="shared" si="17"/>
        <v>1786</v>
      </c>
      <c r="I171" s="310">
        <v>9400</v>
      </c>
      <c r="J171" s="311">
        <f t="shared" si="18"/>
        <v>0</v>
      </c>
      <c r="K171" s="311">
        <f t="shared" si="19"/>
        <v>9400</v>
      </c>
      <c r="L171" s="312"/>
    </row>
    <row r="172" spans="1:12" ht="15.75" x14ac:dyDescent="0.25">
      <c r="A172" s="356"/>
      <c r="B172" s="21"/>
      <c r="C172" s="222" t="s">
        <v>137</v>
      </c>
      <c r="D172" s="358"/>
      <c r="E172" s="358"/>
      <c r="F172" s="357"/>
      <c r="G172" s="312"/>
      <c r="H172" s="310"/>
      <c r="I172" s="310"/>
      <c r="J172" s="311"/>
      <c r="K172" s="311"/>
      <c r="L172" s="312"/>
    </row>
    <row r="173" spans="1:12" ht="30" outlineLevel="1" x14ac:dyDescent="0.25">
      <c r="A173" s="356">
        <f>A171+1</f>
        <v>139</v>
      </c>
      <c r="B173" s="21">
        <f>B171+1</f>
        <v>78</v>
      </c>
      <c r="C173" s="361" t="s">
        <v>95</v>
      </c>
      <c r="D173" s="358" t="s">
        <v>96</v>
      </c>
      <c r="E173" s="358">
        <v>186.22</v>
      </c>
      <c r="F173" s="357">
        <f t="shared" si="21"/>
        <v>89118.02377460344</v>
      </c>
      <c r="G173" s="312"/>
      <c r="H173" s="310">
        <f t="shared" si="17"/>
        <v>89118.02377460344</v>
      </c>
      <c r="I173" s="310">
        <f>I116</f>
        <v>478.56311768125573</v>
      </c>
      <c r="J173" s="311">
        <f t="shared" si="18"/>
        <v>0</v>
      </c>
      <c r="K173" s="311">
        <f t="shared" si="19"/>
        <v>478.56311768125573</v>
      </c>
      <c r="L173" s="312"/>
    </row>
    <row r="174" spans="1:12" s="294" customFormat="1" ht="15.75" outlineLevel="1" x14ac:dyDescent="0.25">
      <c r="A174" s="356">
        <f t="shared" ref="A174:B189" si="22">A173+1</f>
        <v>140</v>
      </c>
      <c r="B174" s="21">
        <f>B173+1</f>
        <v>79</v>
      </c>
      <c r="C174" s="361" t="s">
        <v>134</v>
      </c>
      <c r="D174" s="358" t="s">
        <v>98</v>
      </c>
      <c r="E174" s="358">
        <v>12</v>
      </c>
      <c r="F174" s="357">
        <f t="shared" si="21"/>
        <v>6396</v>
      </c>
      <c r="G174" s="312"/>
      <c r="H174" s="310">
        <f t="shared" si="17"/>
        <v>6396</v>
      </c>
      <c r="I174" s="310">
        <f>I163</f>
        <v>533</v>
      </c>
      <c r="J174" s="311">
        <f t="shared" si="18"/>
        <v>0</v>
      </c>
      <c r="K174" s="311">
        <f t="shared" si="19"/>
        <v>533</v>
      </c>
      <c r="L174" s="312"/>
    </row>
    <row r="175" spans="1:12" ht="17.25" outlineLevel="1" x14ac:dyDescent="0.25">
      <c r="A175" s="356">
        <f t="shared" si="22"/>
        <v>141</v>
      </c>
      <c r="B175" s="21">
        <f t="shared" si="22"/>
        <v>80</v>
      </c>
      <c r="C175" s="361" t="s">
        <v>99</v>
      </c>
      <c r="D175" s="358" t="s">
        <v>704</v>
      </c>
      <c r="E175" s="358">
        <v>7.56</v>
      </c>
      <c r="F175" s="357">
        <f t="shared" si="21"/>
        <v>13320.992030075186</v>
      </c>
      <c r="G175" s="312"/>
      <c r="H175" s="310">
        <f t="shared" si="17"/>
        <v>13320.992030075186</v>
      </c>
      <c r="I175" s="310">
        <f>I87</f>
        <v>1762.0359828141782</v>
      </c>
      <c r="J175" s="311">
        <f t="shared" si="18"/>
        <v>0</v>
      </c>
      <c r="K175" s="311">
        <f t="shared" si="19"/>
        <v>1762.0359828141782</v>
      </c>
      <c r="L175" s="312"/>
    </row>
    <row r="176" spans="1:12" ht="15.75" outlineLevel="1" x14ac:dyDescent="0.25">
      <c r="A176" s="309">
        <f t="shared" si="22"/>
        <v>142</v>
      </c>
      <c r="B176" s="247">
        <f t="shared" si="22"/>
        <v>81</v>
      </c>
      <c r="C176" s="371" t="s">
        <v>101</v>
      </c>
      <c r="D176" s="372" t="s">
        <v>9</v>
      </c>
      <c r="E176" s="372">
        <v>7.56</v>
      </c>
      <c r="F176" s="357">
        <f t="shared" si="21"/>
        <v>1119.4687218045112</v>
      </c>
      <c r="G176" s="368"/>
      <c r="H176" s="310">
        <f t="shared" si="17"/>
        <v>1119.4687218045112</v>
      </c>
      <c r="I176" s="310">
        <f>I88</f>
        <v>148.07787325456499</v>
      </c>
      <c r="J176" s="308">
        <f t="shared" si="18"/>
        <v>0</v>
      </c>
      <c r="K176" s="308">
        <f t="shared" si="19"/>
        <v>148.07787325456499</v>
      </c>
      <c r="L176" s="368"/>
    </row>
    <row r="177" spans="1:12" ht="17.25" outlineLevel="1" x14ac:dyDescent="0.25">
      <c r="A177" s="356">
        <f t="shared" si="22"/>
        <v>143</v>
      </c>
      <c r="B177" s="21">
        <f t="shared" si="22"/>
        <v>82</v>
      </c>
      <c r="C177" s="361" t="s">
        <v>135</v>
      </c>
      <c r="D177" s="358" t="s">
        <v>704</v>
      </c>
      <c r="E177" s="358">
        <v>7.56</v>
      </c>
      <c r="F177" s="357">
        <f t="shared" si="21"/>
        <v>795.41187969924795</v>
      </c>
      <c r="G177" s="312"/>
      <c r="H177" s="310">
        <f t="shared" si="17"/>
        <v>795.41187969924795</v>
      </c>
      <c r="I177" s="310">
        <f>I89</f>
        <v>105.21321160042963</v>
      </c>
      <c r="J177" s="311">
        <f t="shared" si="18"/>
        <v>0</v>
      </c>
      <c r="K177" s="311">
        <f t="shared" si="19"/>
        <v>105.21321160042963</v>
      </c>
      <c r="L177" s="312"/>
    </row>
    <row r="178" spans="1:12" ht="30" outlineLevel="1" x14ac:dyDescent="0.25">
      <c r="A178" s="356">
        <f t="shared" si="22"/>
        <v>144</v>
      </c>
      <c r="B178" s="21">
        <f t="shared" si="22"/>
        <v>83</v>
      </c>
      <c r="C178" s="361" t="s">
        <v>103</v>
      </c>
      <c r="D178" s="358" t="s">
        <v>704</v>
      </c>
      <c r="E178" s="358">
        <v>5.5</v>
      </c>
      <c r="F178" s="357">
        <f t="shared" si="21"/>
        <v>1633.1648199445983</v>
      </c>
      <c r="G178" s="312"/>
      <c r="H178" s="310">
        <f t="shared" si="17"/>
        <v>1633.1648199445983</v>
      </c>
      <c r="I178" s="310">
        <f>I90</f>
        <v>296.93905817174516</v>
      </c>
      <c r="J178" s="311">
        <f t="shared" si="18"/>
        <v>0</v>
      </c>
      <c r="K178" s="311">
        <f t="shared" si="19"/>
        <v>296.93905817174516</v>
      </c>
      <c r="L178" s="312"/>
    </row>
    <row r="179" spans="1:12" ht="30" outlineLevel="1" x14ac:dyDescent="0.25">
      <c r="A179" s="356">
        <f t="shared" si="22"/>
        <v>145</v>
      </c>
      <c r="B179" s="21">
        <f t="shared" si="22"/>
        <v>84</v>
      </c>
      <c r="C179" s="361" t="s">
        <v>104</v>
      </c>
      <c r="D179" s="358" t="s">
        <v>705</v>
      </c>
      <c r="E179" s="358">
        <v>0.08</v>
      </c>
      <c r="F179" s="357">
        <f t="shared" si="21"/>
        <v>5342.7368421052633</v>
      </c>
      <c r="G179" s="312"/>
      <c r="H179" s="310">
        <f t="shared" si="17"/>
        <v>5342.7368421052633</v>
      </c>
      <c r="I179" s="310">
        <f>I102</f>
        <v>66784.210526315786</v>
      </c>
      <c r="J179" s="311">
        <f t="shared" si="18"/>
        <v>0</v>
      </c>
      <c r="K179" s="311">
        <f t="shared" si="19"/>
        <v>66784.210526315786</v>
      </c>
      <c r="L179" s="312"/>
    </row>
    <row r="180" spans="1:12" ht="45" outlineLevel="1" x14ac:dyDescent="0.25">
      <c r="A180" s="356">
        <f t="shared" si="22"/>
        <v>146</v>
      </c>
      <c r="B180" s="21">
        <f t="shared" si="22"/>
        <v>85</v>
      </c>
      <c r="C180" s="361" t="s">
        <v>106</v>
      </c>
      <c r="D180" s="358" t="s">
        <v>705</v>
      </c>
      <c r="E180" s="358">
        <v>0.03</v>
      </c>
      <c r="F180" s="357">
        <f t="shared" si="21"/>
        <v>2003.625</v>
      </c>
      <c r="G180" s="312"/>
      <c r="H180" s="310">
        <f t="shared" si="17"/>
        <v>2003.625</v>
      </c>
      <c r="I180" s="310">
        <f>I170</f>
        <v>66787.5</v>
      </c>
      <c r="J180" s="311">
        <f t="shared" si="18"/>
        <v>0</v>
      </c>
      <c r="K180" s="311">
        <f t="shared" si="19"/>
        <v>66787.5</v>
      </c>
      <c r="L180" s="312"/>
    </row>
    <row r="181" spans="1:12" ht="15.75" x14ac:dyDescent="0.25">
      <c r="A181" s="356"/>
      <c r="B181" s="21"/>
      <c r="C181" s="222" t="s">
        <v>138</v>
      </c>
      <c r="D181" s="358"/>
      <c r="E181" s="358"/>
      <c r="F181" s="357"/>
      <c r="G181" s="312"/>
      <c r="H181" s="310"/>
      <c r="I181" s="310"/>
      <c r="J181" s="311"/>
      <c r="K181" s="311"/>
      <c r="L181" s="312"/>
    </row>
    <row r="182" spans="1:12" ht="30" outlineLevel="1" x14ac:dyDescent="0.25">
      <c r="A182" s="356">
        <f>A180+1</f>
        <v>147</v>
      </c>
      <c r="B182" s="21">
        <f>B180+1</f>
        <v>86</v>
      </c>
      <c r="C182" s="361" t="s">
        <v>95</v>
      </c>
      <c r="D182" s="358" t="s">
        <v>96</v>
      </c>
      <c r="E182" s="358">
        <v>1192.48</v>
      </c>
      <c r="F182" s="357">
        <f t="shared" si="21"/>
        <v>570676.94657254382</v>
      </c>
      <c r="G182" s="312"/>
      <c r="H182" s="310">
        <f t="shared" si="17"/>
        <v>570676.94657254382</v>
      </c>
      <c r="I182" s="310">
        <f>I116</f>
        <v>478.56311768125573</v>
      </c>
      <c r="J182" s="311">
        <f t="shared" si="18"/>
        <v>0</v>
      </c>
      <c r="K182" s="311">
        <f t="shared" si="19"/>
        <v>478.56311768125573</v>
      </c>
      <c r="L182" s="312"/>
    </row>
    <row r="183" spans="1:12" s="294" customFormat="1" ht="30" outlineLevel="1" x14ac:dyDescent="0.25">
      <c r="A183" s="356">
        <f t="shared" si="22"/>
        <v>148</v>
      </c>
      <c r="B183" s="21">
        <f>B182+1</f>
        <v>87</v>
      </c>
      <c r="C183" s="361" t="s">
        <v>139</v>
      </c>
      <c r="D183" s="358" t="s">
        <v>98</v>
      </c>
      <c r="E183" s="358">
        <v>128</v>
      </c>
      <c r="F183" s="357">
        <f t="shared" si="21"/>
        <v>68224</v>
      </c>
      <c r="G183" s="312"/>
      <c r="H183" s="310">
        <f t="shared" si="17"/>
        <v>68224</v>
      </c>
      <c r="I183" s="310">
        <f>I174</f>
        <v>533</v>
      </c>
      <c r="J183" s="311">
        <f t="shared" si="18"/>
        <v>0</v>
      </c>
      <c r="K183" s="311">
        <f t="shared" si="19"/>
        <v>533</v>
      </c>
      <c r="L183" s="312"/>
    </row>
    <row r="184" spans="1:12" ht="17.25" outlineLevel="1" x14ac:dyDescent="0.25">
      <c r="A184" s="356">
        <f t="shared" si="22"/>
        <v>149</v>
      </c>
      <c r="B184" s="21">
        <f t="shared" si="22"/>
        <v>88</v>
      </c>
      <c r="C184" s="361" t="s">
        <v>99</v>
      </c>
      <c r="D184" s="358" t="s">
        <v>704</v>
      </c>
      <c r="E184" s="358">
        <v>58.43</v>
      </c>
      <c r="F184" s="357">
        <f t="shared" si="21"/>
        <v>102955.76247583242</v>
      </c>
      <c r="G184" s="312"/>
      <c r="H184" s="310">
        <f t="shared" si="17"/>
        <v>102955.76247583242</v>
      </c>
      <c r="I184" s="310">
        <f>I87</f>
        <v>1762.0359828141782</v>
      </c>
      <c r="J184" s="311">
        <f t="shared" si="18"/>
        <v>0</v>
      </c>
      <c r="K184" s="311">
        <f t="shared" si="19"/>
        <v>1762.0359828141782</v>
      </c>
      <c r="L184" s="312"/>
    </row>
    <row r="185" spans="1:12" ht="17.25" outlineLevel="1" x14ac:dyDescent="0.25">
      <c r="A185" s="356">
        <f t="shared" si="22"/>
        <v>150</v>
      </c>
      <c r="B185" s="21">
        <f t="shared" si="22"/>
        <v>89</v>
      </c>
      <c r="C185" s="361" t="s">
        <v>101</v>
      </c>
      <c r="D185" s="358" t="s">
        <v>704</v>
      </c>
      <c r="E185" s="358">
        <v>58.43</v>
      </c>
      <c r="F185" s="357">
        <f t="shared" si="21"/>
        <v>8652.1901342642323</v>
      </c>
      <c r="G185" s="312"/>
      <c r="H185" s="310">
        <f t="shared" si="17"/>
        <v>8652.1901342642323</v>
      </c>
      <c r="I185" s="310">
        <f>I88</f>
        <v>148.07787325456499</v>
      </c>
      <c r="J185" s="311">
        <f t="shared" si="18"/>
        <v>0</v>
      </c>
      <c r="K185" s="311">
        <f t="shared" si="19"/>
        <v>148.07787325456499</v>
      </c>
      <c r="L185" s="312"/>
    </row>
    <row r="186" spans="1:12" ht="17.25" outlineLevel="1" x14ac:dyDescent="0.25">
      <c r="A186" s="356">
        <f t="shared" si="22"/>
        <v>151</v>
      </c>
      <c r="B186" s="21">
        <f t="shared" si="22"/>
        <v>90</v>
      </c>
      <c r="C186" s="361" t="s">
        <v>135</v>
      </c>
      <c r="D186" s="358" t="s">
        <v>704</v>
      </c>
      <c r="E186" s="358">
        <v>58.43</v>
      </c>
      <c r="F186" s="357">
        <f t="shared" si="21"/>
        <v>6147.6079538131034</v>
      </c>
      <c r="G186" s="312"/>
      <c r="H186" s="310">
        <f t="shared" si="17"/>
        <v>6147.6079538131034</v>
      </c>
      <c r="I186" s="310">
        <f>I89</f>
        <v>105.21321160042963</v>
      </c>
      <c r="J186" s="311">
        <f t="shared" si="18"/>
        <v>0</v>
      </c>
      <c r="K186" s="311">
        <f t="shared" si="19"/>
        <v>105.21321160042963</v>
      </c>
      <c r="L186" s="312"/>
    </row>
    <row r="187" spans="1:12" ht="30" outlineLevel="1" x14ac:dyDescent="0.25">
      <c r="A187" s="356">
        <f t="shared" si="22"/>
        <v>152</v>
      </c>
      <c r="B187" s="21">
        <f t="shared" si="22"/>
        <v>91</v>
      </c>
      <c r="C187" s="361" t="s">
        <v>103</v>
      </c>
      <c r="D187" s="358" t="s">
        <v>704</v>
      </c>
      <c r="E187" s="358">
        <v>32.44</v>
      </c>
      <c r="F187" s="357">
        <f t="shared" si="21"/>
        <v>9632.7030470914124</v>
      </c>
      <c r="G187" s="312"/>
      <c r="H187" s="310">
        <f t="shared" si="17"/>
        <v>9632.7030470914124</v>
      </c>
      <c r="I187" s="310">
        <f>I90</f>
        <v>296.93905817174516</v>
      </c>
      <c r="J187" s="311">
        <f t="shared" si="18"/>
        <v>0</v>
      </c>
      <c r="K187" s="311">
        <f t="shared" si="19"/>
        <v>296.93905817174516</v>
      </c>
      <c r="L187" s="312"/>
    </row>
    <row r="188" spans="1:12" ht="17.25" outlineLevel="1" x14ac:dyDescent="0.25">
      <c r="A188" s="356">
        <f t="shared" si="22"/>
        <v>153</v>
      </c>
      <c r="B188" s="21">
        <f t="shared" si="22"/>
        <v>92</v>
      </c>
      <c r="C188" s="361" t="s">
        <v>110</v>
      </c>
      <c r="D188" s="358" t="s">
        <v>705</v>
      </c>
      <c r="E188" s="358">
        <v>2.87</v>
      </c>
      <c r="F188" s="357">
        <f t="shared" si="21"/>
        <v>77845.88</v>
      </c>
      <c r="G188" s="312"/>
      <c r="H188" s="310">
        <f t="shared" si="17"/>
        <v>77845.88</v>
      </c>
      <c r="I188" s="310">
        <f>I101</f>
        <v>27124</v>
      </c>
      <c r="J188" s="311">
        <f t="shared" si="18"/>
        <v>0</v>
      </c>
      <c r="K188" s="311">
        <f t="shared" si="19"/>
        <v>27124</v>
      </c>
      <c r="L188" s="312"/>
    </row>
    <row r="189" spans="1:12" ht="30" outlineLevel="1" x14ac:dyDescent="0.25">
      <c r="A189" s="356">
        <f t="shared" si="22"/>
        <v>154</v>
      </c>
      <c r="B189" s="21">
        <f t="shared" si="22"/>
        <v>93</v>
      </c>
      <c r="C189" s="361" t="s">
        <v>115</v>
      </c>
      <c r="D189" s="358" t="s">
        <v>705</v>
      </c>
      <c r="E189" s="358">
        <v>3.16</v>
      </c>
      <c r="F189" s="357">
        <f t="shared" si="21"/>
        <v>36403.200000000004</v>
      </c>
      <c r="G189" s="312"/>
      <c r="H189" s="310">
        <f t="shared" si="17"/>
        <v>36403.200000000004</v>
      </c>
      <c r="I189" s="310">
        <v>11520</v>
      </c>
      <c r="J189" s="311">
        <f t="shared" si="18"/>
        <v>0</v>
      </c>
      <c r="K189" s="311">
        <f t="shared" si="19"/>
        <v>11520</v>
      </c>
      <c r="L189" s="312"/>
    </row>
    <row r="190" spans="1:12" ht="30" outlineLevel="1" x14ac:dyDescent="0.25">
      <c r="A190" s="356">
        <f t="shared" ref="A190:B205" si="23">A189+1</f>
        <v>155</v>
      </c>
      <c r="B190" s="21">
        <f t="shared" si="23"/>
        <v>94</v>
      </c>
      <c r="C190" s="361" t="s">
        <v>104</v>
      </c>
      <c r="D190" s="358" t="s">
        <v>705</v>
      </c>
      <c r="E190" s="358">
        <v>0.57999999999999996</v>
      </c>
      <c r="F190" s="357">
        <f t="shared" si="21"/>
        <v>38734.842105263153</v>
      </c>
      <c r="G190" s="312"/>
      <c r="H190" s="310">
        <f t="shared" si="17"/>
        <v>38734.842105263153</v>
      </c>
      <c r="I190" s="310">
        <f>I102</f>
        <v>66784.210526315786</v>
      </c>
      <c r="J190" s="311">
        <f t="shared" si="18"/>
        <v>0</v>
      </c>
      <c r="K190" s="311">
        <f t="shared" si="19"/>
        <v>66784.210526315786</v>
      </c>
      <c r="L190" s="312"/>
    </row>
    <row r="191" spans="1:12" ht="45" outlineLevel="1" x14ac:dyDescent="0.25">
      <c r="A191" s="356">
        <f t="shared" si="23"/>
        <v>156</v>
      </c>
      <c r="B191" s="21">
        <f t="shared" si="23"/>
        <v>95</v>
      </c>
      <c r="C191" s="361" t="s">
        <v>106</v>
      </c>
      <c r="D191" s="358" t="s">
        <v>705</v>
      </c>
      <c r="E191" s="358">
        <v>0.14000000000000001</v>
      </c>
      <c r="F191" s="357">
        <f t="shared" si="21"/>
        <v>9350.25</v>
      </c>
      <c r="G191" s="312"/>
      <c r="H191" s="310">
        <f t="shared" si="17"/>
        <v>9350.25</v>
      </c>
      <c r="I191" s="310">
        <f>I180</f>
        <v>66787.5</v>
      </c>
      <c r="J191" s="311">
        <f t="shared" si="18"/>
        <v>0</v>
      </c>
      <c r="K191" s="311">
        <f t="shared" si="19"/>
        <v>66787.5</v>
      </c>
      <c r="L191" s="312"/>
    </row>
    <row r="192" spans="1:12" ht="30" outlineLevel="1" x14ac:dyDescent="0.25">
      <c r="A192" s="356">
        <f t="shared" si="23"/>
        <v>157</v>
      </c>
      <c r="B192" s="21">
        <f t="shared" si="23"/>
        <v>96</v>
      </c>
      <c r="C192" s="361" t="s">
        <v>107</v>
      </c>
      <c r="D192" s="358" t="s">
        <v>705</v>
      </c>
      <c r="E192" s="358">
        <v>0.1</v>
      </c>
      <c r="F192" s="357">
        <f t="shared" si="21"/>
        <v>6678</v>
      </c>
      <c r="G192" s="312"/>
      <c r="H192" s="310">
        <f t="shared" si="17"/>
        <v>6678</v>
      </c>
      <c r="I192" s="310">
        <f>I93</f>
        <v>66780</v>
      </c>
      <c r="J192" s="311">
        <f t="shared" si="18"/>
        <v>0</v>
      </c>
      <c r="K192" s="311">
        <f t="shared" si="19"/>
        <v>66780</v>
      </c>
      <c r="L192" s="312"/>
    </row>
    <row r="193" spans="1:12" ht="15.75" x14ac:dyDescent="0.25">
      <c r="A193" s="356"/>
      <c r="B193" s="21"/>
      <c r="C193" s="222" t="s">
        <v>140</v>
      </c>
      <c r="D193" s="358"/>
      <c r="E193" s="358"/>
      <c r="F193" s="357"/>
      <c r="G193" s="312"/>
      <c r="H193" s="310"/>
      <c r="I193" s="310"/>
      <c r="J193" s="311"/>
      <c r="K193" s="311"/>
      <c r="L193" s="312"/>
    </row>
    <row r="194" spans="1:12" ht="30" outlineLevel="1" x14ac:dyDescent="0.25">
      <c r="A194" s="356">
        <f>A192+1</f>
        <v>158</v>
      </c>
      <c r="B194" s="21">
        <f>B192+1</f>
        <v>97</v>
      </c>
      <c r="C194" s="361" t="s">
        <v>141</v>
      </c>
      <c r="D194" s="358" t="s">
        <v>20</v>
      </c>
      <c r="E194" s="358">
        <v>73</v>
      </c>
      <c r="F194" s="357">
        <f t="shared" si="21"/>
        <v>15011.72</v>
      </c>
      <c r="G194" s="312"/>
      <c r="H194" s="310">
        <f t="shared" si="17"/>
        <v>15011.72</v>
      </c>
      <c r="I194" s="310">
        <v>205.64</v>
      </c>
      <c r="J194" s="311">
        <f t="shared" si="18"/>
        <v>0</v>
      </c>
      <c r="K194" s="311">
        <f t="shared" si="19"/>
        <v>205.64</v>
      </c>
      <c r="L194" s="312"/>
    </row>
    <row r="195" spans="1:12" ht="30" outlineLevel="1" x14ac:dyDescent="0.25">
      <c r="A195" s="356">
        <f t="shared" si="23"/>
        <v>159</v>
      </c>
      <c r="B195" s="21">
        <f>B194+1</f>
        <v>98</v>
      </c>
      <c r="C195" s="361" t="s">
        <v>142</v>
      </c>
      <c r="D195" s="358" t="s">
        <v>705</v>
      </c>
      <c r="E195" s="358">
        <v>0.39</v>
      </c>
      <c r="F195" s="357">
        <f t="shared" si="21"/>
        <v>26047.125</v>
      </c>
      <c r="G195" s="312"/>
      <c r="H195" s="310">
        <f t="shared" si="17"/>
        <v>26047.125</v>
      </c>
      <c r="I195" s="310">
        <f>I155</f>
        <v>66787.5</v>
      </c>
      <c r="J195" s="311">
        <f t="shared" si="18"/>
        <v>0</v>
      </c>
      <c r="K195" s="311">
        <f t="shared" si="19"/>
        <v>66787.5</v>
      </c>
      <c r="L195" s="312"/>
    </row>
    <row r="196" spans="1:12" ht="30" x14ac:dyDescent="0.25">
      <c r="A196" s="356"/>
      <c r="B196" s="21"/>
      <c r="C196" s="222" t="s">
        <v>143</v>
      </c>
      <c r="D196" s="358"/>
      <c r="E196" s="358"/>
      <c r="F196" s="357"/>
      <c r="G196" s="312"/>
      <c r="H196" s="310"/>
      <c r="I196" s="310"/>
      <c r="J196" s="311"/>
      <c r="K196" s="311"/>
      <c r="L196" s="312"/>
    </row>
    <row r="197" spans="1:12" ht="15.75" x14ac:dyDescent="0.25">
      <c r="A197" s="356"/>
      <c r="B197" s="21"/>
      <c r="C197" s="222" t="s">
        <v>144</v>
      </c>
      <c r="D197" s="358"/>
      <c r="E197" s="358"/>
      <c r="F197" s="357"/>
      <c r="G197" s="312"/>
      <c r="H197" s="310"/>
      <c r="I197" s="310"/>
      <c r="J197" s="311"/>
      <c r="K197" s="311"/>
      <c r="L197" s="312"/>
    </row>
    <row r="198" spans="1:12" ht="30" outlineLevel="1" x14ac:dyDescent="0.25">
      <c r="A198" s="356">
        <f>A195+1</f>
        <v>160</v>
      </c>
      <c r="B198" s="21">
        <f>B195+1</f>
        <v>99</v>
      </c>
      <c r="C198" s="361" t="s">
        <v>95</v>
      </c>
      <c r="D198" s="358" t="s">
        <v>96</v>
      </c>
      <c r="E198" s="358">
        <v>206.67</v>
      </c>
      <c r="F198" s="357">
        <f t="shared" si="21"/>
        <v>98904.639531185123</v>
      </c>
      <c r="G198" s="312"/>
      <c r="H198" s="310">
        <f t="shared" si="17"/>
        <v>98904.639531185123</v>
      </c>
      <c r="I198" s="310">
        <f>I116</f>
        <v>478.56311768125573</v>
      </c>
      <c r="J198" s="311">
        <f t="shared" si="18"/>
        <v>0</v>
      </c>
      <c r="K198" s="311">
        <f t="shared" si="19"/>
        <v>478.56311768125573</v>
      </c>
      <c r="L198" s="312"/>
    </row>
    <row r="199" spans="1:12" s="294" customFormat="1" ht="15.75" outlineLevel="1" x14ac:dyDescent="0.25">
      <c r="A199" s="356">
        <f t="shared" si="23"/>
        <v>161</v>
      </c>
      <c r="B199" s="21">
        <f>B198+1</f>
        <v>100</v>
      </c>
      <c r="C199" s="361" t="s">
        <v>134</v>
      </c>
      <c r="D199" s="358" t="s">
        <v>98</v>
      </c>
      <c r="E199" s="358">
        <v>6</v>
      </c>
      <c r="F199" s="357">
        <f t="shared" si="21"/>
        <v>3198</v>
      </c>
      <c r="G199" s="312"/>
      <c r="H199" s="310">
        <f t="shared" si="17"/>
        <v>3198</v>
      </c>
      <c r="I199" s="310">
        <f>I183</f>
        <v>533</v>
      </c>
      <c r="J199" s="311">
        <f t="shared" si="18"/>
        <v>0</v>
      </c>
      <c r="K199" s="311">
        <f t="shared" si="19"/>
        <v>533</v>
      </c>
      <c r="L199" s="312"/>
    </row>
    <row r="200" spans="1:12" ht="17.25" outlineLevel="1" x14ac:dyDescent="0.25">
      <c r="A200" s="356">
        <f t="shared" si="23"/>
        <v>162</v>
      </c>
      <c r="B200" s="21">
        <f t="shared" si="23"/>
        <v>101</v>
      </c>
      <c r="C200" s="361" t="s">
        <v>99</v>
      </c>
      <c r="D200" s="358" t="s">
        <v>704</v>
      </c>
      <c r="E200" s="358">
        <v>7.43</v>
      </c>
      <c r="F200" s="357">
        <f t="shared" si="21"/>
        <v>13091.927352309343</v>
      </c>
      <c r="G200" s="312"/>
      <c r="H200" s="310">
        <f t="shared" si="17"/>
        <v>13091.927352309343</v>
      </c>
      <c r="I200" s="310">
        <f>I87</f>
        <v>1762.0359828141782</v>
      </c>
      <c r="J200" s="311">
        <f t="shared" si="18"/>
        <v>0</v>
      </c>
      <c r="K200" s="311">
        <f t="shared" si="19"/>
        <v>1762.0359828141782</v>
      </c>
      <c r="L200" s="312"/>
    </row>
    <row r="201" spans="1:12" ht="17.25" outlineLevel="1" x14ac:dyDescent="0.25">
      <c r="A201" s="356">
        <f t="shared" si="23"/>
        <v>163</v>
      </c>
      <c r="B201" s="21">
        <f t="shared" si="23"/>
        <v>102</v>
      </c>
      <c r="C201" s="361" t="s">
        <v>101</v>
      </c>
      <c r="D201" s="358" t="s">
        <v>704</v>
      </c>
      <c r="E201" s="358">
        <v>7.43</v>
      </c>
      <c r="F201" s="357">
        <f t="shared" si="21"/>
        <v>1100.2185982814178</v>
      </c>
      <c r="G201" s="312"/>
      <c r="H201" s="310">
        <f t="shared" si="17"/>
        <v>1100.2185982814178</v>
      </c>
      <c r="I201" s="310">
        <f>I88</f>
        <v>148.07787325456499</v>
      </c>
      <c r="J201" s="311">
        <f t="shared" si="18"/>
        <v>0</v>
      </c>
      <c r="K201" s="311">
        <f t="shared" si="19"/>
        <v>148.07787325456499</v>
      </c>
      <c r="L201" s="312"/>
    </row>
    <row r="202" spans="1:12" ht="17.25" outlineLevel="1" x14ac:dyDescent="0.25">
      <c r="A202" s="356">
        <f t="shared" si="23"/>
        <v>164</v>
      </c>
      <c r="B202" s="21">
        <f t="shared" si="23"/>
        <v>103</v>
      </c>
      <c r="C202" s="361" t="s">
        <v>135</v>
      </c>
      <c r="D202" s="358" t="s">
        <v>704</v>
      </c>
      <c r="E202" s="358">
        <v>7.43</v>
      </c>
      <c r="F202" s="357">
        <f t="shared" si="21"/>
        <v>781.73416219119213</v>
      </c>
      <c r="G202" s="312"/>
      <c r="H202" s="310">
        <f t="shared" si="17"/>
        <v>781.73416219119213</v>
      </c>
      <c r="I202" s="310">
        <f>I89</f>
        <v>105.21321160042963</v>
      </c>
      <c r="J202" s="311">
        <f t="shared" si="18"/>
        <v>0</v>
      </c>
      <c r="K202" s="311">
        <f t="shared" si="19"/>
        <v>105.21321160042963</v>
      </c>
      <c r="L202" s="312"/>
    </row>
    <row r="203" spans="1:12" ht="30" outlineLevel="1" x14ac:dyDescent="0.25">
      <c r="A203" s="356">
        <f t="shared" si="23"/>
        <v>165</v>
      </c>
      <c r="B203" s="21">
        <f t="shared" si="23"/>
        <v>104</v>
      </c>
      <c r="C203" s="361" t="s">
        <v>103</v>
      </c>
      <c r="D203" s="358" t="s">
        <v>704</v>
      </c>
      <c r="E203" s="358">
        <v>4.18</v>
      </c>
      <c r="F203" s="357">
        <f t="shared" si="21"/>
        <v>1241.2052631578947</v>
      </c>
      <c r="G203" s="312"/>
      <c r="H203" s="310">
        <f t="shared" si="17"/>
        <v>1241.2052631578947</v>
      </c>
      <c r="I203" s="310">
        <f>I90</f>
        <v>296.93905817174516</v>
      </c>
      <c r="J203" s="311">
        <f t="shared" si="18"/>
        <v>0</v>
      </c>
      <c r="K203" s="311">
        <f t="shared" si="19"/>
        <v>296.93905817174516</v>
      </c>
      <c r="L203" s="312"/>
    </row>
    <row r="204" spans="1:12" ht="30" outlineLevel="1" x14ac:dyDescent="0.25">
      <c r="A204" s="356">
        <f t="shared" si="23"/>
        <v>166</v>
      </c>
      <c r="B204" s="21">
        <f t="shared" si="23"/>
        <v>105</v>
      </c>
      <c r="C204" s="361" t="s">
        <v>104</v>
      </c>
      <c r="D204" s="358" t="s">
        <v>705</v>
      </c>
      <c r="E204" s="358">
        <v>7.0000000000000007E-2</v>
      </c>
      <c r="F204" s="357">
        <f t="shared" si="21"/>
        <v>4674.8947368421059</v>
      </c>
      <c r="G204" s="312"/>
      <c r="H204" s="310">
        <f t="shared" si="17"/>
        <v>4674.8947368421059</v>
      </c>
      <c r="I204" s="310">
        <f>I102</f>
        <v>66784.210526315786</v>
      </c>
      <c r="J204" s="311">
        <f t="shared" si="18"/>
        <v>0</v>
      </c>
      <c r="K204" s="311">
        <f t="shared" si="19"/>
        <v>66784.210526315786</v>
      </c>
      <c r="L204" s="312"/>
    </row>
    <row r="205" spans="1:12" ht="45" outlineLevel="1" x14ac:dyDescent="0.25">
      <c r="A205" s="356">
        <f t="shared" si="23"/>
        <v>167</v>
      </c>
      <c r="B205" s="21">
        <f t="shared" si="23"/>
        <v>106</v>
      </c>
      <c r="C205" s="361" t="s">
        <v>106</v>
      </c>
      <c r="D205" s="358" t="s">
        <v>705</v>
      </c>
      <c r="E205" s="358">
        <v>0.03</v>
      </c>
      <c r="F205" s="357">
        <f t="shared" si="21"/>
        <v>2003.625</v>
      </c>
      <c r="G205" s="312"/>
      <c r="H205" s="310">
        <f t="shared" si="17"/>
        <v>2003.625</v>
      </c>
      <c r="I205" s="310">
        <f>I191</f>
        <v>66787.5</v>
      </c>
      <c r="J205" s="311">
        <f t="shared" si="18"/>
        <v>0</v>
      </c>
      <c r="K205" s="311">
        <f t="shared" si="19"/>
        <v>66787.5</v>
      </c>
      <c r="L205" s="312"/>
    </row>
    <row r="206" spans="1:12" ht="30" outlineLevel="1" x14ac:dyDescent="0.25">
      <c r="A206" s="356">
        <f t="shared" ref="A206:B221" si="24">A205+1</f>
        <v>168</v>
      </c>
      <c r="B206" s="21">
        <f t="shared" si="24"/>
        <v>107</v>
      </c>
      <c r="C206" s="361" t="s">
        <v>136</v>
      </c>
      <c r="D206" s="358" t="s">
        <v>705</v>
      </c>
      <c r="E206" s="358">
        <v>0.19</v>
      </c>
      <c r="F206" s="357">
        <f t="shared" si="21"/>
        <v>1786</v>
      </c>
      <c r="G206" s="312"/>
      <c r="H206" s="310">
        <f t="shared" si="17"/>
        <v>1786</v>
      </c>
      <c r="I206" s="310">
        <f>I171</f>
        <v>9400</v>
      </c>
      <c r="J206" s="311">
        <f t="shared" si="18"/>
        <v>0</v>
      </c>
      <c r="K206" s="311">
        <f t="shared" si="19"/>
        <v>9400</v>
      </c>
      <c r="L206" s="312"/>
    </row>
    <row r="207" spans="1:12" ht="15.75" x14ac:dyDescent="0.25">
      <c r="A207" s="356"/>
      <c r="B207" s="21"/>
      <c r="C207" s="223" t="s">
        <v>137</v>
      </c>
      <c r="D207" s="181"/>
      <c r="E207" s="181"/>
      <c r="F207" s="357"/>
      <c r="G207" s="312"/>
      <c r="H207" s="310"/>
      <c r="I207" s="310"/>
      <c r="J207" s="311"/>
      <c r="K207" s="311"/>
      <c r="L207" s="312"/>
    </row>
    <row r="208" spans="1:12" ht="30" outlineLevel="1" x14ac:dyDescent="0.25">
      <c r="A208" s="356">
        <f>A206+1</f>
        <v>169</v>
      </c>
      <c r="B208" s="21">
        <f>B206+1</f>
        <v>108</v>
      </c>
      <c r="C208" s="361" t="s">
        <v>95</v>
      </c>
      <c r="D208" s="358" t="s">
        <v>96</v>
      </c>
      <c r="E208" s="358">
        <v>186.22</v>
      </c>
      <c r="F208" s="357">
        <f t="shared" si="21"/>
        <v>89118.02377460344</v>
      </c>
      <c r="G208" s="312"/>
      <c r="H208" s="310">
        <f t="shared" si="17"/>
        <v>89118.02377460344</v>
      </c>
      <c r="I208" s="310">
        <f>I116</f>
        <v>478.56311768125573</v>
      </c>
      <c r="J208" s="311">
        <f t="shared" si="18"/>
        <v>0</v>
      </c>
      <c r="K208" s="311">
        <f t="shared" si="19"/>
        <v>478.56311768125573</v>
      </c>
      <c r="L208" s="312"/>
    </row>
    <row r="209" spans="1:12" s="294" customFormat="1" ht="15.75" outlineLevel="1" x14ac:dyDescent="0.25">
      <c r="A209" s="356">
        <f t="shared" si="24"/>
        <v>170</v>
      </c>
      <c r="B209" s="21">
        <f>B208+1</f>
        <v>109</v>
      </c>
      <c r="C209" s="361" t="s">
        <v>134</v>
      </c>
      <c r="D209" s="358" t="s">
        <v>98</v>
      </c>
      <c r="E209" s="358">
        <v>12</v>
      </c>
      <c r="F209" s="357">
        <f t="shared" si="21"/>
        <v>6396</v>
      </c>
      <c r="G209" s="312"/>
      <c r="H209" s="310">
        <f t="shared" si="17"/>
        <v>6396</v>
      </c>
      <c r="I209" s="310">
        <f>I199</f>
        <v>533</v>
      </c>
      <c r="J209" s="311">
        <f t="shared" si="18"/>
        <v>0</v>
      </c>
      <c r="K209" s="311">
        <f t="shared" si="19"/>
        <v>533</v>
      </c>
      <c r="L209" s="312"/>
    </row>
    <row r="210" spans="1:12" ht="17.25" outlineLevel="1" x14ac:dyDescent="0.25">
      <c r="A210" s="356">
        <f t="shared" si="24"/>
        <v>171</v>
      </c>
      <c r="B210" s="21">
        <f t="shared" si="24"/>
        <v>110</v>
      </c>
      <c r="C210" s="361" t="s">
        <v>99</v>
      </c>
      <c r="D210" s="358" t="s">
        <v>704</v>
      </c>
      <c r="E210" s="358">
        <v>7.56</v>
      </c>
      <c r="F210" s="357">
        <f t="shared" si="21"/>
        <v>13320.992030075186</v>
      </c>
      <c r="G210" s="312"/>
      <c r="H210" s="310">
        <f t="shared" si="17"/>
        <v>13320.992030075186</v>
      </c>
      <c r="I210" s="310">
        <f>I87</f>
        <v>1762.0359828141782</v>
      </c>
      <c r="J210" s="311">
        <f t="shared" si="18"/>
        <v>0</v>
      </c>
      <c r="K210" s="311">
        <f t="shared" si="19"/>
        <v>1762.0359828141782</v>
      </c>
      <c r="L210" s="312"/>
    </row>
    <row r="211" spans="1:12" ht="17.25" outlineLevel="1" x14ac:dyDescent="0.25">
      <c r="A211" s="356">
        <f t="shared" si="24"/>
        <v>172</v>
      </c>
      <c r="B211" s="21">
        <f t="shared" si="24"/>
        <v>111</v>
      </c>
      <c r="C211" s="361" t="s">
        <v>101</v>
      </c>
      <c r="D211" s="358" t="s">
        <v>704</v>
      </c>
      <c r="E211" s="358">
        <v>7.56</v>
      </c>
      <c r="F211" s="357">
        <f t="shared" si="21"/>
        <v>1119.4687218045112</v>
      </c>
      <c r="G211" s="312"/>
      <c r="H211" s="310">
        <f t="shared" si="17"/>
        <v>1119.4687218045112</v>
      </c>
      <c r="I211" s="310">
        <f>I88</f>
        <v>148.07787325456499</v>
      </c>
      <c r="J211" s="311">
        <f t="shared" si="18"/>
        <v>0</v>
      </c>
      <c r="K211" s="311">
        <f t="shared" si="19"/>
        <v>148.07787325456499</v>
      </c>
      <c r="L211" s="312"/>
    </row>
    <row r="212" spans="1:12" ht="17.25" outlineLevel="1" x14ac:dyDescent="0.25">
      <c r="A212" s="356">
        <f t="shared" si="24"/>
        <v>173</v>
      </c>
      <c r="B212" s="21">
        <f t="shared" si="24"/>
        <v>112</v>
      </c>
      <c r="C212" s="361" t="s">
        <v>135</v>
      </c>
      <c r="D212" s="358" t="s">
        <v>704</v>
      </c>
      <c r="E212" s="358">
        <v>7.56</v>
      </c>
      <c r="F212" s="357">
        <f t="shared" si="21"/>
        <v>795.41187969924795</v>
      </c>
      <c r="G212" s="312"/>
      <c r="H212" s="310">
        <f t="shared" si="17"/>
        <v>795.41187969924795</v>
      </c>
      <c r="I212" s="310">
        <f>I89</f>
        <v>105.21321160042963</v>
      </c>
      <c r="J212" s="311">
        <f t="shared" si="18"/>
        <v>0</v>
      </c>
      <c r="K212" s="311">
        <f t="shared" si="19"/>
        <v>105.21321160042963</v>
      </c>
      <c r="L212" s="312"/>
    </row>
    <row r="213" spans="1:12" ht="30" outlineLevel="1" x14ac:dyDescent="0.25">
      <c r="A213" s="356">
        <f t="shared" si="24"/>
        <v>174</v>
      </c>
      <c r="B213" s="21">
        <f t="shared" si="24"/>
        <v>113</v>
      </c>
      <c r="C213" s="361" t="s">
        <v>103</v>
      </c>
      <c r="D213" s="358" t="s">
        <v>704</v>
      </c>
      <c r="E213" s="358">
        <v>5.5</v>
      </c>
      <c r="F213" s="357">
        <f t="shared" si="21"/>
        <v>1633.1648199445983</v>
      </c>
      <c r="G213" s="312"/>
      <c r="H213" s="310">
        <f t="shared" ref="H213:H276" si="25">G213+F213</f>
        <v>1633.1648199445983</v>
      </c>
      <c r="I213" s="310">
        <f>I90</f>
        <v>296.93905817174516</v>
      </c>
      <c r="J213" s="311">
        <f t="shared" ref="J213:J276" si="26">G213/E213</f>
        <v>0</v>
      </c>
      <c r="K213" s="311">
        <f t="shared" ref="K213:K276" si="27">J213+I213</f>
        <v>296.93905817174516</v>
      </c>
      <c r="L213" s="312"/>
    </row>
    <row r="214" spans="1:12" ht="30" outlineLevel="1" x14ac:dyDescent="0.25">
      <c r="A214" s="356">
        <f t="shared" si="24"/>
        <v>175</v>
      </c>
      <c r="B214" s="21">
        <f t="shared" si="24"/>
        <v>114</v>
      </c>
      <c r="C214" s="361" t="s">
        <v>104</v>
      </c>
      <c r="D214" s="358" t="s">
        <v>705</v>
      </c>
      <c r="E214" s="358">
        <v>0.08</v>
      </c>
      <c r="F214" s="357">
        <f t="shared" si="21"/>
        <v>5342.7368421052633</v>
      </c>
      <c r="G214" s="312"/>
      <c r="H214" s="310">
        <f t="shared" si="25"/>
        <v>5342.7368421052633</v>
      </c>
      <c r="I214" s="310">
        <f>I102</f>
        <v>66784.210526315786</v>
      </c>
      <c r="J214" s="311">
        <f t="shared" si="26"/>
        <v>0</v>
      </c>
      <c r="K214" s="311">
        <f t="shared" si="27"/>
        <v>66784.210526315786</v>
      </c>
      <c r="L214" s="312"/>
    </row>
    <row r="215" spans="1:12" ht="45" outlineLevel="1" x14ac:dyDescent="0.25">
      <c r="A215" s="356">
        <f t="shared" si="24"/>
        <v>176</v>
      </c>
      <c r="B215" s="21">
        <f t="shared" si="24"/>
        <v>115</v>
      </c>
      <c r="C215" s="361" t="s">
        <v>106</v>
      </c>
      <c r="D215" s="358" t="s">
        <v>705</v>
      </c>
      <c r="E215" s="358">
        <v>0.03</v>
      </c>
      <c r="F215" s="357">
        <f t="shared" si="21"/>
        <v>2003.625</v>
      </c>
      <c r="G215" s="312"/>
      <c r="H215" s="310">
        <f t="shared" si="25"/>
        <v>2003.625</v>
      </c>
      <c r="I215" s="310">
        <f>I205</f>
        <v>66787.5</v>
      </c>
      <c r="J215" s="311">
        <f t="shared" si="26"/>
        <v>0</v>
      </c>
      <c r="K215" s="311">
        <f t="shared" si="27"/>
        <v>66787.5</v>
      </c>
      <c r="L215" s="312"/>
    </row>
    <row r="216" spans="1:12" ht="15.75" x14ac:dyDescent="0.25">
      <c r="A216" s="356"/>
      <c r="B216" s="21"/>
      <c r="C216" s="223" t="s">
        <v>138</v>
      </c>
      <c r="D216" s="181"/>
      <c r="E216" s="181"/>
      <c r="F216" s="357"/>
      <c r="G216" s="312"/>
      <c r="H216" s="310"/>
      <c r="I216" s="310"/>
      <c r="J216" s="311"/>
      <c r="K216" s="311"/>
      <c r="L216" s="312"/>
    </row>
    <row r="217" spans="1:12" ht="30" outlineLevel="1" x14ac:dyDescent="0.25">
      <c r="A217" s="356">
        <f>A215+1</f>
        <v>177</v>
      </c>
      <c r="B217" s="21">
        <f>B215+1</f>
        <v>116</v>
      </c>
      <c r="C217" s="361" t="s">
        <v>95</v>
      </c>
      <c r="D217" s="358" t="s">
        <v>96</v>
      </c>
      <c r="E217" s="358">
        <v>1192.48</v>
      </c>
      <c r="F217" s="357">
        <f t="shared" si="21"/>
        <v>570676.94657254382</v>
      </c>
      <c r="G217" s="312"/>
      <c r="H217" s="310">
        <f t="shared" si="25"/>
        <v>570676.94657254382</v>
      </c>
      <c r="I217" s="310">
        <f>I116</f>
        <v>478.56311768125573</v>
      </c>
      <c r="J217" s="311">
        <f t="shared" si="26"/>
        <v>0</v>
      </c>
      <c r="K217" s="311">
        <f t="shared" si="27"/>
        <v>478.56311768125573</v>
      </c>
      <c r="L217" s="312"/>
    </row>
    <row r="218" spans="1:12" s="294" customFormat="1" ht="30" outlineLevel="1" x14ac:dyDescent="0.25">
      <c r="A218" s="356">
        <f t="shared" si="24"/>
        <v>178</v>
      </c>
      <c r="B218" s="21">
        <f>B217+1</f>
        <v>117</v>
      </c>
      <c r="C218" s="361" t="s">
        <v>139</v>
      </c>
      <c r="D218" s="358" t="s">
        <v>98</v>
      </c>
      <c r="E218" s="358">
        <v>128</v>
      </c>
      <c r="F218" s="357">
        <f t="shared" si="21"/>
        <v>68224</v>
      </c>
      <c r="G218" s="312"/>
      <c r="H218" s="310">
        <f t="shared" si="25"/>
        <v>68224</v>
      </c>
      <c r="I218" s="310">
        <f>I209</f>
        <v>533</v>
      </c>
      <c r="J218" s="311">
        <f t="shared" si="26"/>
        <v>0</v>
      </c>
      <c r="K218" s="311">
        <f t="shared" si="27"/>
        <v>533</v>
      </c>
      <c r="L218" s="312"/>
    </row>
    <row r="219" spans="1:12" ht="17.25" outlineLevel="1" x14ac:dyDescent="0.25">
      <c r="A219" s="356">
        <f t="shared" si="24"/>
        <v>179</v>
      </c>
      <c r="B219" s="21">
        <f t="shared" si="24"/>
        <v>118</v>
      </c>
      <c r="C219" s="361" t="s">
        <v>99</v>
      </c>
      <c r="D219" s="358" t="s">
        <v>704</v>
      </c>
      <c r="E219" s="358">
        <v>58.43</v>
      </c>
      <c r="F219" s="357">
        <f t="shared" si="21"/>
        <v>102955.76247583242</v>
      </c>
      <c r="G219" s="312"/>
      <c r="H219" s="310">
        <f t="shared" si="25"/>
        <v>102955.76247583242</v>
      </c>
      <c r="I219" s="310">
        <f>I87</f>
        <v>1762.0359828141782</v>
      </c>
      <c r="J219" s="311">
        <f t="shared" si="26"/>
        <v>0</v>
      </c>
      <c r="K219" s="311">
        <f t="shared" si="27"/>
        <v>1762.0359828141782</v>
      </c>
      <c r="L219" s="312"/>
    </row>
    <row r="220" spans="1:12" ht="17.25" outlineLevel="1" x14ac:dyDescent="0.25">
      <c r="A220" s="356">
        <f t="shared" si="24"/>
        <v>180</v>
      </c>
      <c r="B220" s="21">
        <f t="shared" si="24"/>
        <v>119</v>
      </c>
      <c r="C220" s="361" t="s">
        <v>101</v>
      </c>
      <c r="D220" s="358" t="s">
        <v>704</v>
      </c>
      <c r="E220" s="358">
        <v>58.43</v>
      </c>
      <c r="F220" s="357">
        <f t="shared" si="21"/>
        <v>8652.1901342642323</v>
      </c>
      <c r="G220" s="312"/>
      <c r="H220" s="310">
        <f t="shared" si="25"/>
        <v>8652.1901342642323</v>
      </c>
      <c r="I220" s="310">
        <f>I211</f>
        <v>148.07787325456499</v>
      </c>
      <c r="J220" s="311">
        <f t="shared" si="26"/>
        <v>0</v>
      </c>
      <c r="K220" s="311">
        <f t="shared" si="27"/>
        <v>148.07787325456499</v>
      </c>
      <c r="L220" s="312"/>
    </row>
    <row r="221" spans="1:12" ht="17.25" outlineLevel="1" x14ac:dyDescent="0.25">
      <c r="A221" s="356">
        <f t="shared" si="24"/>
        <v>181</v>
      </c>
      <c r="B221" s="21">
        <f t="shared" si="24"/>
        <v>120</v>
      </c>
      <c r="C221" s="361" t="s">
        <v>135</v>
      </c>
      <c r="D221" s="358" t="s">
        <v>704</v>
      </c>
      <c r="E221" s="358">
        <v>58.43</v>
      </c>
      <c r="F221" s="357">
        <f t="shared" si="21"/>
        <v>6147.6079538131034</v>
      </c>
      <c r="G221" s="312"/>
      <c r="H221" s="310">
        <f t="shared" si="25"/>
        <v>6147.6079538131034</v>
      </c>
      <c r="I221" s="310">
        <f>I89</f>
        <v>105.21321160042963</v>
      </c>
      <c r="J221" s="311">
        <f t="shared" si="26"/>
        <v>0</v>
      </c>
      <c r="K221" s="311">
        <f t="shared" si="27"/>
        <v>105.21321160042963</v>
      </c>
      <c r="L221" s="312"/>
    </row>
    <row r="222" spans="1:12" ht="30" outlineLevel="1" x14ac:dyDescent="0.25">
      <c r="A222" s="356">
        <f t="shared" ref="A222:B237" si="28">A221+1</f>
        <v>182</v>
      </c>
      <c r="B222" s="21">
        <f t="shared" si="28"/>
        <v>121</v>
      </c>
      <c r="C222" s="361" t="s">
        <v>103</v>
      </c>
      <c r="D222" s="358" t="s">
        <v>704</v>
      </c>
      <c r="E222" s="358">
        <v>32.44</v>
      </c>
      <c r="F222" s="357">
        <f t="shared" si="21"/>
        <v>9632.7030470914124</v>
      </c>
      <c r="G222" s="312"/>
      <c r="H222" s="310">
        <f t="shared" si="25"/>
        <v>9632.7030470914124</v>
      </c>
      <c r="I222" s="310">
        <f>I90</f>
        <v>296.93905817174516</v>
      </c>
      <c r="J222" s="311">
        <f t="shared" si="26"/>
        <v>0</v>
      </c>
      <c r="K222" s="311">
        <f t="shared" si="27"/>
        <v>296.93905817174516</v>
      </c>
      <c r="L222" s="312"/>
    </row>
    <row r="223" spans="1:12" ht="17.25" outlineLevel="1" x14ac:dyDescent="0.25">
      <c r="A223" s="356">
        <f t="shared" si="28"/>
        <v>183</v>
      </c>
      <c r="B223" s="21">
        <f t="shared" si="28"/>
        <v>122</v>
      </c>
      <c r="C223" s="361" t="s">
        <v>110</v>
      </c>
      <c r="D223" s="358" t="s">
        <v>705</v>
      </c>
      <c r="E223" s="358">
        <v>2.87</v>
      </c>
      <c r="F223" s="357">
        <f t="shared" ref="F223:F286" si="29">E223*I223</f>
        <v>77845.88</v>
      </c>
      <c r="G223" s="312"/>
      <c r="H223" s="310">
        <f t="shared" si="25"/>
        <v>77845.88</v>
      </c>
      <c r="I223" s="310">
        <f>I101</f>
        <v>27124</v>
      </c>
      <c r="J223" s="311">
        <f t="shared" si="26"/>
        <v>0</v>
      </c>
      <c r="K223" s="311">
        <f t="shared" si="27"/>
        <v>27124</v>
      </c>
      <c r="L223" s="312"/>
    </row>
    <row r="224" spans="1:12" ht="30" outlineLevel="1" x14ac:dyDescent="0.25">
      <c r="A224" s="356">
        <f t="shared" si="28"/>
        <v>184</v>
      </c>
      <c r="B224" s="21">
        <f t="shared" si="28"/>
        <v>123</v>
      </c>
      <c r="C224" s="361" t="s">
        <v>115</v>
      </c>
      <c r="D224" s="358" t="s">
        <v>705</v>
      </c>
      <c r="E224" s="358">
        <v>3.16</v>
      </c>
      <c r="F224" s="357">
        <f t="shared" si="29"/>
        <v>36403.200000000004</v>
      </c>
      <c r="G224" s="312"/>
      <c r="H224" s="310">
        <f t="shared" si="25"/>
        <v>36403.200000000004</v>
      </c>
      <c r="I224" s="310">
        <f>I189</f>
        <v>11520</v>
      </c>
      <c r="J224" s="311">
        <f t="shared" si="26"/>
        <v>0</v>
      </c>
      <c r="K224" s="311">
        <f t="shared" si="27"/>
        <v>11520</v>
      </c>
      <c r="L224" s="312"/>
    </row>
    <row r="225" spans="1:12" ht="30" outlineLevel="1" x14ac:dyDescent="0.25">
      <c r="A225" s="356">
        <f t="shared" si="28"/>
        <v>185</v>
      </c>
      <c r="B225" s="21">
        <f t="shared" si="28"/>
        <v>124</v>
      </c>
      <c r="C225" s="361" t="s">
        <v>104</v>
      </c>
      <c r="D225" s="358" t="s">
        <v>705</v>
      </c>
      <c r="E225" s="358">
        <v>0.57999999999999996</v>
      </c>
      <c r="F225" s="357">
        <f t="shared" si="29"/>
        <v>38734.842105263153</v>
      </c>
      <c r="G225" s="312"/>
      <c r="H225" s="310">
        <f t="shared" si="25"/>
        <v>38734.842105263153</v>
      </c>
      <c r="I225" s="310">
        <f>I102</f>
        <v>66784.210526315786</v>
      </c>
      <c r="J225" s="311">
        <f t="shared" si="26"/>
        <v>0</v>
      </c>
      <c r="K225" s="311">
        <f t="shared" si="27"/>
        <v>66784.210526315786</v>
      </c>
      <c r="L225" s="312"/>
    </row>
    <row r="226" spans="1:12" ht="45" outlineLevel="1" x14ac:dyDescent="0.25">
      <c r="A226" s="356">
        <f t="shared" si="28"/>
        <v>186</v>
      </c>
      <c r="B226" s="21">
        <f t="shared" si="28"/>
        <v>125</v>
      </c>
      <c r="C226" s="361" t="s">
        <v>106</v>
      </c>
      <c r="D226" s="358" t="s">
        <v>705</v>
      </c>
      <c r="E226" s="358">
        <v>0.14000000000000001</v>
      </c>
      <c r="F226" s="357">
        <f t="shared" si="29"/>
        <v>9350.25</v>
      </c>
      <c r="G226" s="312"/>
      <c r="H226" s="310">
        <f t="shared" si="25"/>
        <v>9350.25</v>
      </c>
      <c r="I226" s="310">
        <f>I215</f>
        <v>66787.5</v>
      </c>
      <c r="J226" s="311">
        <f t="shared" si="26"/>
        <v>0</v>
      </c>
      <c r="K226" s="311">
        <f t="shared" si="27"/>
        <v>66787.5</v>
      </c>
      <c r="L226" s="312"/>
    </row>
    <row r="227" spans="1:12" ht="30" outlineLevel="1" x14ac:dyDescent="0.25">
      <c r="A227" s="356">
        <f t="shared" si="28"/>
        <v>187</v>
      </c>
      <c r="B227" s="21">
        <f t="shared" si="28"/>
        <v>126</v>
      </c>
      <c r="C227" s="361" t="s">
        <v>107</v>
      </c>
      <c r="D227" s="358" t="s">
        <v>705</v>
      </c>
      <c r="E227" s="358">
        <v>0.1</v>
      </c>
      <c r="F227" s="357">
        <f t="shared" si="29"/>
        <v>6678</v>
      </c>
      <c r="G227" s="312"/>
      <c r="H227" s="310">
        <f t="shared" si="25"/>
        <v>6678</v>
      </c>
      <c r="I227" s="310">
        <f>I93</f>
        <v>66780</v>
      </c>
      <c r="J227" s="311">
        <f t="shared" si="26"/>
        <v>0</v>
      </c>
      <c r="K227" s="311">
        <f t="shared" si="27"/>
        <v>66780</v>
      </c>
      <c r="L227" s="312"/>
    </row>
    <row r="228" spans="1:12" ht="15.75" x14ac:dyDescent="0.25">
      <c r="A228" s="356"/>
      <c r="B228" s="21"/>
      <c r="C228" s="223" t="s">
        <v>140</v>
      </c>
      <c r="D228" s="181"/>
      <c r="E228" s="181"/>
      <c r="F228" s="357"/>
      <c r="G228" s="312"/>
      <c r="H228" s="310"/>
      <c r="I228" s="310"/>
      <c r="J228" s="311"/>
      <c r="K228" s="311"/>
      <c r="L228" s="312"/>
    </row>
    <row r="229" spans="1:12" ht="30" outlineLevel="1" x14ac:dyDescent="0.25">
      <c r="A229" s="356">
        <f>A227+1</f>
        <v>188</v>
      </c>
      <c r="B229" s="21">
        <f>B227+1</f>
        <v>127</v>
      </c>
      <c r="C229" s="361" t="s">
        <v>145</v>
      </c>
      <c r="D229" s="358" t="s">
        <v>20</v>
      </c>
      <c r="E229" s="358">
        <v>73</v>
      </c>
      <c r="F229" s="357">
        <f t="shared" si="29"/>
        <v>15011.72</v>
      </c>
      <c r="G229" s="312"/>
      <c r="H229" s="310">
        <f t="shared" si="25"/>
        <v>15011.72</v>
      </c>
      <c r="I229" s="310">
        <f>I194</f>
        <v>205.64</v>
      </c>
      <c r="J229" s="311">
        <f t="shared" si="26"/>
        <v>0</v>
      </c>
      <c r="K229" s="311">
        <f t="shared" si="27"/>
        <v>205.64</v>
      </c>
      <c r="L229" s="312"/>
    </row>
    <row r="230" spans="1:12" ht="30" outlineLevel="1" x14ac:dyDescent="0.25">
      <c r="A230" s="356">
        <f t="shared" si="28"/>
        <v>189</v>
      </c>
      <c r="B230" s="21">
        <f>B229+1</f>
        <v>128</v>
      </c>
      <c r="C230" s="361" t="s">
        <v>142</v>
      </c>
      <c r="D230" s="358" t="s">
        <v>705</v>
      </c>
      <c r="E230" s="358">
        <v>0.39</v>
      </c>
      <c r="F230" s="357">
        <f t="shared" si="29"/>
        <v>26047.125</v>
      </c>
      <c r="G230" s="312"/>
      <c r="H230" s="310">
        <f t="shared" si="25"/>
        <v>26047.125</v>
      </c>
      <c r="I230" s="310">
        <f>I195</f>
        <v>66787.5</v>
      </c>
      <c r="J230" s="311">
        <f t="shared" si="26"/>
        <v>0</v>
      </c>
      <c r="K230" s="311">
        <f t="shared" si="27"/>
        <v>66787.5</v>
      </c>
      <c r="L230" s="312"/>
    </row>
    <row r="231" spans="1:12" ht="31.5" x14ac:dyDescent="0.25">
      <c r="A231" s="356"/>
      <c r="B231" s="21"/>
      <c r="C231" s="223" t="s">
        <v>146</v>
      </c>
      <c r="D231" s="181"/>
      <c r="E231" s="181"/>
      <c r="F231" s="357"/>
      <c r="G231" s="312"/>
      <c r="H231" s="310"/>
      <c r="I231" s="310"/>
      <c r="J231" s="311"/>
      <c r="K231" s="311"/>
      <c r="L231" s="312"/>
    </row>
    <row r="232" spans="1:12" ht="15.75" x14ac:dyDescent="0.25">
      <c r="A232" s="356"/>
      <c r="B232" s="21"/>
      <c r="C232" s="223" t="s">
        <v>147</v>
      </c>
      <c r="D232" s="181"/>
      <c r="E232" s="181"/>
      <c r="F232" s="357"/>
      <c r="G232" s="312"/>
      <c r="H232" s="310"/>
      <c r="I232" s="310"/>
      <c r="J232" s="311"/>
      <c r="K232" s="311"/>
      <c r="L232" s="312"/>
    </row>
    <row r="233" spans="1:12" ht="30" outlineLevel="1" x14ac:dyDescent="0.25">
      <c r="A233" s="356">
        <f>A230+1</f>
        <v>190</v>
      </c>
      <c r="B233" s="21">
        <f>B230+1</f>
        <v>129</v>
      </c>
      <c r="C233" s="361" t="s">
        <v>95</v>
      </c>
      <c r="D233" s="358" t="s">
        <v>96</v>
      </c>
      <c r="E233" s="358">
        <v>498.5</v>
      </c>
      <c r="F233" s="357">
        <f t="shared" si="29"/>
        <v>238563.71416410597</v>
      </c>
      <c r="G233" s="312"/>
      <c r="H233" s="310">
        <f t="shared" si="25"/>
        <v>238563.71416410597</v>
      </c>
      <c r="I233" s="310">
        <f>I217</f>
        <v>478.56311768125573</v>
      </c>
      <c r="J233" s="311">
        <f t="shared" si="26"/>
        <v>0</v>
      </c>
      <c r="K233" s="311">
        <f t="shared" si="27"/>
        <v>478.56311768125573</v>
      </c>
      <c r="L233" s="312"/>
    </row>
    <row r="234" spans="1:12" ht="17.25" outlineLevel="1" x14ac:dyDescent="0.25">
      <c r="A234" s="356">
        <f t="shared" si="28"/>
        <v>191</v>
      </c>
      <c r="B234" s="21">
        <f>B233+1</f>
        <v>130</v>
      </c>
      <c r="C234" s="361" t="s">
        <v>110</v>
      </c>
      <c r="D234" s="358" t="s">
        <v>705</v>
      </c>
      <c r="E234" s="358">
        <v>0.25</v>
      </c>
      <c r="F234" s="357">
        <f t="shared" si="29"/>
        <v>6781</v>
      </c>
      <c r="G234" s="312"/>
      <c r="H234" s="310">
        <f t="shared" si="25"/>
        <v>6781</v>
      </c>
      <c r="I234" s="310">
        <f>I101</f>
        <v>27124</v>
      </c>
      <c r="J234" s="311">
        <f t="shared" si="26"/>
        <v>0</v>
      </c>
      <c r="K234" s="311">
        <f t="shared" si="27"/>
        <v>27124</v>
      </c>
      <c r="L234" s="312"/>
    </row>
    <row r="235" spans="1:12" s="294" customFormat="1" ht="15.75" outlineLevel="1" x14ac:dyDescent="0.25">
      <c r="A235" s="356">
        <f t="shared" si="28"/>
        <v>192</v>
      </c>
      <c r="B235" s="21">
        <f t="shared" si="28"/>
        <v>131</v>
      </c>
      <c r="C235" s="361" t="s">
        <v>134</v>
      </c>
      <c r="D235" s="358" t="s">
        <v>98</v>
      </c>
      <c r="E235" s="358">
        <v>12</v>
      </c>
      <c r="F235" s="357">
        <f t="shared" si="29"/>
        <v>6396</v>
      </c>
      <c r="G235" s="312"/>
      <c r="H235" s="310">
        <f t="shared" si="25"/>
        <v>6396</v>
      </c>
      <c r="I235" s="310">
        <f>I218</f>
        <v>533</v>
      </c>
      <c r="J235" s="311">
        <f t="shared" si="26"/>
        <v>0</v>
      </c>
      <c r="K235" s="311">
        <f t="shared" si="27"/>
        <v>533</v>
      </c>
      <c r="L235" s="312"/>
    </row>
    <row r="236" spans="1:12" ht="17.25" outlineLevel="1" x14ac:dyDescent="0.25">
      <c r="A236" s="356">
        <f t="shared" si="28"/>
        <v>193</v>
      </c>
      <c r="B236" s="21">
        <f t="shared" si="28"/>
        <v>132</v>
      </c>
      <c r="C236" s="361" t="s">
        <v>99</v>
      </c>
      <c r="D236" s="358" t="s">
        <v>704</v>
      </c>
      <c r="E236" s="358">
        <v>18.55</v>
      </c>
      <c r="F236" s="357">
        <f t="shared" si="29"/>
        <v>32685.767481203005</v>
      </c>
      <c r="G236" s="312"/>
      <c r="H236" s="310">
        <f t="shared" si="25"/>
        <v>32685.767481203005</v>
      </c>
      <c r="I236" s="310">
        <f>I87</f>
        <v>1762.0359828141782</v>
      </c>
      <c r="J236" s="311">
        <f t="shared" si="26"/>
        <v>0</v>
      </c>
      <c r="K236" s="311">
        <f t="shared" si="27"/>
        <v>1762.0359828141782</v>
      </c>
      <c r="L236" s="312"/>
    </row>
    <row r="237" spans="1:12" ht="17.25" outlineLevel="1" x14ac:dyDescent="0.25">
      <c r="A237" s="356">
        <f t="shared" si="28"/>
        <v>194</v>
      </c>
      <c r="B237" s="21">
        <f t="shared" si="28"/>
        <v>133</v>
      </c>
      <c r="C237" s="361" t="s">
        <v>101</v>
      </c>
      <c r="D237" s="358" t="s">
        <v>704</v>
      </c>
      <c r="E237" s="358">
        <v>18.55</v>
      </c>
      <c r="F237" s="357">
        <f t="shared" si="29"/>
        <v>2746.8445488721809</v>
      </c>
      <c r="G237" s="312"/>
      <c r="H237" s="310">
        <f t="shared" si="25"/>
        <v>2746.8445488721809</v>
      </c>
      <c r="I237" s="310">
        <f>I211</f>
        <v>148.07787325456499</v>
      </c>
      <c r="J237" s="311">
        <f t="shared" si="26"/>
        <v>0</v>
      </c>
      <c r="K237" s="311">
        <f t="shared" si="27"/>
        <v>148.07787325456499</v>
      </c>
      <c r="L237" s="312"/>
    </row>
    <row r="238" spans="1:12" ht="17.25" outlineLevel="1" x14ac:dyDescent="0.25">
      <c r="A238" s="356">
        <f t="shared" ref="A238:B252" si="30">A237+1</f>
        <v>195</v>
      </c>
      <c r="B238" s="21">
        <f t="shared" si="30"/>
        <v>134</v>
      </c>
      <c r="C238" s="361" t="s">
        <v>135</v>
      </c>
      <c r="D238" s="358" t="s">
        <v>704</v>
      </c>
      <c r="E238" s="358">
        <v>18.55</v>
      </c>
      <c r="F238" s="357">
        <f t="shared" si="29"/>
        <v>1951.7050751879697</v>
      </c>
      <c r="G238" s="312"/>
      <c r="H238" s="310">
        <f t="shared" si="25"/>
        <v>1951.7050751879697</v>
      </c>
      <c r="I238" s="310">
        <f>I89</f>
        <v>105.21321160042963</v>
      </c>
      <c r="J238" s="311">
        <f t="shared" si="26"/>
        <v>0</v>
      </c>
      <c r="K238" s="311">
        <f t="shared" si="27"/>
        <v>105.21321160042963</v>
      </c>
      <c r="L238" s="312"/>
    </row>
    <row r="239" spans="1:12" ht="30" outlineLevel="1" x14ac:dyDescent="0.25">
      <c r="A239" s="356">
        <f t="shared" si="30"/>
        <v>196</v>
      </c>
      <c r="B239" s="21">
        <f t="shared" si="30"/>
        <v>135</v>
      </c>
      <c r="C239" s="361" t="s">
        <v>103</v>
      </c>
      <c r="D239" s="358" t="s">
        <v>704</v>
      </c>
      <c r="E239" s="358">
        <v>10.01</v>
      </c>
      <c r="F239" s="357">
        <f t="shared" si="29"/>
        <v>2972.3599722991689</v>
      </c>
      <c r="G239" s="312"/>
      <c r="H239" s="310">
        <f t="shared" si="25"/>
        <v>2972.3599722991689</v>
      </c>
      <c r="I239" s="310">
        <f>I90</f>
        <v>296.93905817174516</v>
      </c>
      <c r="J239" s="311">
        <f t="shared" si="26"/>
        <v>0</v>
      </c>
      <c r="K239" s="311">
        <f t="shared" si="27"/>
        <v>296.93905817174516</v>
      </c>
      <c r="L239" s="312"/>
    </row>
    <row r="240" spans="1:12" ht="30" outlineLevel="1" x14ac:dyDescent="0.25">
      <c r="A240" s="356">
        <f t="shared" si="30"/>
        <v>197</v>
      </c>
      <c r="B240" s="21">
        <f t="shared" si="30"/>
        <v>136</v>
      </c>
      <c r="C240" s="361" t="s">
        <v>104</v>
      </c>
      <c r="D240" s="358" t="s">
        <v>705</v>
      </c>
      <c r="E240" s="358">
        <v>0.19</v>
      </c>
      <c r="F240" s="357">
        <f t="shared" si="29"/>
        <v>12689</v>
      </c>
      <c r="G240" s="312"/>
      <c r="H240" s="310">
        <f t="shared" si="25"/>
        <v>12689</v>
      </c>
      <c r="I240" s="310">
        <f>I102</f>
        <v>66784.210526315786</v>
      </c>
      <c r="J240" s="311">
        <f t="shared" si="26"/>
        <v>0</v>
      </c>
      <c r="K240" s="311">
        <f t="shared" si="27"/>
        <v>66784.210526315786</v>
      </c>
      <c r="L240" s="312"/>
    </row>
    <row r="241" spans="1:12" ht="45" outlineLevel="1" x14ac:dyDescent="0.25">
      <c r="A241" s="356">
        <f t="shared" si="30"/>
        <v>198</v>
      </c>
      <c r="B241" s="21">
        <f t="shared" si="30"/>
        <v>137</v>
      </c>
      <c r="C241" s="361" t="s">
        <v>106</v>
      </c>
      <c r="D241" s="358" t="s">
        <v>705</v>
      </c>
      <c r="E241" s="358">
        <v>7.0000000000000007E-2</v>
      </c>
      <c r="F241" s="357">
        <f t="shared" si="29"/>
        <v>4675.125</v>
      </c>
      <c r="G241" s="312"/>
      <c r="H241" s="310">
        <f t="shared" si="25"/>
        <v>4675.125</v>
      </c>
      <c r="I241" s="310">
        <f>I226</f>
        <v>66787.5</v>
      </c>
      <c r="J241" s="311">
        <f t="shared" si="26"/>
        <v>0</v>
      </c>
      <c r="K241" s="311">
        <f t="shared" si="27"/>
        <v>66787.5</v>
      </c>
      <c r="L241" s="312"/>
    </row>
    <row r="242" spans="1:12" ht="30" outlineLevel="1" x14ac:dyDescent="0.25">
      <c r="A242" s="356">
        <f t="shared" si="30"/>
        <v>199</v>
      </c>
      <c r="B242" s="21">
        <f t="shared" si="30"/>
        <v>138</v>
      </c>
      <c r="C242" s="361" t="s">
        <v>136</v>
      </c>
      <c r="D242" s="358" t="s">
        <v>705</v>
      </c>
      <c r="E242" s="358">
        <v>0.24</v>
      </c>
      <c r="F242" s="357">
        <f t="shared" si="29"/>
        <v>2256</v>
      </c>
      <c r="G242" s="312"/>
      <c r="H242" s="310">
        <f t="shared" si="25"/>
        <v>2256</v>
      </c>
      <c r="I242" s="310">
        <f>I171</f>
        <v>9400</v>
      </c>
      <c r="J242" s="311">
        <f t="shared" si="26"/>
        <v>0</v>
      </c>
      <c r="K242" s="311">
        <f t="shared" si="27"/>
        <v>9400</v>
      </c>
      <c r="L242" s="312"/>
    </row>
    <row r="243" spans="1:12" ht="15.75" x14ac:dyDescent="0.25">
      <c r="A243" s="356"/>
      <c r="B243" s="21"/>
      <c r="C243" s="223" t="s">
        <v>148</v>
      </c>
      <c r="D243" s="181"/>
      <c r="E243" s="181"/>
      <c r="F243" s="357"/>
      <c r="G243" s="312"/>
      <c r="H243" s="310"/>
      <c r="I243" s="310"/>
      <c r="J243" s="311"/>
      <c r="K243" s="311"/>
      <c r="L243" s="312"/>
    </row>
    <row r="244" spans="1:12" ht="30" outlineLevel="1" x14ac:dyDescent="0.25">
      <c r="A244" s="356">
        <f>A242+1</f>
        <v>200</v>
      </c>
      <c r="B244" s="21">
        <f>B242+1</f>
        <v>139</v>
      </c>
      <c r="C244" s="361" t="s">
        <v>95</v>
      </c>
      <c r="D244" s="358" t="s">
        <v>96</v>
      </c>
      <c r="E244" s="358">
        <v>1308.56</v>
      </c>
      <c r="F244" s="357">
        <f t="shared" si="29"/>
        <v>626228.55327298399</v>
      </c>
      <c r="G244" s="312"/>
      <c r="H244" s="310">
        <f t="shared" si="25"/>
        <v>626228.55327298399</v>
      </c>
      <c r="I244" s="310">
        <f>I233</f>
        <v>478.56311768125573</v>
      </c>
      <c r="J244" s="311">
        <f t="shared" si="26"/>
        <v>0</v>
      </c>
      <c r="K244" s="311">
        <f t="shared" si="27"/>
        <v>478.56311768125573</v>
      </c>
      <c r="L244" s="312"/>
    </row>
    <row r="245" spans="1:12" s="294" customFormat="1" ht="30" outlineLevel="1" x14ac:dyDescent="0.25">
      <c r="A245" s="356">
        <f t="shared" si="30"/>
        <v>201</v>
      </c>
      <c r="B245" s="21">
        <f>B244+1</f>
        <v>140</v>
      </c>
      <c r="C245" s="361" t="s">
        <v>139</v>
      </c>
      <c r="D245" s="358" t="s">
        <v>98</v>
      </c>
      <c r="E245" s="358">
        <v>128</v>
      </c>
      <c r="F245" s="357">
        <f t="shared" si="29"/>
        <v>68224</v>
      </c>
      <c r="G245" s="312"/>
      <c r="H245" s="310">
        <f t="shared" si="25"/>
        <v>68224</v>
      </c>
      <c r="I245" s="310">
        <f>I218</f>
        <v>533</v>
      </c>
      <c r="J245" s="311">
        <f t="shared" si="26"/>
        <v>0</v>
      </c>
      <c r="K245" s="311">
        <f t="shared" si="27"/>
        <v>533</v>
      </c>
      <c r="L245" s="312"/>
    </row>
    <row r="246" spans="1:12" ht="17.25" outlineLevel="1" x14ac:dyDescent="0.25">
      <c r="A246" s="356">
        <f t="shared" si="30"/>
        <v>202</v>
      </c>
      <c r="B246" s="21">
        <f t="shared" si="30"/>
        <v>141</v>
      </c>
      <c r="C246" s="361" t="s">
        <v>99</v>
      </c>
      <c r="D246" s="358" t="s">
        <v>704</v>
      </c>
      <c r="E246" s="358">
        <v>68.430000000000007</v>
      </c>
      <c r="F246" s="357">
        <f t="shared" si="29"/>
        <v>120576.12230397422</v>
      </c>
      <c r="G246" s="312"/>
      <c r="H246" s="310">
        <f t="shared" si="25"/>
        <v>120576.12230397422</v>
      </c>
      <c r="I246" s="310">
        <f>I87</f>
        <v>1762.0359828141782</v>
      </c>
      <c r="J246" s="311">
        <f t="shared" si="26"/>
        <v>0</v>
      </c>
      <c r="K246" s="311">
        <f t="shared" si="27"/>
        <v>1762.0359828141782</v>
      </c>
      <c r="L246" s="312"/>
    </row>
    <row r="247" spans="1:12" ht="17.25" outlineLevel="1" x14ac:dyDescent="0.25">
      <c r="A247" s="356">
        <f t="shared" si="30"/>
        <v>203</v>
      </c>
      <c r="B247" s="21">
        <f t="shared" si="30"/>
        <v>142</v>
      </c>
      <c r="C247" s="361" t="s">
        <v>101</v>
      </c>
      <c r="D247" s="358" t="s">
        <v>704</v>
      </c>
      <c r="E247" s="358">
        <v>68.430000000000007</v>
      </c>
      <c r="F247" s="357">
        <f t="shared" si="29"/>
        <v>10132.968866809884</v>
      </c>
      <c r="G247" s="312"/>
      <c r="H247" s="310">
        <f t="shared" si="25"/>
        <v>10132.968866809884</v>
      </c>
      <c r="I247" s="310">
        <f>I211</f>
        <v>148.07787325456499</v>
      </c>
      <c r="J247" s="311">
        <f t="shared" si="26"/>
        <v>0</v>
      </c>
      <c r="K247" s="311">
        <f t="shared" si="27"/>
        <v>148.07787325456499</v>
      </c>
      <c r="L247" s="312"/>
    </row>
    <row r="248" spans="1:12" ht="17.25" outlineLevel="1" x14ac:dyDescent="0.25">
      <c r="A248" s="356">
        <f t="shared" si="30"/>
        <v>204</v>
      </c>
      <c r="B248" s="21">
        <f t="shared" si="30"/>
        <v>143</v>
      </c>
      <c r="C248" s="361" t="s">
        <v>135</v>
      </c>
      <c r="D248" s="358" t="s">
        <v>704</v>
      </c>
      <c r="E248" s="358">
        <v>68.430000000000007</v>
      </c>
      <c r="F248" s="357">
        <f t="shared" si="29"/>
        <v>7199.7400698174006</v>
      </c>
      <c r="G248" s="312"/>
      <c r="H248" s="310">
        <f t="shared" si="25"/>
        <v>7199.7400698174006</v>
      </c>
      <c r="I248" s="310">
        <f>I89</f>
        <v>105.21321160042963</v>
      </c>
      <c r="J248" s="311">
        <f t="shared" si="26"/>
        <v>0</v>
      </c>
      <c r="K248" s="311">
        <f t="shared" si="27"/>
        <v>105.21321160042963</v>
      </c>
      <c r="L248" s="312"/>
    </row>
    <row r="249" spans="1:12" ht="30" outlineLevel="1" x14ac:dyDescent="0.25">
      <c r="A249" s="356">
        <f t="shared" si="30"/>
        <v>205</v>
      </c>
      <c r="B249" s="21">
        <f t="shared" si="30"/>
        <v>144</v>
      </c>
      <c r="C249" s="361" t="s">
        <v>103</v>
      </c>
      <c r="D249" s="358" t="s">
        <v>704</v>
      </c>
      <c r="E249" s="358">
        <v>35.94</v>
      </c>
      <c r="F249" s="357">
        <f t="shared" si="29"/>
        <v>10671.989750692521</v>
      </c>
      <c r="G249" s="312"/>
      <c r="H249" s="310">
        <f t="shared" si="25"/>
        <v>10671.989750692521</v>
      </c>
      <c r="I249" s="310">
        <f>I239</f>
        <v>296.93905817174516</v>
      </c>
      <c r="J249" s="311">
        <f t="shared" si="26"/>
        <v>0</v>
      </c>
      <c r="K249" s="311">
        <f t="shared" si="27"/>
        <v>296.93905817174516</v>
      </c>
      <c r="L249" s="312"/>
    </row>
    <row r="250" spans="1:12" ht="17.25" outlineLevel="1" x14ac:dyDescent="0.25">
      <c r="A250" s="356">
        <f t="shared" si="30"/>
        <v>206</v>
      </c>
      <c r="B250" s="21">
        <f t="shared" si="30"/>
        <v>145</v>
      </c>
      <c r="C250" s="361" t="s">
        <v>110</v>
      </c>
      <c r="D250" s="358" t="s">
        <v>705</v>
      </c>
      <c r="E250" s="358">
        <v>3.1</v>
      </c>
      <c r="F250" s="357">
        <f t="shared" si="29"/>
        <v>84084.400000000009</v>
      </c>
      <c r="G250" s="312"/>
      <c r="H250" s="310">
        <f t="shared" si="25"/>
        <v>84084.400000000009</v>
      </c>
      <c r="I250" s="310">
        <f>I101</f>
        <v>27124</v>
      </c>
      <c r="J250" s="311">
        <f t="shared" si="26"/>
        <v>0</v>
      </c>
      <c r="K250" s="311">
        <f t="shared" si="27"/>
        <v>27124</v>
      </c>
      <c r="L250" s="312"/>
    </row>
    <row r="251" spans="1:12" ht="30" outlineLevel="1" x14ac:dyDescent="0.25">
      <c r="A251" s="356">
        <f t="shared" si="30"/>
        <v>207</v>
      </c>
      <c r="B251" s="21">
        <f t="shared" si="30"/>
        <v>146</v>
      </c>
      <c r="C251" s="361" t="s">
        <v>115</v>
      </c>
      <c r="D251" s="358" t="s">
        <v>705</v>
      </c>
      <c r="E251" s="358">
        <v>3.41</v>
      </c>
      <c r="F251" s="357">
        <f t="shared" si="29"/>
        <v>39283.200000000004</v>
      </c>
      <c r="G251" s="312"/>
      <c r="H251" s="310">
        <f t="shared" si="25"/>
        <v>39283.200000000004</v>
      </c>
      <c r="I251" s="310">
        <f>I224</f>
        <v>11520</v>
      </c>
      <c r="J251" s="311">
        <f t="shared" si="26"/>
        <v>0</v>
      </c>
      <c r="K251" s="311">
        <f t="shared" si="27"/>
        <v>11520</v>
      </c>
      <c r="L251" s="312"/>
    </row>
    <row r="252" spans="1:12" ht="30" outlineLevel="1" x14ac:dyDescent="0.25">
      <c r="A252" s="356">
        <f t="shared" si="30"/>
        <v>208</v>
      </c>
      <c r="B252" s="21">
        <f t="shared" si="30"/>
        <v>147</v>
      </c>
      <c r="C252" s="361" t="s">
        <v>104</v>
      </c>
      <c r="D252" s="358" t="s">
        <v>705</v>
      </c>
      <c r="E252" s="358">
        <v>0.68</v>
      </c>
      <c r="F252" s="357">
        <f t="shared" si="29"/>
        <v>45413.26315789474</v>
      </c>
      <c r="G252" s="312"/>
      <c r="H252" s="310">
        <f t="shared" si="25"/>
        <v>45413.26315789474</v>
      </c>
      <c r="I252" s="310">
        <f>I240</f>
        <v>66784.210526315786</v>
      </c>
      <c r="J252" s="311">
        <f t="shared" si="26"/>
        <v>0</v>
      </c>
      <c r="K252" s="311">
        <f t="shared" si="27"/>
        <v>66784.210526315786</v>
      </c>
      <c r="L252" s="312"/>
    </row>
    <row r="253" spans="1:12" ht="15.75" x14ac:dyDescent="0.25">
      <c r="A253" s="356"/>
      <c r="B253" s="21"/>
      <c r="C253" s="223" t="s">
        <v>140</v>
      </c>
      <c r="D253" s="181"/>
      <c r="E253" s="181"/>
      <c r="F253" s="357"/>
      <c r="G253" s="312"/>
      <c r="H253" s="310"/>
      <c r="I253" s="310"/>
      <c r="J253" s="311"/>
      <c r="K253" s="311"/>
      <c r="L253" s="312"/>
    </row>
    <row r="254" spans="1:12" ht="30" outlineLevel="1" x14ac:dyDescent="0.25">
      <c r="A254" s="356">
        <f>A252+1</f>
        <v>209</v>
      </c>
      <c r="B254" s="21">
        <f>B252+1</f>
        <v>148</v>
      </c>
      <c r="C254" s="361" t="s">
        <v>145</v>
      </c>
      <c r="D254" s="358" t="s">
        <v>20</v>
      </c>
      <c r="E254" s="358">
        <v>93.1</v>
      </c>
      <c r="F254" s="357">
        <f t="shared" si="29"/>
        <v>19145.083999999999</v>
      </c>
      <c r="G254" s="312"/>
      <c r="H254" s="310">
        <f t="shared" si="25"/>
        <v>19145.083999999999</v>
      </c>
      <c r="I254" s="310">
        <f>I194</f>
        <v>205.64</v>
      </c>
      <c r="J254" s="311">
        <f t="shared" si="26"/>
        <v>0</v>
      </c>
      <c r="K254" s="311">
        <f t="shared" si="27"/>
        <v>205.64</v>
      </c>
      <c r="L254" s="312"/>
    </row>
    <row r="255" spans="1:12" ht="30" outlineLevel="1" x14ac:dyDescent="0.25">
      <c r="A255" s="356">
        <f t="shared" ref="A255:B268" si="31">A254+1</f>
        <v>210</v>
      </c>
      <c r="B255" s="21">
        <f>B254+1</f>
        <v>149</v>
      </c>
      <c r="C255" s="361" t="s">
        <v>142</v>
      </c>
      <c r="D255" s="358" t="s">
        <v>705</v>
      </c>
      <c r="E255" s="358">
        <v>0.49</v>
      </c>
      <c r="F255" s="357">
        <f t="shared" si="29"/>
        <v>32725.875</v>
      </c>
      <c r="G255" s="312"/>
      <c r="H255" s="310">
        <f t="shared" si="25"/>
        <v>32725.875</v>
      </c>
      <c r="I255" s="310">
        <f>I195</f>
        <v>66787.5</v>
      </c>
      <c r="J255" s="311">
        <f t="shared" si="26"/>
        <v>0</v>
      </c>
      <c r="K255" s="311">
        <f t="shared" si="27"/>
        <v>66787.5</v>
      </c>
      <c r="L255" s="312"/>
    </row>
    <row r="256" spans="1:12" ht="31.5" x14ac:dyDescent="0.25">
      <c r="A256" s="356"/>
      <c r="B256" s="21"/>
      <c r="C256" s="223" t="s">
        <v>149</v>
      </c>
      <c r="D256" s="181"/>
      <c r="E256" s="181"/>
      <c r="F256" s="357"/>
      <c r="G256" s="312"/>
      <c r="H256" s="310"/>
      <c r="I256" s="310"/>
      <c r="J256" s="311"/>
      <c r="K256" s="311"/>
      <c r="L256" s="312"/>
    </row>
    <row r="257" spans="1:12" ht="15.75" x14ac:dyDescent="0.25">
      <c r="A257" s="356"/>
      <c r="B257" s="21"/>
      <c r="C257" s="223" t="s">
        <v>113</v>
      </c>
      <c r="D257" s="181"/>
      <c r="E257" s="181"/>
      <c r="F257" s="357"/>
      <c r="G257" s="312"/>
      <c r="H257" s="310"/>
      <c r="I257" s="310"/>
      <c r="J257" s="311"/>
      <c r="K257" s="311"/>
      <c r="L257" s="312"/>
    </row>
    <row r="258" spans="1:12" ht="30" outlineLevel="1" x14ac:dyDescent="0.25">
      <c r="A258" s="356">
        <f>A255+1</f>
        <v>211</v>
      </c>
      <c r="B258" s="21">
        <f>B255+1</f>
        <v>150</v>
      </c>
      <c r="C258" s="361" t="s">
        <v>95</v>
      </c>
      <c r="D258" s="358" t="s">
        <v>96</v>
      </c>
      <c r="E258" s="358">
        <v>307.02</v>
      </c>
      <c r="F258" s="357">
        <f t="shared" si="29"/>
        <v>146928.44839049914</v>
      </c>
      <c r="G258" s="312"/>
      <c r="H258" s="310">
        <f t="shared" si="25"/>
        <v>146928.44839049914</v>
      </c>
      <c r="I258" s="310">
        <f>I244</f>
        <v>478.56311768125573</v>
      </c>
      <c r="J258" s="311">
        <f t="shared" si="26"/>
        <v>0</v>
      </c>
      <c r="K258" s="311">
        <f t="shared" si="27"/>
        <v>478.56311768125573</v>
      </c>
      <c r="L258" s="312"/>
    </row>
    <row r="259" spans="1:12" s="294" customFormat="1" ht="30" outlineLevel="1" x14ac:dyDescent="0.25">
      <c r="A259" s="356">
        <f t="shared" si="31"/>
        <v>212</v>
      </c>
      <c r="B259" s="21">
        <f>B258+1</f>
        <v>151</v>
      </c>
      <c r="C259" s="361" t="s">
        <v>150</v>
      </c>
      <c r="D259" s="358" t="s">
        <v>98</v>
      </c>
      <c r="E259" s="358">
        <v>60</v>
      </c>
      <c r="F259" s="357">
        <f t="shared" si="29"/>
        <v>31980</v>
      </c>
      <c r="G259" s="312"/>
      <c r="H259" s="310">
        <f t="shared" si="25"/>
        <v>31980</v>
      </c>
      <c r="I259" s="310">
        <f>I235</f>
        <v>533</v>
      </c>
      <c r="J259" s="311">
        <f t="shared" si="26"/>
        <v>0</v>
      </c>
      <c r="K259" s="311">
        <f t="shared" si="27"/>
        <v>533</v>
      </c>
      <c r="L259" s="312"/>
    </row>
    <row r="260" spans="1:12" ht="17.25" outlineLevel="1" x14ac:dyDescent="0.25">
      <c r="A260" s="356">
        <f t="shared" si="31"/>
        <v>213</v>
      </c>
      <c r="B260" s="21">
        <f t="shared" si="31"/>
        <v>152</v>
      </c>
      <c r="C260" s="361" t="s">
        <v>99</v>
      </c>
      <c r="D260" s="358" t="s">
        <v>704</v>
      </c>
      <c r="E260" s="358">
        <v>11.5</v>
      </c>
      <c r="F260" s="357">
        <f t="shared" si="29"/>
        <v>20263.413802363048</v>
      </c>
      <c r="G260" s="312"/>
      <c r="H260" s="310">
        <f t="shared" si="25"/>
        <v>20263.413802363048</v>
      </c>
      <c r="I260" s="310">
        <f>I87</f>
        <v>1762.0359828141782</v>
      </c>
      <c r="J260" s="311">
        <f t="shared" si="26"/>
        <v>0</v>
      </c>
      <c r="K260" s="311">
        <f t="shared" si="27"/>
        <v>1762.0359828141782</v>
      </c>
      <c r="L260" s="312"/>
    </row>
    <row r="261" spans="1:12" ht="17.25" outlineLevel="1" x14ac:dyDescent="0.25">
      <c r="A261" s="356">
        <f t="shared" si="31"/>
        <v>214</v>
      </c>
      <c r="B261" s="21">
        <f t="shared" si="31"/>
        <v>153</v>
      </c>
      <c r="C261" s="361" t="s">
        <v>101</v>
      </c>
      <c r="D261" s="358" t="s">
        <v>704</v>
      </c>
      <c r="E261" s="358">
        <v>11.5</v>
      </c>
      <c r="F261" s="357">
        <f t="shared" si="29"/>
        <v>1702.8955424274975</v>
      </c>
      <c r="G261" s="312"/>
      <c r="H261" s="310">
        <f t="shared" si="25"/>
        <v>1702.8955424274975</v>
      </c>
      <c r="I261" s="310">
        <f>I211</f>
        <v>148.07787325456499</v>
      </c>
      <c r="J261" s="311">
        <f t="shared" si="26"/>
        <v>0</v>
      </c>
      <c r="K261" s="311">
        <f t="shared" si="27"/>
        <v>148.07787325456499</v>
      </c>
      <c r="L261" s="312"/>
    </row>
    <row r="262" spans="1:12" ht="17.25" outlineLevel="1" x14ac:dyDescent="0.25">
      <c r="A262" s="356">
        <f t="shared" si="31"/>
        <v>215</v>
      </c>
      <c r="B262" s="21">
        <f t="shared" si="31"/>
        <v>154</v>
      </c>
      <c r="C262" s="361" t="s">
        <v>135</v>
      </c>
      <c r="D262" s="358" t="s">
        <v>704</v>
      </c>
      <c r="E262" s="358">
        <v>11.5</v>
      </c>
      <c r="F262" s="357">
        <f t="shared" si="29"/>
        <v>1209.9519334049407</v>
      </c>
      <c r="G262" s="312"/>
      <c r="H262" s="310">
        <f t="shared" si="25"/>
        <v>1209.9519334049407</v>
      </c>
      <c r="I262" s="310">
        <f>I89</f>
        <v>105.21321160042963</v>
      </c>
      <c r="J262" s="311">
        <f t="shared" si="26"/>
        <v>0</v>
      </c>
      <c r="K262" s="311">
        <f t="shared" si="27"/>
        <v>105.21321160042963</v>
      </c>
      <c r="L262" s="312"/>
    </row>
    <row r="263" spans="1:12" ht="30" outlineLevel="1" x14ac:dyDescent="0.25">
      <c r="A263" s="356">
        <f t="shared" si="31"/>
        <v>216</v>
      </c>
      <c r="B263" s="21">
        <f t="shared" si="31"/>
        <v>155</v>
      </c>
      <c r="C263" s="361" t="s">
        <v>103</v>
      </c>
      <c r="D263" s="358" t="s">
        <v>704</v>
      </c>
      <c r="E263" s="358">
        <v>24.69</v>
      </c>
      <c r="F263" s="357">
        <f t="shared" si="29"/>
        <v>7331.4253462603883</v>
      </c>
      <c r="G263" s="312"/>
      <c r="H263" s="310">
        <f t="shared" si="25"/>
        <v>7331.4253462603883</v>
      </c>
      <c r="I263" s="310">
        <f>I239</f>
        <v>296.93905817174516</v>
      </c>
      <c r="J263" s="311">
        <f t="shared" si="26"/>
        <v>0</v>
      </c>
      <c r="K263" s="311">
        <f t="shared" si="27"/>
        <v>296.93905817174516</v>
      </c>
      <c r="L263" s="312"/>
    </row>
    <row r="264" spans="1:12" ht="17.25" outlineLevel="1" x14ac:dyDescent="0.25">
      <c r="A264" s="356">
        <f t="shared" si="31"/>
        <v>217</v>
      </c>
      <c r="B264" s="21">
        <f t="shared" si="31"/>
        <v>156</v>
      </c>
      <c r="C264" s="361" t="s">
        <v>110</v>
      </c>
      <c r="D264" s="358" t="s">
        <v>705</v>
      </c>
      <c r="E264" s="358">
        <v>0.78</v>
      </c>
      <c r="F264" s="357">
        <f t="shared" si="29"/>
        <v>21156.720000000001</v>
      </c>
      <c r="G264" s="312"/>
      <c r="H264" s="310">
        <f t="shared" si="25"/>
        <v>21156.720000000001</v>
      </c>
      <c r="I264" s="310">
        <f>I101</f>
        <v>27124</v>
      </c>
      <c r="J264" s="311">
        <f t="shared" si="26"/>
        <v>0</v>
      </c>
      <c r="K264" s="311">
        <f t="shared" si="27"/>
        <v>27124</v>
      </c>
      <c r="L264" s="312"/>
    </row>
    <row r="265" spans="1:12" ht="30" outlineLevel="1" x14ac:dyDescent="0.25">
      <c r="A265" s="356">
        <f t="shared" si="31"/>
        <v>218</v>
      </c>
      <c r="B265" s="21">
        <f t="shared" si="31"/>
        <v>157</v>
      </c>
      <c r="C265" s="361" t="s">
        <v>115</v>
      </c>
      <c r="D265" s="358" t="s">
        <v>705</v>
      </c>
      <c r="E265" s="358">
        <v>0.86</v>
      </c>
      <c r="F265" s="357">
        <f t="shared" si="29"/>
        <v>9907.2000000000007</v>
      </c>
      <c r="G265" s="312"/>
      <c r="H265" s="310">
        <f t="shared" si="25"/>
        <v>9907.2000000000007</v>
      </c>
      <c r="I265" s="310">
        <f>I251</f>
        <v>11520</v>
      </c>
      <c r="J265" s="311">
        <f t="shared" si="26"/>
        <v>0</v>
      </c>
      <c r="K265" s="311">
        <f t="shared" si="27"/>
        <v>11520</v>
      </c>
      <c r="L265" s="312"/>
    </row>
    <row r="266" spans="1:12" ht="30" outlineLevel="1" x14ac:dyDescent="0.25">
      <c r="A266" s="356">
        <f t="shared" si="31"/>
        <v>219</v>
      </c>
      <c r="B266" s="21">
        <f t="shared" si="31"/>
        <v>158</v>
      </c>
      <c r="C266" s="361" t="s">
        <v>104</v>
      </c>
      <c r="D266" s="358" t="s">
        <v>705</v>
      </c>
      <c r="E266" s="358">
        <v>0.11</v>
      </c>
      <c r="F266" s="357">
        <f t="shared" si="29"/>
        <v>7346.2631578947367</v>
      </c>
      <c r="G266" s="312"/>
      <c r="H266" s="310">
        <f t="shared" si="25"/>
        <v>7346.2631578947367</v>
      </c>
      <c r="I266" s="310">
        <f>I252</f>
        <v>66784.210526315786</v>
      </c>
      <c r="J266" s="311">
        <f t="shared" si="26"/>
        <v>0</v>
      </c>
      <c r="K266" s="311">
        <f t="shared" si="27"/>
        <v>66784.210526315786</v>
      </c>
      <c r="L266" s="312"/>
    </row>
    <row r="267" spans="1:12" ht="45" outlineLevel="1" x14ac:dyDescent="0.25">
      <c r="A267" s="356">
        <f t="shared" si="31"/>
        <v>220</v>
      </c>
      <c r="B267" s="21">
        <f t="shared" si="31"/>
        <v>159</v>
      </c>
      <c r="C267" s="361" t="s">
        <v>106</v>
      </c>
      <c r="D267" s="358" t="s">
        <v>705</v>
      </c>
      <c r="E267" s="358">
        <v>0.11</v>
      </c>
      <c r="F267" s="357">
        <f t="shared" si="29"/>
        <v>7346.625</v>
      </c>
      <c r="G267" s="312"/>
      <c r="H267" s="310">
        <f t="shared" si="25"/>
        <v>7346.625</v>
      </c>
      <c r="I267" s="310">
        <f>I241</f>
        <v>66787.5</v>
      </c>
      <c r="J267" s="311">
        <f t="shared" si="26"/>
        <v>0</v>
      </c>
      <c r="K267" s="311">
        <f t="shared" si="27"/>
        <v>66787.5</v>
      </c>
      <c r="L267" s="312"/>
    </row>
    <row r="268" spans="1:12" ht="30" outlineLevel="1" x14ac:dyDescent="0.25">
      <c r="A268" s="356">
        <f t="shared" si="31"/>
        <v>221</v>
      </c>
      <c r="B268" s="21">
        <f t="shared" si="31"/>
        <v>160</v>
      </c>
      <c r="C268" s="361" t="s">
        <v>107</v>
      </c>
      <c r="D268" s="358" t="s">
        <v>705</v>
      </c>
      <c r="E268" s="358">
        <v>0.11</v>
      </c>
      <c r="F268" s="357">
        <f t="shared" si="29"/>
        <v>7345.8</v>
      </c>
      <c r="G268" s="312"/>
      <c r="H268" s="310">
        <f t="shared" si="25"/>
        <v>7345.8</v>
      </c>
      <c r="I268" s="310">
        <f>I93</f>
        <v>66780</v>
      </c>
      <c r="J268" s="311">
        <f t="shared" si="26"/>
        <v>0</v>
      </c>
      <c r="K268" s="311">
        <f t="shared" si="27"/>
        <v>66780</v>
      </c>
      <c r="L268" s="312"/>
    </row>
    <row r="269" spans="1:12" ht="15.75" x14ac:dyDescent="0.25">
      <c r="A269" s="356"/>
      <c r="B269" s="21"/>
      <c r="C269" s="223" t="s">
        <v>151</v>
      </c>
      <c r="D269" s="181"/>
      <c r="E269" s="181"/>
      <c r="F269" s="357"/>
      <c r="G269" s="312"/>
      <c r="H269" s="310"/>
      <c r="I269" s="310"/>
      <c r="J269" s="311"/>
      <c r="K269" s="311"/>
      <c r="L269" s="312"/>
    </row>
    <row r="270" spans="1:12" ht="15.75" x14ac:dyDescent="0.25">
      <c r="A270" s="356"/>
      <c r="B270" s="21"/>
      <c r="C270" s="223" t="s">
        <v>32</v>
      </c>
      <c r="D270" s="181"/>
      <c r="E270" s="181"/>
      <c r="F270" s="357"/>
      <c r="G270" s="312"/>
      <c r="H270" s="310"/>
      <c r="I270" s="310"/>
      <c r="J270" s="311"/>
      <c r="K270" s="311"/>
      <c r="L270" s="312"/>
    </row>
    <row r="271" spans="1:12" ht="17.25" outlineLevel="1" x14ac:dyDescent="0.25">
      <c r="A271" s="356">
        <f>A268+1</f>
        <v>222</v>
      </c>
      <c r="B271" s="21">
        <f>B268+1</f>
        <v>161</v>
      </c>
      <c r="C271" s="361" t="s">
        <v>152</v>
      </c>
      <c r="D271" s="358" t="s">
        <v>705</v>
      </c>
      <c r="E271" s="358">
        <v>30.4</v>
      </c>
      <c r="F271" s="357">
        <f t="shared" si="29"/>
        <v>78705.599999999991</v>
      </c>
      <c r="G271" s="312"/>
      <c r="H271" s="310">
        <f t="shared" si="25"/>
        <v>78705.599999999991</v>
      </c>
      <c r="I271" s="310">
        <v>2589</v>
      </c>
      <c r="J271" s="311">
        <f t="shared" si="26"/>
        <v>0</v>
      </c>
      <c r="K271" s="311">
        <f t="shared" si="27"/>
        <v>2589</v>
      </c>
      <c r="L271" s="312"/>
    </row>
    <row r="272" spans="1:12" ht="60" outlineLevel="1" x14ac:dyDescent="0.25">
      <c r="A272" s="356">
        <f t="shared" ref="A272:B287" si="32">A271+1</f>
        <v>223</v>
      </c>
      <c r="B272" s="21">
        <f>B271+1</f>
        <v>162</v>
      </c>
      <c r="C272" s="361" t="s">
        <v>153</v>
      </c>
      <c r="D272" s="358" t="s">
        <v>22</v>
      </c>
      <c r="E272" s="358">
        <v>34.200000000000003</v>
      </c>
      <c r="F272" s="357">
        <f t="shared" si="29"/>
        <v>15467.976000000001</v>
      </c>
      <c r="G272" s="312"/>
      <c r="H272" s="310">
        <f t="shared" si="25"/>
        <v>15467.976000000001</v>
      </c>
      <c r="I272" s="310">
        <v>452.28</v>
      </c>
      <c r="J272" s="311">
        <f t="shared" si="26"/>
        <v>0</v>
      </c>
      <c r="K272" s="311">
        <f t="shared" si="27"/>
        <v>452.28</v>
      </c>
      <c r="L272" s="312"/>
    </row>
    <row r="273" spans="1:12" ht="30" outlineLevel="1" x14ac:dyDescent="0.25">
      <c r="A273" s="356">
        <f t="shared" si="32"/>
        <v>224</v>
      </c>
      <c r="B273" s="21">
        <f t="shared" si="32"/>
        <v>163</v>
      </c>
      <c r="C273" s="361" t="s">
        <v>154</v>
      </c>
      <c r="D273" s="358" t="s">
        <v>22</v>
      </c>
      <c r="E273" s="358">
        <v>34.200000000000003</v>
      </c>
      <c r="F273" s="357">
        <f t="shared" si="29"/>
        <v>24784.740000000005</v>
      </c>
      <c r="G273" s="312"/>
      <c r="H273" s="310">
        <f t="shared" si="25"/>
        <v>24784.740000000005</v>
      </c>
      <c r="I273" s="310">
        <v>724.7</v>
      </c>
      <c r="J273" s="311">
        <f t="shared" si="26"/>
        <v>0</v>
      </c>
      <c r="K273" s="311">
        <f t="shared" si="27"/>
        <v>724.7</v>
      </c>
      <c r="L273" s="312"/>
    </row>
    <row r="274" spans="1:12" ht="17.25" outlineLevel="1" x14ac:dyDescent="0.25">
      <c r="A274" s="356">
        <f t="shared" si="32"/>
        <v>225</v>
      </c>
      <c r="B274" s="21">
        <f t="shared" si="32"/>
        <v>164</v>
      </c>
      <c r="C274" s="361" t="s">
        <v>155</v>
      </c>
      <c r="D274" s="358" t="s">
        <v>705</v>
      </c>
      <c r="E274" s="358">
        <v>11.4</v>
      </c>
      <c r="F274" s="357">
        <f t="shared" si="29"/>
        <v>17920.8</v>
      </c>
      <c r="G274" s="312"/>
      <c r="H274" s="310">
        <f t="shared" si="25"/>
        <v>17920.8</v>
      </c>
      <c r="I274" s="310">
        <v>1572</v>
      </c>
      <c r="J274" s="311">
        <f t="shared" si="26"/>
        <v>0</v>
      </c>
      <c r="K274" s="311">
        <f t="shared" si="27"/>
        <v>1572</v>
      </c>
      <c r="L274" s="312"/>
    </row>
    <row r="275" spans="1:12" ht="30" outlineLevel="1" x14ac:dyDescent="0.25">
      <c r="A275" s="356">
        <f t="shared" si="32"/>
        <v>226</v>
      </c>
      <c r="B275" s="21">
        <f t="shared" si="32"/>
        <v>165</v>
      </c>
      <c r="C275" s="361" t="s">
        <v>156</v>
      </c>
      <c r="D275" s="358" t="s">
        <v>705</v>
      </c>
      <c r="E275" s="358">
        <v>11.4</v>
      </c>
      <c r="F275" s="357">
        <f t="shared" si="29"/>
        <v>3997.6380000000004</v>
      </c>
      <c r="G275" s="312"/>
      <c r="H275" s="310">
        <f t="shared" si="25"/>
        <v>3997.6380000000004</v>
      </c>
      <c r="I275" s="310">
        <v>350.67</v>
      </c>
      <c r="J275" s="311">
        <f t="shared" si="26"/>
        <v>0</v>
      </c>
      <c r="K275" s="311">
        <f t="shared" si="27"/>
        <v>350.67</v>
      </c>
      <c r="L275" s="312"/>
    </row>
    <row r="276" spans="1:12" ht="30" outlineLevel="1" x14ac:dyDescent="0.25">
      <c r="A276" s="356">
        <f t="shared" si="32"/>
        <v>227</v>
      </c>
      <c r="B276" s="21">
        <f t="shared" si="32"/>
        <v>166</v>
      </c>
      <c r="C276" s="361" t="s">
        <v>157</v>
      </c>
      <c r="D276" s="358" t="s">
        <v>705</v>
      </c>
      <c r="E276" s="358">
        <v>2.8</v>
      </c>
      <c r="F276" s="357">
        <f t="shared" si="29"/>
        <v>6052.9</v>
      </c>
      <c r="G276" s="312"/>
      <c r="H276" s="310">
        <f t="shared" si="25"/>
        <v>6052.9</v>
      </c>
      <c r="I276" s="310">
        <v>2161.75</v>
      </c>
      <c r="J276" s="311">
        <f t="shared" si="26"/>
        <v>0</v>
      </c>
      <c r="K276" s="311">
        <f t="shared" si="27"/>
        <v>2161.75</v>
      </c>
      <c r="L276" s="312"/>
    </row>
    <row r="277" spans="1:12" ht="30" outlineLevel="1" x14ac:dyDescent="0.25">
      <c r="A277" s="356">
        <f t="shared" si="32"/>
        <v>228</v>
      </c>
      <c r="B277" s="21">
        <f t="shared" si="32"/>
        <v>167</v>
      </c>
      <c r="C277" s="361" t="s">
        <v>158</v>
      </c>
      <c r="D277" s="358" t="s">
        <v>98</v>
      </c>
      <c r="E277" s="358">
        <v>57</v>
      </c>
      <c r="F277" s="357">
        <f t="shared" si="29"/>
        <v>141559.5</v>
      </c>
      <c r="G277" s="312"/>
      <c r="H277" s="310">
        <f t="shared" ref="H277:H338" si="33">G277+F277</f>
        <v>141559.5</v>
      </c>
      <c r="I277" s="310">
        <v>2483.5</v>
      </c>
      <c r="J277" s="311">
        <f t="shared" ref="J277:J338" si="34">G277/E277</f>
        <v>0</v>
      </c>
      <c r="K277" s="311">
        <f t="shared" ref="K277:K338" si="35">J277+I277</f>
        <v>2483.5</v>
      </c>
      <c r="L277" s="312"/>
    </row>
    <row r="278" spans="1:12" ht="45" outlineLevel="1" x14ac:dyDescent="0.25">
      <c r="A278" s="356">
        <f t="shared" si="32"/>
        <v>229</v>
      </c>
      <c r="B278" s="21">
        <f t="shared" si="32"/>
        <v>168</v>
      </c>
      <c r="C278" s="361" t="s">
        <v>159</v>
      </c>
      <c r="D278" s="358" t="s">
        <v>704</v>
      </c>
      <c r="E278" s="358">
        <v>0.42</v>
      </c>
      <c r="F278" s="357">
        <f t="shared" si="29"/>
        <v>330.03599999999994</v>
      </c>
      <c r="G278" s="312"/>
      <c r="H278" s="310">
        <f t="shared" si="33"/>
        <v>330.03599999999994</v>
      </c>
      <c r="I278" s="310">
        <v>785.8</v>
      </c>
      <c r="J278" s="311">
        <f t="shared" si="34"/>
        <v>0</v>
      </c>
      <c r="K278" s="311">
        <f t="shared" si="35"/>
        <v>785.8</v>
      </c>
      <c r="L278" s="312"/>
    </row>
    <row r="279" spans="1:12" ht="17.25" outlineLevel="1" x14ac:dyDescent="0.25">
      <c r="A279" s="356">
        <f t="shared" si="32"/>
        <v>230</v>
      </c>
      <c r="B279" s="21">
        <f t="shared" si="32"/>
        <v>169</v>
      </c>
      <c r="C279" s="361" t="s">
        <v>160</v>
      </c>
      <c r="D279" s="358" t="s">
        <v>705</v>
      </c>
      <c r="E279" s="358">
        <v>11.35</v>
      </c>
      <c r="F279" s="357">
        <f t="shared" si="29"/>
        <v>22828.822499999998</v>
      </c>
      <c r="G279" s="312"/>
      <c r="H279" s="310">
        <f t="shared" si="33"/>
        <v>22828.822499999998</v>
      </c>
      <c r="I279" s="310">
        <v>2011.35</v>
      </c>
      <c r="J279" s="311">
        <f t="shared" si="34"/>
        <v>0</v>
      </c>
      <c r="K279" s="311">
        <f t="shared" si="35"/>
        <v>2011.35</v>
      </c>
      <c r="L279" s="312"/>
    </row>
    <row r="280" spans="1:12" ht="30" outlineLevel="1" x14ac:dyDescent="0.25">
      <c r="A280" s="356">
        <f t="shared" si="32"/>
        <v>231</v>
      </c>
      <c r="B280" s="21">
        <f t="shared" si="32"/>
        <v>170</v>
      </c>
      <c r="C280" s="361" t="s">
        <v>161</v>
      </c>
      <c r="D280" s="358" t="s">
        <v>704</v>
      </c>
      <c r="E280" s="358">
        <v>45.4</v>
      </c>
      <c r="F280" s="357">
        <f t="shared" si="29"/>
        <v>98143.45</v>
      </c>
      <c r="G280" s="312"/>
      <c r="H280" s="310">
        <f t="shared" si="33"/>
        <v>98143.45</v>
      </c>
      <c r="I280" s="310">
        <f>I276</f>
        <v>2161.75</v>
      </c>
      <c r="J280" s="311">
        <f t="shared" si="34"/>
        <v>0</v>
      </c>
      <c r="K280" s="311">
        <f t="shared" si="35"/>
        <v>2161.75</v>
      </c>
      <c r="L280" s="312"/>
    </row>
    <row r="281" spans="1:12" ht="45" outlineLevel="1" x14ac:dyDescent="0.25">
      <c r="A281" s="356">
        <f t="shared" si="32"/>
        <v>232</v>
      </c>
      <c r="B281" s="21">
        <f t="shared" si="32"/>
        <v>171</v>
      </c>
      <c r="C281" s="361" t="s">
        <v>162</v>
      </c>
      <c r="D281" s="358" t="s">
        <v>704</v>
      </c>
      <c r="E281" s="358">
        <v>45.4</v>
      </c>
      <c r="F281" s="357">
        <f t="shared" si="29"/>
        <v>17252</v>
      </c>
      <c r="G281" s="312"/>
      <c r="H281" s="310">
        <f t="shared" si="33"/>
        <v>17252</v>
      </c>
      <c r="I281" s="310">
        <v>380</v>
      </c>
      <c r="J281" s="311">
        <f t="shared" si="34"/>
        <v>0</v>
      </c>
      <c r="K281" s="311">
        <f t="shared" si="35"/>
        <v>380</v>
      </c>
      <c r="L281" s="312"/>
    </row>
    <row r="282" spans="1:12" ht="45" outlineLevel="1" x14ac:dyDescent="0.25">
      <c r="A282" s="356">
        <f t="shared" si="32"/>
        <v>233</v>
      </c>
      <c r="B282" s="21">
        <f t="shared" si="32"/>
        <v>172</v>
      </c>
      <c r="C282" s="361" t="s">
        <v>163</v>
      </c>
      <c r="D282" s="358" t="s">
        <v>704</v>
      </c>
      <c r="E282" s="358">
        <v>45.4</v>
      </c>
      <c r="F282" s="357">
        <f t="shared" si="29"/>
        <v>17252</v>
      </c>
      <c r="G282" s="312"/>
      <c r="H282" s="310">
        <f t="shared" si="33"/>
        <v>17252</v>
      </c>
      <c r="I282" s="310">
        <v>380</v>
      </c>
      <c r="J282" s="311">
        <f t="shared" si="34"/>
        <v>0</v>
      </c>
      <c r="K282" s="311">
        <f t="shared" si="35"/>
        <v>380</v>
      </c>
      <c r="L282" s="312"/>
    </row>
    <row r="283" spans="1:12" ht="15.75" x14ac:dyDescent="0.25">
      <c r="A283" s="356"/>
      <c r="B283" s="21"/>
      <c r="C283" s="222" t="s">
        <v>164</v>
      </c>
      <c r="D283" s="358"/>
      <c r="E283" s="358"/>
      <c r="F283" s="357"/>
      <c r="G283" s="312"/>
      <c r="H283" s="310"/>
      <c r="I283" s="310"/>
      <c r="J283" s="311"/>
      <c r="K283" s="311"/>
      <c r="L283" s="312"/>
    </row>
    <row r="284" spans="1:12" ht="17.25" outlineLevel="1" x14ac:dyDescent="0.25">
      <c r="A284" s="356">
        <f>A282+1</f>
        <v>234</v>
      </c>
      <c r="B284" s="21">
        <f>B282+1</f>
        <v>173</v>
      </c>
      <c r="C284" s="361" t="s">
        <v>165</v>
      </c>
      <c r="D284" s="358" t="s">
        <v>705</v>
      </c>
      <c r="E284" s="358">
        <v>9.8000000000000007</v>
      </c>
      <c r="F284" s="357">
        <f t="shared" si="29"/>
        <v>25372.2</v>
      </c>
      <c r="G284" s="312"/>
      <c r="H284" s="310">
        <f t="shared" si="33"/>
        <v>25372.2</v>
      </c>
      <c r="I284" s="310">
        <f>I271</f>
        <v>2589</v>
      </c>
      <c r="J284" s="311">
        <f t="shared" si="34"/>
        <v>0</v>
      </c>
      <c r="K284" s="311">
        <f t="shared" si="35"/>
        <v>2589</v>
      </c>
      <c r="L284" s="312"/>
    </row>
    <row r="285" spans="1:12" ht="60" outlineLevel="1" x14ac:dyDescent="0.25">
      <c r="A285" s="356">
        <f t="shared" si="32"/>
        <v>235</v>
      </c>
      <c r="B285" s="21">
        <f>B284+1</f>
        <v>174</v>
      </c>
      <c r="C285" s="361" t="s">
        <v>153</v>
      </c>
      <c r="D285" s="358" t="s">
        <v>22</v>
      </c>
      <c r="E285" s="358">
        <v>12.6</v>
      </c>
      <c r="F285" s="357">
        <f t="shared" si="29"/>
        <v>5698.7279999999992</v>
      </c>
      <c r="G285" s="312"/>
      <c r="H285" s="310">
        <f t="shared" si="33"/>
        <v>5698.7279999999992</v>
      </c>
      <c r="I285" s="310">
        <f>I272</f>
        <v>452.28</v>
      </c>
      <c r="J285" s="311">
        <f t="shared" si="34"/>
        <v>0</v>
      </c>
      <c r="K285" s="311">
        <f t="shared" si="35"/>
        <v>452.28</v>
      </c>
      <c r="L285" s="312"/>
    </row>
    <row r="286" spans="1:12" ht="30" outlineLevel="1" x14ac:dyDescent="0.25">
      <c r="A286" s="356">
        <f t="shared" si="32"/>
        <v>236</v>
      </c>
      <c r="B286" s="21">
        <f t="shared" si="32"/>
        <v>175</v>
      </c>
      <c r="C286" s="361" t="s">
        <v>154</v>
      </c>
      <c r="D286" s="358" t="s">
        <v>22</v>
      </c>
      <c r="E286" s="358">
        <v>12.6</v>
      </c>
      <c r="F286" s="357">
        <f t="shared" si="29"/>
        <v>9131.2200000000012</v>
      </c>
      <c r="G286" s="312"/>
      <c r="H286" s="310">
        <f t="shared" si="33"/>
        <v>9131.2200000000012</v>
      </c>
      <c r="I286" s="310">
        <f>I273</f>
        <v>724.7</v>
      </c>
      <c r="J286" s="311">
        <f t="shared" si="34"/>
        <v>0</v>
      </c>
      <c r="K286" s="311">
        <f t="shared" si="35"/>
        <v>724.7</v>
      </c>
      <c r="L286" s="312"/>
    </row>
    <row r="287" spans="1:12" ht="15.75" outlineLevel="1" x14ac:dyDescent="0.25">
      <c r="A287" s="319">
        <f t="shared" si="32"/>
        <v>237</v>
      </c>
      <c r="B287" s="293">
        <f t="shared" si="32"/>
        <v>176</v>
      </c>
      <c r="C287" s="373" t="s">
        <v>166</v>
      </c>
      <c r="D287" s="374" t="str">
        <f>D286</f>
        <v>т</v>
      </c>
      <c r="E287" s="374">
        <f>E286</f>
        <v>12.6</v>
      </c>
      <c r="F287" s="375">
        <f t="shared" ref="F287:F349" si="36">E287*I287</f>
        <v>0</v>
      </c>
      <c r="G287" s="376"/>
      <c r="H287" s="320">
        <f t="shared" si="33"/>
        <v>0</v>
      </c>
      <c r="I287" s="320"/>
      <c r="J287" s="318">
        <f t="shared" si="34"/>
        <v>0</v>
      </c>
      <c r="K287" s="318">
        <f t="shared" si="35"/>
        <v>0</v>
      </c>
      <c r="L287" s="376"/>
    </row>
    <row r="288" spans="1:12" ht="17.25" outlineLevel="1" x14ac:dyDescent="0.25">
      <c r="A288" s="356">
        <f t="shared" ref="A288:B302" si="37">A287+1</f>
        <v>238</v>
      </c>
      <c r="B288" s="21">
        <f t="shared" si="37"/>
        <v>177</v>
      </c>
      <c r="C288" s="361" t="s">
        <v>167</v>
      </c>
      <c r="D288" s="358" t="s">
        <v>705</v>
      </c>
      <c r="E288" s="358">
        <v>2.8</v>
      </c>
      <c r="F288" s="357">
        <f t="shared" si="36"/>
        <v>4401.5999999999995</v>
      </c>
      <c r="G288" s="312"/>
      <c r="H288" s="310">
        <f t="shared" si="33"/>
        <v>4401.5999999999995</v>
      </c>
      <c r="I288" s="310">
        <f>I274</f>
        <v>1572</v>
      </c>
      <c r="J288" s="311">
        <f t="shared" si="34"/>
        <v>0</v>
      </c>
      <c r="K288" s="311">
        <f t="shared" si="35"/>
        <v>1572</v>
      </c>
      <c r="L288" s="312"/>
    </row>
    <row r="289" spans="1:12" ht="30" outlineLevel="1" x14ac:dyDescent="0.25">
      <c r="A289" s="356">
        <f t="shared" si="37"/>
        <v>239</v>
      </c>
      <c r="B289" s="21">
        <f t="shared" si="37"/>
        <v>178</v>
      </c>
      <c r="C289" s="361" t="s">
        <v>156</v>
      </c>
      <c r="D289" s="358" t="s">
        <v>705</v>
      </c>
      <c r="E289" s="358">
        <v>2.8</v>
      </c>
      <c r="F289" s="357">
        <f t="shared" si="36"/>
        <v>981.87599999999998</v>
      </c>
      <c r="G289" s="312"/>
      <c r="H289" s="310">
        <f t="shared" si="33"/>
        <v>981.87599999999998</v>
      </c>
      <c r="I289" s="310">
        <f>I275</f>
        <v>350.67</v>
      </c>
      <c r="J289" s="311">
        <f t="shared" si="34"/>
        <v>0</v>
      </c>
      <c r="K289" s="311">
        <f t="shared" si="35"/>
        <v>350.67</v>
      </c>
      <c r="L289" s="312"/>
    </row>
    <row r="290" spans="1:12" ht="30" outlineLevel="1" x14ac:dyDescent="0.25">
      <c r="A290" s="356">
        <f t="shared" si="37"/>
        <v>240</v>
      </c>
      <c r="B290" s="21">
        <f t="shared" si="37"/>
        <v>179</v>
      </c>
      <c r="C290" s="361" t="s">
        <v>168</v>
      </c>
      <c r="D290" s="358" t="s">
        <v>169</v>
      </c>
      <c r="E290" s="358">
        <v>15</v>
      </c>
      <c r="F290" s="357">
        <f t="shared" si="36"/>
        <v>2253</v>
      </c>
      <c r="G290" s="312"/>
      <c r="H290" s="310">
        <f t="shared" si="33"/>
        <v>2253</v>
      </c>
      <c r="I290" s="310">
        <v>150.19999999999999</v>
      </c>
      <c r="J290" s="311">
        <f t="shared" si="34"/>
        <v>0</v>
      </c>
      <c r="K290" s="311">
        <f t="shared" si="35"/>
        <v>150.19999999999999</v>
      </c>
      <c r="L290" s="312"/>
    </row>
    <row r="291" spans="1:12" ht="17.25" outlineLevel="1" x14ac:dyDescent="0.25">
      <c r="A291" s="356">
        <f t="shared" si="37"/>
        <v>241</v>
      </c>
      <c r="B291" s="21">
        <f t="shared" si="37"/>
        <v>180</v>
      </c>
      <c r="C291" s="361" t="s">
        <v>170</v>
      </c>
      <c r="D291" s="358" t="s">
        <v>705</v>
      </c>
      <c r="E291" s="358">
        <v>5.94</v>
      </c>
      <c r="F291" s="357">
        <f t="shared" si="36"/>
        <v>11947.419</v>
      </c>
      <c r="G291" s="312"/>
      <c r="H291" s="310">
        <f t="shared" si="33"/>
        <v>11947.419</v>
      </c>
      <c r="I291" s="310">
        <f>I279</f>
        <v>2011.35</v>
      </c>
      <c r="J291" s="311">
        <f t="shared" si="34"/>
        <v>0</v>
      </c>
      <c r="K291" s="311">
        <f t="shared" si="35"/>
        <v>2011.35</v>
      </c>
      <c r="L291" s="312"/>
    </row>
    <row r="292" spans="1:12" ht="30" outlineLevel="1" x14ac:dyDescent="0.25">
      <c r="A292" s="356">
        <f t="shared" si="37"/>
        <v>242</v>
      </c>
      <c r="B292" s="21">
        <f t="shared" si="37"/>
        <v>181</v>
      </c>
      <c r="C292" s="361" t="s">
        <v>171</v>
      </c>
      <c r="D292" s="358" t="s">
        <v>705</v>
      </c>
      <c r="E292" s="358">
        <v>1.98</v>
      </c>
      <c r="F292" s="357">
        <f t="shared" si="36"/>
        <v>10226.700000000001</v>
      </c>
      <c r="G292" s="312"/>
      <c r="H292" s="310">
        <f t="shared" si="33"/>
        <v>10226.700000000001</v>
      </c>
      <c r="I292" s="310">
        <v>5165</v>
      </c>
      <c r="J292" s="311">
        <f t="shared" si="34"/>
        <v>0</v>
      </c>
      <c r="K292" s="311">
        <f t="shared" si="35"/>
        <v>5165</v>
      </c>
      <c r="L292" s="312"/>
    </row>
    <row r="293" spans="1:12" ht="15.75" x14ac:dyDescent="0.25">
      <c r="A293" s="356"/>
      <c r="B293" s="21"/>
      <c r="C293" s="222" t="s">
        <v>172</v>
      </c>
      <c r="D293" s="358"/>
      <c r="E293" s="358"/>
      <c r="F293" s="357"/>
      <c r="G293" s="312"/>
      <c r="H293" s="310"/>
      <c r="I293" s="310"/>
      <c r="J293" s="311"/>
      <c r="K293" s="311"/>
      <c r="L293" s="312"/>
    </row>
    <row r="294" spans="1:12" ht="30" x14ac:dyDescent="0.25">
      <c r="A294" s="356"/>
      <c r="B294" s="21"/>
      <c r="C294" s="222" t="s">
        <v>173</v>
      </c>
      <c r="D294" s="358"/>
      <c r="E294" s="358"/>
      <c r="F294" s="357"/>
      <c r="G294" s="312"/>
      <c r="H294" s="310"/>
      <c r="I294" s="310"/>
      <c r="J294" s="311"/>
      <c r="K294" s="311"/>
      <c r="L294" s="312"/>
    </row>
    <row r="295" spans="1:12" ht="17.25" outlineLevel="1" x14ac:dyDescent="0.25">
      <c r="A295" s="356">
        <f>A292+1</f>
        <v>243</v>
      </c>
      <c r="B295" s="21">
        <f>B292+1</f>
        <v>182</v>
      </c>
      <c r="C295" s="361" t="s">
        <v>174</v>
      </c>
      <c r="D295" s="358" t="s">
        <v>704</v>
      </c>
      <c r="E295" s="358">
        <v>4</v>
      </c>
      <c r="F295" s="357">
        <f t="shared" si="36"/>
        <v>7048.1439312567127</v>
      </c>
      <c r="G295" s="312"/>
      <c r="H295" s="310">
        <f t="shared" si="33"/>
        <v>7048.1439312567127</v>
      </c>
      <c r="I295" s="310">
        <f>I260</f>
        <v>1762.0359828141782</v>
      </c>
      <c r="J295" s="311">
        <f t="shared" si="34"/>
        <v>0</v>
      </c>
      <c r="K295" s="311">
        <f t="shared" si="35"/>
        <v>1762.0359828141782</v>
      </c>
      <c r="L295" s="312"/>
    </row>
    <row r="296" spans="1:12" ht="17.25" outlineLevel="1" x14ac:dyDescent="0.25">
      <c r="A296" s="356">
        <f t="shared" si="37"/>
        <v>244</v>
      </c>
      <c r="B296" s="21">
        <f>B295+1</f>
        <v>183</v>
      </c>
      <c r="C296" s="361" t="s">
        <v>175</v>
      </c>
      <c r="D296" s="358" t="s">
        <v>704</v>
      </c>
      <c r="E296" s="358">
        <v>4</v>
      </c>
      <c r="F296" s="357">
        <f t="shared" si="36"/>
        <v>592.31149301825997</v>
      </c>
      <c r="G296" s="312"/>
      <c r="H296" s="310">
        <f t="shared" si="33"/>
        <v>592.31149301825997</v>
      </c>
      <c r="I296" s="310">
        <f>I211</f>
        <v>148.07787325456499</v>
      </c>
      <c r="J296" s="311">
        <f t="shared" si="34"/>
        <v>0</v>
      </c>
      <c r="K296" s="311">
        <f t="shared" si="35"/>
        <v>148.07787325456499</v>
      </c>
      <c r="L296" s="312"/>
    </row>
    <row r="297" spans="1:12" ht="17.25" outlineLevel="1" x14ac:dyDescent="0.25">
      <c r="A297" s="356">
        <f t="shared" si="37"/>
        <v>245</v>
      </c>
      <c r="B297" s="21">
        <f t="shared" si="37"/>
        <v>184</v>
      </c>
      <c r="C297" s="361" t="s">
        <v>176</v>
      </c>
      <c r="D297" s="358" t="s">
        <v>704</v>
      </c>
      <c r="E297" s="358">
        <v>4</v>
      </c>
      <c r="F297" s="357">
        <f t="shared" si="36"/>
        <v>420.85284640171852</v>
      </c>
      <c r="G297" s="312"/>
      <c r="H297" s="310">
        <f t="shared" si="33"/>
        <v>420.85284640171852</v>
      </c>
      <c r="I297" s="310">
        <f>I262</f>
        <v>105.21321160042963</v>
      </c>
      <c r="J297" s="311">
        <f t="shared" si="34"/>
        <v>0</v>
      </c>
      <c r="K297" s="311">
        <f t="shared" si="35"/>
        <v>105.21321160042963</v>
      </c>
      <c r="L297" s="312"/>
    </row>
    <row r="298" spans="1:12" ht="15.75" outlineLevel="1" x14ac:dyDescent="0.25">
      <c r="A298" s="356">
        <f t="shared" si="37"/>
        <v>246</v>
      </c>
      <c r="B298" s="21">
        <f t="shared" si="37"/>
        <v>185</v>
      </c>
      <c r="C298" s="361" t="s">
        <v>177</v>
      </c>
      <c r="D298" s="358" t="s">
        <v>169</v>
      </c>
      <c r="E298" s="358">
        <v>79</v>
      </c>
      <c r="F298" s="357">
        <f t="shared" si="36"/>
        <v>8848</v>
      </c>
      <c r="G298" s="312"/>
      <c r="H298" s="310">
        <f t="shared" si="33"/>
        <v>8848</v>
      </c>
      <c r="I298" s="310">
        <v>112</v>
      </c>
      <c r="J298" s="311">
        <f t="shared" si="34"/>
        <v>0</v>
      </c>
      <c r="K298" s="311">
        <f t="shared" si="35"/>
        <v>112</v>
      </c>
      <c r="L298" s="312"/>
    </row>
    <row r="299" spans="1:12" ht="30" outlineLevel="1" x14ac:dyDescent="0.25">
      <c r="A299" s="356">
        <f t="shared" si="37"/>
        <v>247</v>
      </c>
      <c r="B299" s="21">
        <f t="shared" si="37"/>
        <v>186</v>
      </c>
      <c r="C299" s="361" t="s">
        <v>178</v>
      </c>
      <c r="D299" s="358" t="s">
        <v>169</v>
      </c>
      <c r="E299" s="358">
        <v>79</v>
      </c>
      <c r="F299" s="357">
        <f t="shared" si="36"/>
        <v>69915</v>
      </c>
      <c r="G299" s="312"/>
      <c r="H299" s="310">
        <f t="shared" si="33"/>
        <v>69915</v>
      </c>
      <c r="I299" s="310">
        <v>885</v>
      </c>
      <c r="J299" s="311">
        <f t="shared" si="34"/>
        <v>0</v>
      </c>
      <c r="K299" s="311">
        <f t="shared" si="35"/>
        <v>885</v>
      </c>
      <c r="L299" s="312"/>
    </row>
    <row r="300" spans="1:12" ht="15.75" outlineLevel="1" x14ac:dyDescent="0.25">
      <c r="A300" s="356">
        <f t="shared" si="37"/>
        <v>248</v>
      </c>
      <c r="B300" s="21">
        <f t="shared" si="37"/>
        <v>187</v>
      </c>
      <c r="C300" s="361" t="s">
        <v>179</v>
      </c>
      <c r="D300" s="358" t="s">
        <v>169</v>
      </c>
      <c r="E300" s="358">
        <v>79</v>
      </c>
      <c r="F300" s="357">
        <f t="shared" si="36"/>
        <v>16245.56</v>
      </c>
      <c r="G300" s="312"/>
      <c r="H300" s="310">
        <f t="shared" si="33"/>
        <v>16245.56</v>
      </c>
      <c r="I300" s="310">
        <f>I194</f>
        <v>205.64</v>
      </c>
      <c r="J300" s="311">
        <f t="shared" si="34"/>
        <v>0</v>
      </c>
      <c r="K300" s="311">
        <f t="shared" si="35"/>
        <v>205.64</v>
      </c>
      <c r="L300" s="312"/>
    </row>
    <row r="301" spans="1:12" ht="30" outlineLevel="1" x14ac:dyDescent="0.25">
      <c r="A301" s="356">
        <f t="shared" si="37"/>
        <v>249</v>
      </c>
      <c r="B301" s="21">
        <f t="shared" si="37"/>
        <v>188</v>
      </c>
      <c r="C301" s="361" t="s">
        <v>180</v>
      </c>
      <c r="D301" s="358" t="s">
        <v>169</v>
      </c>
      <c r="E301" s="358">
        <v>79</v>
      </c>
      <c r="F301" s="357">
        <f t="shared" si="36"/>
        <v>12087</v>
      </c>
      <c r="G301" s="312"/>
      <c r="H301" s="310">
        <f t="shared" si="33"/>
        <v>12087</v>
      </c>
      <c r="I301" s="310">
        <v>153</v>
      </c>
      <c r="J301" s="311">
        <f t="shared" si="34"/>
        <v>0</v>
      </c>
      <c r="K301" s="311">
        <f t="shared" si="35"/>
        <v>153</v>
      </c>
      <c r="L301" s="312"/>
    </row>
    <row r="302" spans="1:12" ht="30" outlineLevel="1" x14ac:dyDescent="0.25">
      <c r="A302" s="356">
        <f t="shared" si="37"/>
        <v>250</v>
      </c>
      <c r="B302" s="21">
        <f t="shared" si="37"/>
        <v>189</v>
      </c>
      <c r="C302" s="361" t="s">
        <v>181</v>
      </c>
      <c r="D302" s="358" t="s">
        <v>705</v>
      </c>
      <c r="E302" s="358">
        <v>0.16</v>
      </c>
      <c r="F302" s="357">
        <f t="shared" si="36"/>
        <v>10686</v>
      </c>
      <c r="G302" s="312"/>
      <c r="H302" s="310">
        <f t="shared" si="33"/>
        <v>10686</v>
      </c>
      <c r="I302" s="310">
        <f>I255</f>
        <v>66787.5</v>
      </c>
      <c r="J302" s="311">
        <f t="shared" si="34"/>
        <v>0</v>
      </c>
      <c r="K302" s="311">
        <f t="shared" si="35"/>
        <v>66787.5</v>
      </c>
      <c r="L302" s="312"/>
    </row>
    <row r="303" spans="1:12" ht="30" x14ac:dyDescent="0.25">
      <c r="A303" s="356"/>
      <c r="B303" s="21"/>
      <c r="C303" s="222" t="s">
        <v>182</v>
      </c>
      <c r="D303" s="358"/>
      <c r="E303" s="358"/>
      <c r="F303" s="357"/>
      <c r="G303" s="312"/>
      <c r="H303" s="310"/>
      <c r="I303" s="310"/>
      <c r="J303" s="311"/>
      <c r="K303" s="311"/>
      <c r="L303" s="312"/>
    </row>
    <row r="304" spans="1:12" ht="17.25" outlineLevel="1" x14ac:dyDescent="0.25">
      <c r="A304" s="356">
        <f>A302+1</f>
        <v>251</v>
      </c>
      <c r="B304" s="21">
        <f>B302+1</f>
        <v>190</v>
      </c>
      <c r="C304" s="361" t="s">
        <v>183</v>
      </c>
      <c r="D304" s="358" t="s">
        <v>704</v>
      </c>
      <c r="E304" s="358">
        <v>22.8</v>
      </c>
      <c r="F304" s="357">
        <f t="shared" si="36"/>
        <v>40174.420408163263</v>
      </c>
      <c r="G304" s="312"/>
      <c r="H304" s="310">
        <f t="shared" si="33"/>
        <v>40174.420408163263</v>
      </c>
      <c r="I304" s="310">
        <f>I295</f>
        <v>1762.0359828141782</v>
      </c>
      <c r="J304" s="311">
        <f t="shared" si="34"/>
        <v>0</v>
      </c>
      <c r="K304" s="311">
        <f t="shared" si="35"/>
        <v>1762.0359828141782</v>
      </c>
      <c r="L304" s="312"/>
    </row>
    <row r="305" spans="1:12" ht="17.25" outlineLevel="1" x14ac:dyDescent="0.25">
      <c r="A305" s="356">
        <f t="shared" ref="A305:B319" si="38">A304+1</f>
        <v>252</v>
      </c>
      <c r="B305" s="21">
        <f>B304+1</f>
        <v>191</v>
      </c>
      <c r="C305" s="361" t="s">
        <v>184</v>
      </c>
      <c r="D305" s="358" t="s">
        <v>704</v>
      </c>
      <c r="E305" s="358">
        <v>22.8</v>
      </c>
      <c r="F305" s="357">
        <f t="shared" si="36"/>
        <v>3376.175510204082</v>
      </c>
      <c r="G305" s="312"/>
      <c r="H305" s="310">
        <f t="shared" si="33"/>
        <v>3376.175510204082</v>
      </c>
      <c r="I305" s="310">
        <f>I296</f>
        <v>148.07787325456499</v>
      </c>
      <c r="J305" s="311">
        <f t="shared" si="34"/>
        <v>0</v>
      </c>
      <c r="K305" s="311">
        <f t="shared" si="35"/>
        <v>148.07787325456499</v>
      </c>
      <c r="L305" s="312"/>
    </row>
    <row r="306" spans="1:12" ht="17.25" outlineLevel="1" x14ac:dyDescent="0.25">
      <c r="A306" s="356">
        <f t="shared" si="38"/>
        <v>253</v>
      </c>
      <c r="B306" s="21">
        <f t="shared" si="38"/>
        <v>192</v>
      </c>
      <c r="C306" s="361" t="s">
        <v>185</v>
      </c>
      <c r="D306" s="358" t="s">
        <v>704</v>
      </c>
      <c r="E306" s="358">
        <v>22.8</v>
      </c>
      <c r="F306" s="357">
        <f t="shared" si="36"/>
        <v>2398.8612244897959</v>
      </c>
      <c r="G306" s="312"/>
      <c r="H306" s="310">
        <f t="shared" si="33"/>
        <v>2398.8612244897959</v>
      </c>
      <c r="I306" s="310">
        <f>I297</f>
        <v>105.21321160042963</v>
      </c>
      <c r="J306" s="311">
        <f t="shared" si="34"/>
        <v>0</v>
      </c>
      <c r="K306" s="311">
        <f t="shared" si="35"/>
        <v>105.21321160042963</v>
      </c>
      <c r="L306" s="312"/>
    </row>
    <row r="307" spans="1:12" ht="30" outlineLevel="1" x14ac:dyDescent="0.25">
      <c r="A307" s="356">
        <f t="shared" si="38"/>
        <v>254</v>
      </c>
      <c r="B307" s="21">
        <f t="shared" si="38"/>
        <v>193</v>
      </c>
      <c r="C307" s="361" t="s">
        <v>103</v>
      </c>
      <c r="D307" s="358" t="s">
        <v>704</v>
      </c>
      <c r="E307" s="358">
        <v>22.8</v>
      </c>
      <c r="F307" s="357">
        <f t="shared" si="36"/>
        <v>6770.21052631579</v>
      </c>
      <c r="G307" s="312"/>
      <c r="H307" s="310">
        <f t="shared" si="33"/>
        <v>6770.21052631579</v>
      </c>
      <c r="I307" s="310">
        <f>I239</f>
        <v>296.93905817174516</v>
      </c>
      <c r="J307" s="311">
        <f t="shared" si="34"/>
        <v>0</v>
      </c>
      <c r="K307" s="311">
        <f t="shared" si="35"/>
        <v>296.93905817174516</v>
      </c>
      <c r="L307" s="312"/>
    </row>
    <row r="308" spans="1:12" ht="30" x14ac:dyDescent="0.25">
      <c r="A308" s="356"/>
      <c r="B308" s="21"/>
      <c r="C308" s="222" t="s">
        <v>186</v>
      </c>
      <c r="D308" s="358"/>
      <c r="E308" s="358"/>
      <c r="F308" s="357"/>
      <c r="G308" s="312"/>
      <c r="H308" s="310"/>
      <c r="I308" s="310"/>
      <c r="J308" s="311"/>
      <c r="K308" s="311"/>
      <c r="L308" s="312"/>
    </row>
    <row r="309" spans="1:12" s="294" customFormat="1" ht="15.75" outlineLevel="1" x14ac:dyDescent="0.25">
      <c r="A309" s="356">
        <f>A307+1</f>
        <v>255</v>
      </c>
      <c r="B309" s="21">
        <f>B307+1</f>
        <v>194</v>
      </c>
      <c r="C309" s="361" t="s">
        <v>187</v>
      </c>
      <c r="D309" s="358" t="s">
        <v>98</v>
      </c>
      <c r="E309" s="358">
        <v>38</v>
      </c>
      <c r="F309" s="357">
        <f t="shared" si="36"/>
        <v>12388</v>
      </c>
      <c r="G309" s="312"/>
      <c r="H309" s="310">
        <f t="shared" si="33"/>
        <v>12388</v>
      </c>
      <c r="I309" s="310">
        <v>326</v>
      </c>
      <c r="J309" s="311">
        <f t="shared" si="34"/>
        <v>0</v>
      </c>
      <c r="K309" s="311">
        <f t="shared" si="35"/>
        <v>326</v>
      </c>
      <c r="L309" s="312"/>
    </row>
    <row r="310" spans="1:12" ht="30" outlineLevel="1" x14ac:dyDescent="0.25">
      <c r="A310" s="356">
        <f t="shared" si="38"/>
        <v>256</v>
      </c>
      <c r="B310" s="21">
        <f>B309+1</f>
        <v>195</v>
      </c>
      <c r="C310" s="361" t="s">
        <v>188</v>
      </c>
      <c r="D310" s="358" t="s">
        <v>96</v>
      </c>
      <c r="E310" s="358">
        <v>3.76</v>
      </c>
      <c r="F310" s="357">
        <f t="shared" si="36"/>
        <v>7136.48</v>
      </c>
      <c r="G310" s="312"/>
      <c r="H310" s="310">
        <f t="shared" si="33"/>
        <v>7136.48</v>
      </c>
      <c r="I310" s="310">
        <v>1898</v>
      </c>
      <c r="J310" s="311">
        <f t="shared" si="34"/>
        <v>0</v>
      </c>
      <c r="K310" s="311">
        <f t="shared" si="35"/>
        <v>1898</v>
      </c>
      <c r="L310" s="312"/>
    </row>
    <row r="311" spans="1:12" ht="17.25" outlineLevel="1" x14ac:dyDescent="0.25">
      <c r="A311" s="356">
        <f t="shared" si="38"/>
        <v>257</v>
      </c>
      <c r="B311" s="21">
        <f t="shared" si="38"/>
        <v>196</v>
      </c>
      <c r="C311" s="361" t="s">
        <v>99</v>
      </c>
      <c r="D311" s="358" t="s">
        <v>704</v>
      </c>
      <c r="E311" s="358">
        <v>5.2</v>
      </c>
      <c r="F311" s="357">
        <f t="shared" si="36"/>
        <v>9162.5871106337272</v>
      </c>
      <c r="G311" s="312"/>
      <c r="H311" s="310">
        <f t="shared" si="33"/>
        <v>9162.5871106337272</v>
      </c>
      <c r="I311" s="310">
        <f>I87</f>
        <v>1762.0359828141782</v>
      </c>
      <c r="J311" s="311">
        <f t="shared" si="34"/>
        <v>0</v>
      </c>
      <c r="K311" s="311">
        <f t="shared" si="35"/>
        <v>1762.0359828141782</v>
      </c>
      <c r="L311" s="312"/>
    </row>
    <row r="312" spans="1:12" ht="17.25" outlineLevel="1" x14ac:dyDescent="0.25">
      <c r="A312" s="356">
        <f t="shared" si="38"/>
        <v>258</v>
      </c>
      <c r="B312" s="21">
        <f t="shared" si="38"/>
        <v>197</v>
      </c>
      <c r="C312" s="361" t="s">
        <v>101</v>
      </c>
      <c r="D312" s="358" t="s">
        <v>704</v>
      </c>
      <c r="E312" s="358">
        <v>5.2</v>
      </c>
      <c r="F312" s="357">
        <f t="shared" si="36"/>
        <v>770.00494092373799</v>
      </c>
      <c r="G312" s="312"/>
      <c r="H312" s="310">
        <f t="shared" si="33"/>
        <v>770.00494092373799</v>
      </c>
      <c r="I312" s="310">
        <f>I305</f>
        <v>148.07787325456499</v>
      </c>
      <c r="J312" s="311">
        <f t="shared" si="34"/>
        <v>0</v>
      </c>
      <c r="K312" s="311">
        <f t="shared" si="35"/>
        <v>148.07787325456499</v>
      </c>
      <c r="L312" s="312"/>
    </row>
    <row r="313" spans="1:12" ht="17.25" outlineLevel="1" x14ac:dyDescent="0.25">
      <c r="A313" s="356">
        <f t="shared" si="38"/>
        <v>259</v>
      </c>
      <c r="B313" s="21">
        <f t="shared" si="38"/>
        <v>198</v>
      </c>
      <c r="C313" s="361" t="s">
        <v>135</v>
      </c>
      <c r="D313" s="358" t="s">
        <v>704</v>
      </c>
      <c r="E313" s="358">
        <v>5.2</v>
      </c>
      <c r="F313" s="357">
        <f t="shared" si="36"/>
        <v>547.10870032223409</v>
      </c>
      <c r="G313" s="312"/>
      <c r="H313" s="310">
        <f t="shared" si="33"/>
        <v>547.10870032223409</v>
      </c>
      <c r="I313" s="310">
        <f>I89</f>
        <v>105.21321160042963</v>
      </c>
      <c r="J313" s="311">
        <f t="shared" si="34"/>
        <v>0</v>
      </c>
      <c r="K313" s="311">
        <f t="shared" si="35"/>
        <v>105.21321160042963</v>
      </c>
      <c r="L313" s="312"/>
    </row>
    <row r="314" spans="1:12" ht="30" outlineLevel="1" x14ac:dyDescent="0.25">
      <c r="A314" s="356">
        <f t="shared" si="38"/>
        <v>260</v>
      </c>
      <c r="B314" s="21">
        <f t="shared" si="38"/>
        <v>199</v>
      </c>
      <c r="C314" s="361" t="s">
        <v>189</v>
      </c>
      <c r="D314" s="358" t="s">
        <v>704</v>
      </c>
      <c r="E314" s="358">
        <v>5.2</v>
      </c>
      <c r="F314" s="357">
        <f t="shared" si="36"/>
        <v>8247.2000000000007</v>
      </c>
      <c r="G314" s="312"/>
      <c r="H314" s="310">
        <f t="shared" si="33"/>
        <v>8247.2000000000007</v>
      </c>
      <c r="I314" s="310">
        <v>1586</v>
      </c>
      <c r="J314" s="311">
        <f t="shared" si="34"/>
        <v>0</v>
      </c>
      <c r="K314" s="311">
        <f t="shared" si="35"/>
        <v>1586</v>
      </c>
      <c r="L314" s="312"/>
    </row>
    <row r="315" spans="1:12" ht="30" outlineLevel="1" x14ac:dyDescent="0.25">
      <c r="A315" s="356">
        <f t="shared" si="38"/>
        <v>261</v>
      </c>
      <c r="B315" s="21">
        <f t="shared" si="38"/>
        <v>200</v>
      </c>
      <c r="C315" s="361" t="s">
        <v>190</v>
      </c>
      <c r="D315" s="358" t="s">
        <v>704</v>
      </c>
      <c r="E315" s="358">
        <v>5.2</v>
      </c>
      <c r="F315" s="357">
        <f t="shared" si="36"/>
        <v>347277.89473684208</v>
      </c>
      <c r="G315" s="312"/>
      <c r="H315" s="310">
        <f t="shared" si="33"/>
        <v>347277.89473684208</v>
      </c>
      <c r="I315" s="310">
        <f>I266</f>
        <v>66784.210526315786</v>
      </c>
      <c r="J315" s="311">
        <f t="shared" si="34"/>
        <v>0</v>
      </c>
      <c r="K315" s="311">
        <f t="shared" si="35"/>
        <v>66784.210526315786</v>
      </c>
      <c r="L315" s="312"/>
    </row>
    <row r="316" spans="1:12" ht="15.75" x14ac:dyDescent="0.25">
      <c r="A316" s="356"/>
      <c r="B316" s="21"/>
      <c r="C316" s="222" t="s">
        <v>191</v>
      </c>
      <c r="D316" s="358"/>
      <c r="E316" s="358"/>
      <c r="F316" s="357"/>
      <c r="G316" s="312"/>
      <c r="H316" s="310"/>
      <c r="I316" s="310"/>
      <c r="J316" s="311"/>
      <c r="K316" s="311"/>
      <c r="L316" s="312"/>
    </row>
    <row r="317" spans="1:12" ht="17.25" outlineLevel="1" x14ac:dyDescent="0.25">
      <c r="A317" s="356">
        <f>A315+1</f>
        <v>262</v>
      </c>
      <c r="B317" s="21">
        <f>B315+1</f>
        <v>201</v>
      </c>
      <c r="C317" s="361" t="s">
        <v>192</v>
      </c>
      <c r="D317" s="358" t="s">
        <v>704</v>
      </c>
      <c r="E317" s="358">
        <v>2.7</v>
      </c>
      <c r="F317" s="357">
        <f t="shared" si="36"/>
        <v>4757.4971535982813</v>
      </c>
      <c r="G317" s="312"/>
      <c r="H317" s="310">
        <f t="shared" si="33"/>
        <v>4757.4971535982813</v>
      </c>
      <c r="I317" s="310">
        <f>I311</f>
        <v>1762.0359828141782</v>
      </c>
      <c r="J317" s="311">
        <f t="shared" si="34"/>
        <v>0</v>
      </c>
      <c r="K317" s="311">
        <f t="shared" si="35"/>
        <v>1762.0359828141782</v>
      </c>
      <c r="L317" s="312"/>
    </row>
    <row r="318" spans="1:12" ht="17.25" outlineLevel="1" x14ac:dyDescent="0.25">
      <c r="A318" s="356">
        <f t="shared" si="38"/>
        <v>263</v>
      </c>
      <c r="B318" s="21">
        <f>B317+1</f>
        <v>202</v>
      </c>
      <c r="C318" s="361" t="s">
        <v>193</v>
      </c>
      <c r="D318" s="358" t="s">
        <v>704</v>
      </c>
      <c r="E318" s="358">
        <v>2.7</v>
      </c>
      <c r="F318" s="357">
        <f t="shared" si="36"/>
        <v>399.8102577873255</v>
      </c>
      <c r="G318" s="312"/>
      <c r="H318" s="310">
        <f t="shared" si="33"/>
        <v>399.8102577873255</v>
      </c>
      <c r="I318" s="310">
        <f>I305</f>
        <v>148.07787325456499</v>
      </c>
      <c r="J318" s="311">
        <f t="shared" si="34"/>
        <v>0</v>
      </c>
      <c r="K318" s="311">
        <f t="shared" si="35"/>
        <v>148.07787325456499</v>
      </c>
      <c r="L318" s="312"/>
    </row>
    <row r="319" spans="1:12" ht="15.75" outlineLevel="1" x14ac:dyDescent="0.25">
      <c r="A319" s="356">
        <f t="shared" si="38"/>
        <v>264</v>
      </c>
      <c r="B319" s="21">
        <f>B318+1</f>
        <v>203</v>
      </c>
      <c r="C319" s="361" t="s">
        <v>194</v>
      </c>
      <c r="D319" s="358" t="s">
        <v>169</v>
      </c>
      <c r="E319" s="358">
        <v>84</v>
      </c>
      <c r="F319" s="357">
        <f t="shared" si="36"/>
        <v>2940</v>
      </c>
      <c r="G319" s="312"/>
      <c r="H319" s="310">
        <f t="shared" si="33"/>
        <v>2940</v>
      </c>
      <c r="I319" s="310">
        <v>35</v>
      </c>
      <c r="J319" s="311">
        <f t="shared" si="34"/>
        <v>0</v>
      </c>
      <c r="K319" s="311">
        <f t="shared" si="35"/>
        <v>35</v>
      </c>
      <c r="L319" s="312"/>
    </row>
    <row r="320" spans="1:12" ht="15.75" x14ac:dyDescent="0.25">
      <c r="A320" s="356"/>
      <c r="B320" s="21"/>
      <c r="C320" s="222" t="s">
        <v>195</v>
      </c>
      <c r="D320" s="358"/>
      <c r="E320" s="358"/>
      <c r="F320" s="357"/>
      <c r="G320" s="312"/>
      <c r="H320" s="310"/>
      <c r="I320" s="310"/>
      <c r="J320" s="311"/>
      <c r="K320" s="311"/>
      <c r="L320" s="312"/>
    </row>
    <row r="321" spans="1:12" s="294" customFormat="1" ht="15.75" outlineLevel="1" x14ac:dyDescent="0.25">
      <c r="A321" s="356">
        <f>A319+1</f>
        <v>265</v>
      </c>
      <c r="B321" s="21">
        <f>B319+1</f>
        <v>204</v>
      </c>
      <c r="C321" s="361" t="s">
        <v>187</v>
      </c>
      <c r="D321" s="358" t="s">
        <v>98</v>
      </c>
      <c r="E321" s="358">
        <v>11</v>
      </c>
      <c r="F321" s="357">
        <f t="shared" si="36"/>
        <v>3586</v>
      </c>
      <c r="G321" s="312"/>
      <c r="H321" s="310">
        <f t="shared" si="33"/>
        <v>3586</v>
      </c>
      <c r="I321" s="310">
        <f>I309</f>
        <v>326</v>
      </c>
      <c r="J321" s="311">
        <f t="shared" si="34"/>
        <v>0</v>
      </c>
      <c r="K321" s="311">
        <f t="shared" si="35"/>
        <v>326</v>
      </c>
      <c r="L321" s="312"/>
    </row>
    <row r="322" spans="1:12" ht="30" outlineLevel="1" x14ac:dyDescent="0.25">
      <c r="A322" s="356">
        <f t="shared" ref="A322:B337" si="39">A321+1</f>
        <v>266</v>
      </c>
      <c r="B322" s="21">
        <f>B321+1</f>
        <v>205</v>
      </c>
      <c r="C322" s="361" t="s">
        <v>196</v>
      </c>
      <c r="D322" s="358" t="s">
        <v>96</v>
      </c>
      <c r="E322" s="358">
        <v>1.08</v>
      </c>
      <c r="F322" s="357">
        <f t="shared" si="36"/>
        <v>2049.84</v>
      </c>
      <c r="G322" s="312"/>
      <c r="H322" s="310">
        <f t="shared" si="33"/>
        <v>2049.84</v>
      </c>
      <c r="I322" s="310">
        <f>I310</f>
        <v>1898</v>
      </c>
      <c r="J322" s="311">
        <f t="shared" si="34"/>
        <v>0</v>
      </c>
      <c r="K322" s="311">
        <f t="shared" si="35"/>
        <v>1898</v>
      </c>
      <c r="L322" s="312"/>
    </row>
    <row r="323" spans="1:12" ht="17.25" outlineLevel="1" x14ac:dyDescent="0.25">
      <c r="A323" s="356">
        <f t="shared" si="39"/>
        <v>267</v>
      </c>
      <c r="B323" s="21">
        <f t="shared" si="39"/>
        <v>206</v>
      </c>
      <c r="C323" s="361" t="s">
        <v>99</v>
      </c>
      <c r="D323" s="358" t="s">
        <v>704</v>
      </c>
      <c r="E323" s="358">
        <v>1.7</v>
      </c>
      <c r="F323" s="357">
        <f t="shared" si="36"/>
        <v>2995.4611707841027</v>
      </c>
      <c r="G323" s="312"/>
      <c r="H323" s="310">
        <f t="shared" si="33"/>
        <v>2995.4611707841027</v>
      </c>
      <c r="I323" s="310">
        <f>I87</f>
        <v>1762.0359828141782</v>
      </c>
      <c r="J323" s="311">
        <f t="shared" si="34"/>
        <v>0</v>
      </c>
      <c r="K323" s="311">
        <f t="shared" si="35"/>
        <v>1762.0359828141782</v>
      </c>
      <c r="L323" s="312"/>
    </row>
    <row r="324" spans="1:12" ht="17.25" outlineLevel="1" x14ac:dyDescent="0.25">
      <c r="A324" s="356">
        <f t="shared" si="39"/>
        <v>268</v>
      </c>
      <c r="B324" s="21">
        <f t="shared" si="39"/>
        <v>207</v>
      </c>
      <c r="C324" s="361" t="s">
        <v>101</v>
      </c>
      <c r="D324" s="358" t="s">
        <v>704</v>
      </c>
      <c r="E324" s="358">
        <v>1.7</v>
      </c>
      <c r="F324" s="357">
        <f t="shared" si="36"/>
        <v>251.73238453276048</v>
      </c>
      <c r="G324" s="312"/>
      <c r="H324" s="310">
        <f t="shared" si="33"/>
        <v>251.73238453276048</v>
      </c>
      <c r="I324" s="310">
        <f>I305</f>
        <v>148.07787325456499</v>
      </c>
      <c r="J324" s="311">
        <f t="shared" si="34"/>
        <v>0</v>
      </c>
      <c r="K324" s="311">
        <f t="shared" si="35"/>
        <v>148.07787325456499</v>
      </c>
      <c r="L324" s="312"/>
    </row>
    <row r="325" spans="1:12" ht="17.25" outlineLevel="1" x14ac:dyDescent="0.25">
      <c r="A325" s="356">
        <f t="shared" si="39"/>
        <v>269</v>
      </c>
      <c r="B325" s="21">
        <f t="shared" si="39"/>
        <v>208</v>
      </c>
      <c r="C325" s="361" t="s">
        <v>135</v>
      </c>
      <c r="D325" s="358" t="s">
        <v>704</v>
      </c>
      <c r="E325" s="358">
        <v>1.7</v>
      </c>
      <c r="F325" s="357">
        <f t="shared" si="36"/>
        <v>178.86245972073036</v>
      </c>
      <c r="G325" s="312"/>
      <c r="H325" s="310">
        <f t="shared" si="33"/>
        <v>178.86245972073036</v>
      </c>
      <c r="I325" s="310">
        <f>I89</f>
        <v>105.21321160042963</v>
      </c>
      <c r="J325" s="311">
        <f t="shared" si="34"/>
        <v>0</v>
      </c>
      <c r="K325" s="311">
        <f t="shared" si="35"/>
        <v>105.21321160042963</v>
      </c>
      <c r="L325" s="312"/>
    </row>
    <row r="326" spans="1:12" ht="30" outlineLevel="1" x14ac:dyDescent="0.25">
      <c r="A326" s="356">
        <f t="shared" si="39"/>
        <v>270</v>
      </c>
      <c r="B326" s="21">
        <f t="shared" si="39"/>
        <v>209</v>
      </c>
      <c r="C326" s="361" t="s">
        <v>189</v>
      </c>
      <c r="D326" s="358" t="s">
        <v>704</v>
      </c>
      <c r="E326" s="358">
        <v>1.7</v>
      </c>
      <c r="F326" s="357">
        <f t="shared" si="36"/>
        <v>2696.2</v>
      </c>
      <c r="G326" s="312"/>
      <c r="H326" s="310">
        <f t="shared" si="33"/>
        <v>2696.2</v>
      </c>
      <c r="I326" s="310">
        <v>1586</v>
      </c>
      <c r="J326" s="311">
        <f t="shared" si="34"/>
        <v>0</v>
      </c>
      <c r="K326" s="311">
        <f t="shared" si="35"/>
        <v>1586</v>
      </c>
      <c r="L326" s="312"/>
    </row>
    <row r="327" spans="1:12" ht="30" outlineLevel="1" x14ac:dyDescent="0.25">
      <c r="A327" s="356">
        <f t="shared" si="39"/>
        <v>271</v>
      </c>
      <c r="B327" s="21">
        <f t="shared" si="39"/>
        <v>210</v>
      </c>
      <c r="C327" s="361" t="s">
        <v>190</v>
      </c>
      <c r="D327" s="358" t="s">
        <v>704</v>
      </c>
      <c r="E327" s="358">
        <v>1.7</v>
      </c>
      <c r="F327" s="357">
        <f t="shared" si="36"/>
        <v>113533.15789473684</v>
      </c>
      <c r="G327" s="312"/>
      <c r="H327" s="310">
        <f t="shared" si="33"/>
        <v>113533.15789473684</v>
      </c>
      <c r="I327" s="310">
        <f>I266</f>
        <v>66784.210526315786</v>
      </c>
      <c r="J327" s="311">
        <f t="shared" si="34"/>
        <v>0</v>
      </c>
      <c r="K327" s="311">
        <f t="shared" si="35"/>
        <v>66784.210526315786</v>
      </c>
      <c r="L327" s="312"/>
    </row>
    <row r="328" spans="1:12" ht="30" x14ac:dyDescent="0.25">
      <c r="A328" s="356"/>
      <c r="B328" s="21"/>
      <c r="C328" s="222" t="s">
        <v>197</v>
      </c>
      <c r="D328" s="358"/>
      <c r="E328" s="358"/>
      <c r="F328" s="357"/>
      <c r="G328" s="312"/>
      <c r="H328" s="310"/>
      <c r="I328" s="310"/>
      <c r="J328" s="311"/>
      <c r="K328" s="311"/>
      <c r="L328" s="312"/>
    </row>
    <row r="329" spans="1:12" ht="17.25" outlineLevel="1" x14ac:dyDescent="0.25">
      <c r="A329" s="356">
        <f>A327+1</f>
        <v>272</v>
      </c>
      <c r="B329" s="21">
        <f>B327+1</f>
        <v>211</v>
      </c>
      <c r="C329" s="361" t="s">
        <v>99</v>
      </c>
      <c r="D329" s="358" t="s">
        <v>704</v>
      </c>
      <c r="E329" s="358">
        <v>9.98</v>
      </c>
      <c r="F329" s="357">
        <f t="shared" si="36"/>
        <v>17585.119108485498</v>
      </c>
      <c r="G329" s="312"/>
      <c r="H329" s="310">
        <f t="shared" si="33"/>
        <v>17585.119108485498</v>
      </c>
      <c r="I329" s="310">
        <f>I87</f>
        <v>1762.0359828141782</v>
      </c>
      <c r="J329" s="311">
        <f t="shared" si="34"/>
        <v>0</v>
      </c>
      <c r="K329" s="311">
        <f t="shared" si="35"/>
        <v>1762.0359828141782</v>
      </c>
      <c r="L329" s="312"/>
    </row>
    <row r="330" spans="1:12" ht="17.25" outlineLevel="1" x14ac:dyDescent="0.25">
      <c r="A330" s="356">
        <f t="shared" si="39"/>
        <v>273</v>
      </c>
      <c r="B330" s="21">
        <f>B329+1</f>
        <v>212</v>
      </c>
      <c r="C330" s="361" t="s">
        <v>101</v>
      </c>
      <c r="D330" s="358" t="s">
        <v>704</v>
      </c>
      <c r="E330" s="358">
        <v>9.98</v>
      </c>
      <c r="F330" s="357">
        <f t="shared" si="36"/>
        <v>1477.8171750805586</v>
      </c>
      <c r="G330" s="312"/>
      <c r="H330" s="310">
        <f t="shared" si="33"/>
        <v>1477.8171750805586</v>
      </c>
      <c r="I330" s="310">
        <f>I305</f>
        <v>148.07787325456499</v>
      </c>
      <c r="J330" s="311">
        <f t="shared" si="34"/>
        <v>0</v>
      </c>
      <c r="K330" s="311">
        <f t="shared" si="35"/>
        <v>148.07787325456499</v>
      </c>
      <c r="L330" s="312"/>
    </row>
    <row r="331" spans="1:12" ht="17.25" outlineLevel="1" x14ac:dyDescent="0.25">
      <c r="A331" s="356">
        <f t="shared" si="39"/>
        <v>274</v>
      </c>
      <c r="B331" s="21">
        <f t="shared" si="39"/>
        <v>213</v>
      </c>
      <c r="C331" s="361" t="s">
        <v>135</v>
      </c>
      <c r="D331" s="358" t="s">
        <v>704</v>
      </c>
      <c r="E331" s="358">
        <v>9.98</v>
      </c>
      <c r="F331" s="357">
        <f t="shared" si="36"/>
        <v>1050.0278517722877</v>
      </c>
      <c r="G331" s="312"/>
      <c r="H331" s="310">
        <f t="shared" si="33"/>
        <v>1050.0278517722877</v>
      </c>
      <c r="I331" s="310">
        <f>I89</f>
        <v>105.21321160042963</v>
      </c>
      <c r="J331" s="311">
        <f t="shared" si="34"/>
        <v>0</v>
      </c>
      <c r="K331" s="311">
        <f t="shared" si="35"/>
        <v>105.21321160042963</v>
      </c>
      <c r="L331" s="312"/>
    </row>
    <row r="332" spans="1:12" ht="30" outlineLevel="1" x14ac:dyDescent="0.25">
      <c r="A332" s="356">
        <f t="shared" si="39"/>
        <v>275</v>
      </c>
      <c r="B332" s="21">
        <f t="shared" si="39"/>
        <v>214</v>
      </c>
      <c r="C332" s="361" t="s">
        <v>198</v>
      </c>
      <c r="D332" s="358" t="s">
        <v>704</v>
      </c>
      <c r="E332" s="358">
        <v>9.98</v>
      </c>
      <c r="F332" s="357">
        <f t="shared" si="36"/>
        <v>6087.8</v>
      </c>
      <c r="G332" s="312"/>
      <c r="H332" s="310">
        <f t="shared" si="33"/>
        <v>6087.8</v>
      </c>
      <c r="I332" s="310">
        <v>610</v>
      </c>
      <c r="J332" s="311">
        <f t="shared" si="34"/>
        <v>0</v>
      </c>
      <c r="K332" s="311">
        <f t="shared" si="35"/>
        <v>610</v>
      </c>
      <c r="L332" s="312"/>
    </row>
    <row r="333" spans="1:12" ht="31.5" x14ac:dyDescent="0.25">
      <c r="A333" s="356"/>
      <c r="B333" s="21"/>
      <c r="C333" s="223" t="s">
        <v>199</v>
      </c>
      <c r="D333" s="181"/>
      <c r="E333" s="181"/>
      <c r="F333" s="357"/>
      <c r="G333" s="312"/>
      <c r="H333" s="310"/>
      <c r="I333" s="310"/>
      <c r="J333" s="311"/>
      <c r="K333" s="311"/>
      <c r="L333" s="312"/>
    </row>
    <row r="334" spans="1:12" ht="15.75" outlineLevel="1" x14ac:dyDescent="0.25">
      <c r="A334" s="356">
        <f>A332+1</f>
        <v>276</v>
      </c>
      <c r="B334" s="21">
        <f>B332+1</f>
        <v>215</v>
      </c>
      <c r="C334" s="361" t="s">
        <v>200</v>
      </c>
      <c r="D334" s="358" t="s">
        <v>98</v>
      </c>
      <c r="E334" s="358">
        <v>1</v>
      </c>
      <c r="F334" s="357">
        <f t="shared" si="36"/>
        <v>6572</v>
      </c>
      <c r="G334" s="312"/>
      <c r="H334" s="310">
        <f t="shared" si="33"/>
        <v>6572</v>
      </c>
      <c r="I334" s="310">
        <v>6572</v>
      </c>
      <c r="J334" s="311">
        <f t="shared" si="34"/>
        <v>0</v>
      </c>
      <c r="K334" s="311">
        <f t="shared" si="35"/>
        <v>6572</v>
      </c>
      <c r="L334" s="312"/>
    </row>
    <row r="335" spans="1:12" ht="17.25" outlineLevel="1" x14ac:dyDescent="0.25">
      <c r="A335" s="356">
        <f t="shared" si="39"/>
        <v>277</v>
      </c>
      <c r="B335" s="21">
        <f>B334+1</f>
        <v>216</v>
      </c>
      <c r="C335" s="361" t="s">
        <v>42</v>
      </c>
      <c r="D335" s="358" t="s">
        <v>704</v>
      </c>
      <c r="E335" s="358">
        <v>0.1</v>
      </c>
      <c r="F335" s="357">
        <f t="shared" si="36"/>
        <v>176.20359828141784</v>
      </c>
      <c r="G335" s="312"/>
      <c r="H335" s="310">
        <f t="shared" si="33"/>
        <v>176.20359828141784</v>
      </c>
      <c r="I335" s="310">
        <f>I329</f>
        <v>1762.0359828141782</v>
      </c>
      <c r="J335" s="311">
        <f t="shared" si="34"/>
        <v>0</v>
      </c>
      <c r="K335" s="311">
        <f t="shared" si="35"/>
        <v>1762.0359828141782</v>
      </c>
      <c r="L335" s="312"/>
    </row>
    <row r="336" spans="1:12" ht="17.25" outlineLevel="1" x14ac:dyDescent="0.25">
      <c r="A336" s="356">
        <f t="shared" si="39"/>
        <v>278</v>
      </c>
      <c r="B336" s="21">
        <f t="shared" si="39"/>
        <v>217</v>
      </c>
      <c r="C336" s="361" t="s">
        <v>201</v>
      </c>
      <c r="D336" s="358" t="s">
        <v>704</v>
      </c>
      <c r="E336" s="358">
        <v>0.1</v>
      </c>
      <c r="F336" s="357">
        <f t="shared" si="36"/>
        <v>14.8077873254565</v>
      </c>
      <c r="G336" s="312"/>
      <c r="H336" s="310">
        <f t="shared" si="33"/>
        <v>14.8077873254565</v>
      </c>
      <c r="I336" s="310">
        <f>I305</f>
        <v>148.07787325456499</v>
      </c>
      <c r="J336" s="311">
        <f t="shared" si="34"/>
        <v>0</v>
      </c>
      <c r="K336" s="311">
        <f t="shared" si="35"/>
        <v>148.07787325456499</v>
      </c>
      <c r="L336" s="312"/>
    </row>
    <row r="337" spans="1:12" ht="17.25" outlineLevel="1" x14ac:dyDescent="0.25">
      <c r="A337" s="356">
        <f t="shared" si="39"/>
        <v>279</v>
      </c>
      <c r="B337" s="21">
        <f t="shared" si="39"/>
        <v>218</v>
      </c>
      <c r="C337" s="361" t="s">
        <v>202</v>
      </c>
      <c r="D337" s="358" t="s">
        <v>704</v>
      </c>
      <c r="E337" s="358">
        <v>0.1</v>
      </c>
      <c r="F337" s="357">
        <f t="shared" si="36"/>
        <v>10.521321160042964</v>
      </c>
      <c r="G337" s="312"/>
      <c r="H337" s="310">
        <f t="shared" si="33"/>
        <v>10.521321160042964</v>
      </c>
      <c r="I337" s="310">
        <f>I89</f>
        <v>105.21321160042963</v>
      </c>
      <c r="J337" s="311">
        <f t="shared" si="34"/>
        <v>0</v>
      </c>
      <c r="K337" s="311">
        <f t="shared" si="35"/>
        <v>105.21321160042963</v>
      </c>
      <c r="L337" s="312"/>
    </row>
    <row r="338" spans="1:12" ht="30" outlineLevel="1" x14ac:dyDescent="0.25">
      <c r="A338" s="356">
        <f t="shared" ref="A338:B338" si="40">A337+1</f>
        <v>280</v>
      </c>
      <c r="B338" s="21">
        <f t="shared" si="40"/>
        <v>219</v>
      </c>
      <c r="C338" s="361" t="s">
        <v>103</v>
      </c>
      <c r="D338" s="358" t="s">
        <v>704</v>
      </c>
      <c r="E338" s="358">
        <v>0.1</v>
      </c>
      <c r="F338" s="357">
        <f t="shared" si="36"/>
        <v>29.693905817174517</v>
      </c>
      <c r="G338" s="312"/>
      <c r="H338" s="310">
        <f t="shared" si="33"/>
        <v>29.693905817174517</v>
      </c>
      <c r="I338" s="310">
        <f>I239</f>
        <v>296.93905817174516</v>
      </c>
      <c r="J338" s="311">
        <f t="shared" si="34"/>
        <v>0</v>
      </c>
      <c r="K338" s="311">
        <f t="shared" si="35"/>
        <v>296.93905817174516</v>
      </c>
      <c r="L338" s="312"/>
    </row>
    <row r="339" spans="1:12" ht="15.75" x14ac:dyDescent="0.25">
      <c r="A339" s="356"/>
      <c r="B339" s="21"/>
      <c r="C339" s="331" t="s">
        <v>203</v>
      </c>
      <c r="D339" s="181"/>
      <c r="E339" s="181"/>
      <c r="F339" s="357"/>
      <c r="G339" s="312"/>
      <c r="H339" s="310"/>
      <c r="I339" s="310"/>
      <c r="J339" s="311"/>
      <c r="K339" s="311"/>
      <c r="L339" s="312"/>
    </row>
    <row r="340" spans="1:12" ht="15.75" x14ac:dyDescent="0.25">
      <c r="A340" s="356"/>
      <c r="B340" s="21"/>
      <c r="C340" s="331" t="s">
        <v>204</v>
      </c>
      <c r="D340" s="181"/>
      <c r="E340" s="181"/>
      <c r="F340" s="357"/>
      <c r="G340" s="312"/>
      <c r="H340" s="310"/>
      <c r="I340" s="310"/>
      <c r="J340" s="311"/>
      <c r="K340" s="311"/>
      <c r="L340" s="312"/>
    </row>
    <row r="341" spans="1:12" ht="15.75" x14ac:dyDescent="0.25">
      <c r="A341" s="356"/>
      <c r="B341" s="21"/>
      <c r="C341" s="334" t="s">
        <v>205</v>
      </c>
      <c r="D341" s="182"/>
      <c r="E341" s="182"/>
      <c r="F341" s="357"/>
      <c r="G341" s="312"/>
      <c r="H341" s="310"/>
      <c r="I341" s="310"/>
      <c r="J341" s="311"/>
      <c r="K341" s="311"/>
      <c r="L341" s="312"/>
    </row>
    <row r="342" spans="1:12" ht="30" outlineLevel="1" x14ac:dyDescent="0.25">
      <c r="A342" s="356">
        <f>A338+1</f>
        <v>281</v>
      </c>
      <c r="B342" s="21">
        <f>B338+1</f>
        <v>220</v>
      </c>
      <c r="C342" s="361" t="s">
        <v>95</v>
      </c>
      <c r="D342" s="358" t="s">
        <v>96</v>
      </c>
      <c r="E342" s="358">
        <v>161.28</v>
      </c>
      <c r="F342" s="357">
        <f t="shared" si="36"/>
        <v>77182.659619632919</v>
      </c>
      <c r="G342" s="312"/>
      <c r="H342" s="310">
        <f t="shared" ref="H342:H405" si="41">G342+F342</f>
        <v>77182.659619632919</v>
      </c>
      <c r="I342" s="310">
        <f>I258</f>
        <v>478.56311768125573</v>
      </c>
      <c r="J342" s="311">
        <f t="shared" ref="J342:J405" si="42">G342/E342</f>
        <v>0</v>
      </c>
      <c r="K342" s="311">
        <f t="shared" ref="K342:K405" si="43">J342+I342</f>
        <v>478.56311768125573</v>
      </c>
      <c r="L342" s="312"/>
    </row>
    <row r="343" spans="1:12" ht="17.25" outlineLevel="1" x14ac:dyDescent="0.25">
      <c r="A343" s="356">
        <f t="shared" ref="A343:B358" si="44">A342+1</f>
        <v>282</v>
      </c>
      <c r="B343" s="21">
        <f>B342+1</f>
        <v>221</v>
      </c>
      <c r="C343" s="361" t="s">
        <v>42</v>
      </c>
      <c r="D343" s="358" t="s">
        <v>704</v>
      </c>
      <c r="E343" s="358">
        <v>3.52</v>
      </c>
      <c r="F343" s="357">
        <f t="shared" si="36"/>
        <v>6202.3666595059076</v>
      </c>
      <c r="G343" s="312"/>
      <c r="H343" s="310">
        <f t="shared" si="41"/>
        <v>6202.3666595059076</v>
      </c>
      <c r="I343" s="310">
        <f>I335</f>
        <v>1762.0359828141782</v>
      </c>
      <c r="J343" s="311">
        <f t="shared" si="42"/>
        <v>0</v>
      </c>
      <c r="K343" s="311">
        <f t="shared" si="43"/>
        <v>1762.0359828141782</v>
      </c>
      <c r="L343" s="312"/>
    </row>
    <row r="344" spans="1:12" ht="17.25" outlineLevel="1" x14ac:dyDescent="0.25">
      <c r="A344" s="356">
        <f t="shared" si="44"/>
        <v>283</v>
      </c>
      <c r="B344" s="21">
        <f t="shared" si="44"/>
        <v>222</v>
      </c>
      <c r="C344" s="361" t="s">
        <v>201</v>
      </c>
      <c r="D344" s="358" t="s">
        <v>704</v>
      </c>
      <c r="E344" s="358">
        <v>3.52</v>
      </c>
      <c r="F344" s="357">
        <f t="shared" si="36"/>
        <v>521.2341138560688</v>
      </c>
      <c r="G344" s="312"/>
      <c r="H344" s="310">
        <f t="shared" si="41"/>
        <v>521.2341138560688</v>
      </c>
      <c r="I344" s="310">
        <f>I305</f>
        <v>148.07787325456499</v>
      </c>
      <c r="J344" s="311">
        <f t="shared" si="42"/>
        <v>0</v>
      </c>
      <c r="K344" s="311">
        <f t="shared" si="43"/>
        <v>148.07787325456499</v>
      </c>
      <c r="L344" s="312"/>
    </row>
    <row r="345" spans="1:12" ht="17.25" outlineLevel="1" x14ac:dyDescent="0.25">
      <c r="A345" s="356">
        <f t="shared" si="44"/>
        <v>284</v>
      </c>
      <c r="B345" s="21">
        <f t="shared" si="44"/>
        <v>223</v>
      </c>
      <c r="C345" s="361" t="s">
        <v>202</v>
      </c>
      <c r="D345" s="358" t="s">
        <v>704</v>
      </c>
      <c r="E345" s="358">
        <v>3.52</v>
      </c>
      <c r="F345" s="357">
        <f t="shared" si="36"/>
        <v>370.35050483351228</v>
      </c>
      <c r="G345" s="312"/>
      <c r="H345" s="310">
        <f t="shared" si="41"/>
        <v>370.35050483351228</v>
      </c>
      <c r="I345" s="310">
        <f>I89</f>
        <v>105.21321160042963</v>
      </c>
      <c r="J345" s="311">
        <f t="shared" si="42"/>
        <v>0</v>
      </c>
      <c r="K345" s="311">
        <f t="shared" si="43"/>
        <v>105.21321160042963</v>
      </c>
      <c r="L345" s="312"/>
    </row>
    <row r="346" spans="1:12" ht="30" outlineLevel="1" x14ac:dyDescent="0.25">
      <c r="A346" s="356">
        <f t="shared" si="44"/>
        <v>285</v>
      </c>
      <c r="B346" s="21">
        <f t="shared" si="44"/>
        <v>224</v>
      </c>
      <c r="C346" s="361" t="s">
        <v>103</v>
      </c>
      <c r="D346" s="358" t="s">
        <v>704</v>
      </c>
      <c r="E346" s="358">
        <v>5.24</v>
      </c>
      <c r="F346" s="357">
        <f t="shared" si="36"/>
        <v>1555.9606648199447</v>
      </c>
      <c r="G346" s="312"/>
      <c r="H346" s="310">
        <f t="shared" si="41"/>
        <v>1555.9606648199447</v>
      </c>
      <c r="I346" s="310">
        <f>I239</f>
        <v>296.93905817174516</v>
      </c>
      <c r="J346" s="311">
        <f t="shared" si="42"/>
        <v>0</v>
      </c>
      <c r="K346" s="311">
        <f t="shared" si="43"/>
        <v>296.93905817174516</v>
      </c>
      <c r="L346" s="312"/>
    </row>
    <row r="347" spans="1:12" ht="17.25" outlineLevel="1" x14ac:dyDescent="0.25">
      <c r="A347" s="356">
        <f t="shared" si="44"/>
        <v>286</v>
      </c>
      <c r="B347" s="21">
        <f t="shared" si="44"/>
        <v>225</v>
      </c>
      <c r="C347" s="361" t="s">
        <v>110</v>
      </c>
      <c r="D347" s="358" t="s">
        <v>705</v>
      </c>
      <c r="E347" s="358">
        <v>0.14000000000000001</v>
      </c>
      <c r="F347" s="357">
        <f t="shared" si="36"/>
        <v>3797.3600000000006</v>
      </c>
      <c r="G347" s="312"/>
      <c r="H347" s="310">
        <f t="shared" si="41"/>
        <v>3797.3600000000006</v>
      </c>
      <c r="I347" s="310">
        <f>I101</f>
        <v>27124</v>
      </c>
      <c r="J347" s="311">
        <f t="shared" si="42"/>
        <v>0</v>
      </c>
      <c r="K347" s="311">
        <f t="shared" si="43"/>
        <v>27124</v>
      </c>
      <c r="L347" s="312"/>
    </row>
    <row r="348" spans="1:12" ht="30" outlineLevel="1" x14ac:dyDescent="0.25">
      <c r="A348" s="356">
        <f t="shared" si="44"/>
        <v>287</v>
      </c>
      <c r="B348" s="21">
        <f t="shared" si="44"/>
        <v>226</v>
      </c>
      <c r="C348" s="361" t="s">
        <v>104</v>
      </c>
      <c r="D348" s="358" t="s">
        <v>705</v>
      </c>
      <c r="E348" s="358">
        <v>0.04</v>
      </c>
      <c r="F348" s="357">
        <f t="shared" si="36"/>
        <v>2671.3684210526317</v>
      </c>
      <c r="G348" s="312"/>
      <c r="H348" s="310">
        <f t="shared" si="41"/>
        <v>2671.3684210526317</v>
      </c>
      <c r="I348" s="310">
        <f>I252</f>
        <v>66784.210526315786</v>
      </c>
      <c r="J348" s="311">
        <f t="shared" si="42"/>
        <v>0</v>
      </c>
      <c r="K348" s="311">
        <f t="shared" si="43"/>
        <v>66784.210526315786</v>
      </c>
      <c r="L348" s="312"/>
    </row>
    <row r="349" spans="1:12" ht="45" outlineLevel="1" x14ac:dyDescent="0.25">
      <c r="A349" s="356">
        <f t="shared" si="44"/>
        <v>288</v>
      </c>
      <c r="B349" s="21">
        <f t="shared" si="44"/>
        <v>227</v>
      </c>
      <c r="C349" s="361" t="s">
        <v>106</v>
      </c>
      <c r="D349" s="358" t="s">
        <v>705</v>
      </c>
      <c r="E349" s="358">
        <v>0.02</v>
      </c>
      <c r="F349" s="357">
        <f t="shared" si="36"/>
        <v>1335.75</v>
      </c>
      <c r="G349" s="312"/>
      <c r="H349" s="310">
        <f t="shared" si="41"/>
        <v>1335.75</v>
      </c>
      <c r="I349" s="310">
        <f>I241</f>
        <v>66787.5</v>
      </c>
      <c r="J349" s="311">
        <f t="shared" si="42"/>
        <v>0</v>
      </c>
      <c r="K349" s="311">
        <f t="shared" si="43"/>
        <v>66787.5</v>
      </c>
      <c r="L349" s="312"/>
    </row>
    <row r="350" spans="1:12" ht="15.75" x14ac:dyDescent="0.25">
      <c r="A350" s="356"/>
      <c r="B350" s="21"/>
      <c r="C350" s="334" t="s">
        <v>206</v>
      </c>
      <c r="D350" s="182"/>
      <c r="E350" s="182"/>
      <c r="F350" s="357"/>
      <c r="G350" s="312"/>
      <c r="H350" s="310"/>
      <c r="I350" s="310"/>
      <c r="J350" s="311"/>
      <c r="K350" s="311"/>
      <c r="L350" s="312"/>
    </row>
    <row r="351" spans="1:12" ht="30" outlineLevel="1" x14ac:dyDescent="0.25">
      <c r="A351" s="356">
        <f>A349+1</f>
        <v>289</v>
      </c>
      <c r="B351" s="21">
        <f>B349+1</f>
        <v>228</v>
      </c>
      <c r="C351" s="361" t="s">
        <v>95</v>
      </c>
      <c r="D351" s="358" t="s">
        <v>96</v>
      </c>
      <c r="E351" s="358">
        <v>90.48</v>
      </c>
      <c r="F351" s="357">
        <f t="shared" ref="F351:F414" si="45">E351*I351</f>
        <v>43300.390887800022</v>
      </c>
      <c r="G351" s="312"/>
      <c r="H351" s="310">
        <f t="shared" si="41"/>
        <v>43300.390887800022</v>
      </c>
      <c r="I351" s="310">
        <f>I342</f>
        <v>478.56311768125573</v>
      </c>
      <c r="J351" s="311">
        <f t="shared" si="42"/>
        <v>0</v>
      </c>
      <c r="K351" s="311">
        <f t="shared" si="43"/>
        <v>478.56311768125573</v>
      </c>
      <c r="L351" s="312"/>
    </row>
    <row r="352" spans="1:12" ht="17.25" outlineLevel="1" x14ac:dyDescent="0.25">
      <c r="A352" s="356">
        <f t="shared" si="44"/>
        <v>290</v>
      </c>
      <c r="B352" s="21">
        <f>B351+1</f>
        <v>229</v>
      </c>
      <c r="C352" s="361" t="s">
        <v>42</v>
      </c>
      <c r="D352" s="358" t="s">
        <v>704</v>
      </c>
      <c r="E352" s="358">
        <v>2.1800000000000002</v>
      </c>
      <c r="F352" s="357">
        <f t="shared" si="45"/>
        <v>3841.2384425349087</v>
      </c>
      <c r="G352" s="312"/>
      <c r="H352" s="310">
        <f t="shared" si="41"/>
        <v>3841.2384425349087</v>
      </c>
      <c r="I352" s="310">
        <f>I343</f>
        <v>1762.0359828141782</v>
      </c>
      <c r="J352" s="311">
        <f t="shared" si="42"/>
        <v>0</v>
      </c>
      <c r="K352" s="311">
        <f t="shared" si="43"/>
        <v>1762.0359828141782</v>
      </c>
      <c r="L352" s="312"/>
    </row>
    <row r="353" spans="1:12" ht="17.25" outlineLevel="1" x14ac:dyDescent="0.25">
      <c r="A353" s="356">
        <f t="shared" si="44"/>
        <v>291</v>
      </c>
      <c r="B353" s="21">
        <f t="shared" si="44"/>
        <v>230</v>
      </c>
      <c r="C353" s="361" t="s">
        <v>201</v>
      </c>
      <c r="D353" s="358" t="s">
        <v>704</v>
      </c>
      <c r="E353" s="358">
        <v>2.1800000000000002</v>
      </c>
      <c r="F353" s="357">
        <f t="shared" si="45"/>
        <v>322.8097636949517</v>
      </c>
      <c r="G353" s="312"/>
      <c r="H353" s="310">
        <f t="shared" si="41"/>
        <v>322.8097636949517</v>
      </c>
      <c r="I353" s="310">
        <f>I305</f>
        <v>148.07787325456499</v>
      </c>
      <c r="J353" s="311">
        <f t="shared" si="42"/>
        <v>0</v>
      </c>
      <c r="K353" s="311">
        <f t="shared" si="43"/>
        <v>148.07787325456499</v>
      </c>
      <c r="L353" s="312"/>
    </row>
    <row r="354" spans="1:12" ht="17.25" outlineLevel="1" x14ac:dyDescent="0.25">
      <c r="A354" s="356">
        <f t="shared" si="44"/>
        <v>292</v>
      </c>
      <c r="B354" s="21">
        <f t="shared" si="44"/>
        <v>231</v>
      </c>
      <c r="C354" s="361" t="s">
        <v>202</v>
      </c>
      <c r="D354" s="358" t="s">
        <v>704</v>
      </c>
      <c r="E354" s="358">
        <v>2.1800000000000002</v>
      </c>
      <c r="F354" s="357">
        <f t="shared" si="45"/>
        <v>229.3648012889366</v>
      </c>
      <c r="G354" s="312"/>
      <c r="H354" s="310">
        <f t="shared" si="41"/>
        <v>229.3648012889366</v>
      </c>
      <c r="I354" s="310">
        <f>I89</f>
        <v>105.21321160042963</v>
      </c>
      <c r="J354" s="311">
        <f t="shared" si="42"/>
        <v>0</v>
      </c>
      <c r="K354" s="311">
        <f t="shared" si="43"/>
        <v>105.21321160042963</v>
      </c>
      <c r="L354" s="312"/>
    </row>
    <row r="355" spans="1:12" ht="30" outlineLevel="1" x14ac:dyDescent="0.25">
      <c r="A355" s="356">
        <f t="shared" si="44"/>
        <v>293</v>
      </c>
      <c r="B355" s="21">
        <f t="shared" si="44"/>
        <v>232</v>
      </c>
      <c r="C355" s="361" t="s">
        <v>207</v>
      </c>
      <c r="D355" s="358" t="s">
        <v>704</v>
      </c>
      <c r="E355" s="358">
        <v>5.87</v>
      </c>
      <c r="F355" s="357">
        <f t="shared" si="45"/>
        <v>1743.032271468144</v>
      </c>
      <c r="G355" s="312"/>
      <c r="H355" s="310">
        <f t="shared" si="41"/>
        <v>1743.032271468144</v>
      </c>
      <c r="I355" s="310">
        <f>I346</f>
        <v>296.93905817174516</v>
      </c>
      <c r="J355" s="311">
        <f t="shared" si="42"/>
        <v>0</v>
      </c>
      <c r="K355" s="311">
        <f t="shared" si="43"/>
        <v>296.93905817174516</v>
      </c>
      <c r="L355" s="312"/>
    </row>
    <row r="356" spans="1:12" ht="17.25" outlineLevel="1" x14ac:dyDescent="0.25">
      <c r="A356" s="356">
        <f t="shared" si="44"/>
        <v>294</v>
      </c>
      <c r="B356" s="21">
        <f t="shared" si="44"/>
        <v>233</v>
      </c>
      <c r="C356" s="361" t="s">
        <v>110</v>
      </c>
      <c r="D356" s="358" t="s">
        <v>705</v>
      </c>
      <c r="E356" s="358">
        <v>0.11</v>
      </c>
      <c r="F356" s="357">
        <f t="shared" si="45"/>
        <v>2983.64</v>
      </c>
      <c r="G356" s="312"/>
      <c r="H356" s="310">
        <f t="shared" si="41"/>
        <v>2983.64</v>
      </c>
      <c r="I356" s="310">
        <f>I101</f>
        <v>27124</v>
      </c>
      <c r="J356" s="311">
        <f t="shared" si="42"/>
        <v>0</v>
      </c>
      <c r="K356" s="311">
        <f t="shared" si="43"/>
        <v>27124</v>
      </c>
      <c r="L356" s="312"/>
    </row>
    <row r="357" spans="1:12" ht="30" outlineLevel="1" x14ac:dyDescent="0.25">
      <c r="A357" s="356">
        <f t="shared" si="44"/>
        <v>295</v>
      </c>
      <c r="B357" s="21">
        <f t="shared" si="44"/>
        <v>234</v>
      </c>
      <c r="C357" s="361" t="s">
        <v>104</v>
      </c>
      <c r="D357" s="358" t="s">
        <v>705</v>
      </c>
      <c r="E357" s="358">
        <v>0.2</v>
      </c>
      <c r="F357" s="357">
        <f t="shared" si="45"/>
        <v>13356.842105263158</v>
      </c>
      <c r="G357" s="312"/>
      <c r="H357" s="310">
        <f t="shared" si="41"/>
        <v>13356.842105263158</v>
      </c>
      <c r="I357" s="310">
        <f>I252</f>
        <v>66784.210526315786</v>
      </c>
      <c r="J357" s="311">
        <f t="shared" si="42"/>
        <v>0</v>
      </c>
      <c r="K357" s="311">
        <f t="shared" si="43"/>
        <v>66784.210526315786</v>
      </c>
      <c r="L357" s="312"/>
    </row>
    <row r="358" spans="1:12" ht="45" outlineLevel="1" x14ac:dyDescent="0.25">
      <c r="A358" s="356">
        <f t="shared" si="44"/>
        <v>296</v>
      </c>
      <c r="B358" s="21">
        <f t="shared" si="44"/>
        <v>235</v>
      </c>
      <c r="C358" s="361" t="s">
        <v>106</v>
      </c>
      <c r="D358" s="358" t="s">
        <v>705</v>
      </c>
      <c r="E358" s="358">
        <v>0.01</v>
      </c>
      <c r="F358" s="357">
        <f t="shared" si="45"/>
        <v>667.875</v>
      </c>
      <c r="G358" s="312"/>
      <c r="H358" s="310">
        <f t="shared" si="41"/>
        <v>667.875</v>
      </c>
      <c r="I358" s="310">
        <f>I267</f>
        <v>66787.5</v>
      </c>
      <c r="J358" s="311">
        <f t="shared" si="42"/>
        <v>0</v>
      </c>
      <c r="K358" s="311">
        <f t="shared" si="43"/>
        <v>66787.5</v>
      </c>
      <c r="L358" s="312"/>
    </row>
    <row r="359" spans="1:12" ht="15.75" x14ac:dyDescent="0.25">
      <c r="A359" s="356"/>
      <c r="B359" s="21"/>
      <c r="C359" s="334" t="s">
        <v>208</v>
      </c>
      <c r="D359" s="182"/>
      <c r="E359" s="182"/>
      <c r="F359" s="357"/>
      <c r="G359" s="312"/>
      <c r="H359" s="310"/>
      <c r="I359" s="310"/>
      <c r="J359" s="311"/>
      <c r="K359" s="311"/>
      <c r="L359" s="312"/>
    </row>
    <row r="360" spans="1:12" ht="15.75" x14ac:dyDescent="0.25">
      <c r="A360" s="356"/>
      <c r="B360" s="21"/>
      <c r="C360" s="334" t="s">
        <v>209</v>
      </c>
      <c r="D360" s="182"/>
      <c r="E360" s="182"/>
      <c r="F360" s="357"/>
      <c r="G360" s="312"/>
      <c r="H360" s="310"/>
      <c r="I360" s="310"/>
      <c r="J360" s="311"/>
      <c r="K360" s="311"/>
      <c r="L360" s="312"/>
    </row>
    <row r="361" spans="1:12" ht="30" outlineLevel="1" x14ac:dyDescent="0.25">
      <c r="A361" s="356">
        <f>A358+1</f>
        <v>297</v>
      </c>
      <c r="B361" s="21">
        <f>B358+1</f>
        <v>236</v>
      </c>
      <c r="C361" s="361" t="s">
        <v>95</v>
      </c>
      <c r="D361" s="358" t="s">
        <v>96</v>
      </c>
      <c r="E361" s="358">
        <v>143.09</v>
      </c>
      <c r="F361" s="357">
        <f t="shared" si="45"/>
        <v>68477.59650901088</v>
      </c>
      <c r="G361" s="312"/>
      <c r="H361" s="310">
        <f t="shared" si="41"/>
        <v>68477.59650901088</v>
      </c>
      <c r="I361" s="310">
        <f>I342</f>
        <v>478.56311768125573</v>
      </c>
      <c r="J361" s="311">
        <f t="shared" si="42"/>
        <v>0</v>
      </c>
      <c r="K361" s="311">
        <f t="shared" si="43"/>
        <v>478.56311768125573</v>
      </c>
      <c r="L361" s="312"/>
    </row>
    <row r="362" spans="1:12" ht="17.25" outlineLevel="1" x14ac:dyDescent="0.25">
      <c r="A362" s="356">
        <f t="shared" ref="A362:B377" si="46">A361+1</f>
        <v>298</v>
      </c>
      <c r="B362" s="21">
        <f>B361+1</f>
        <v>237</v>
      </c>
      <c r="C362" s="361" t="s">
        <v>42</v>
      </c>
      <c r="D362" s="358" t="s">
        <v>704</v>
      </c>
      <c r="E362" s="358">
        <v>3.41</v>
      </c>
      <c r="F362" s="357">
        <f t="shared" si="45"/>
        <v>6008.5427013963481</v>
      </c>
      <c r="G362" s="312"/>
      <c r="H362" s="310">
        <f t="shared" si="41"/>
        <v>6008.5427013963481</v>
      </c>
      <c r="I362" s="310">
        <f>I352</f>
        <v>1762.0359828141782</v>
      </c>
      <c r="J362" s="311">
        <f t="shared" si="42"/>
        <v>0</v>
      </c>
      <c r="K362" s="311">
        <f t="shared" si="43"/>
        <v>1762.0359828141782</v>
      </c>
      <c r="L362" s="312"/>
    </row>
    <row r="363" spans="1:12" ht="17.25" outlineLevel="1" x14ac:dyDescent="0.25">
      <c r="A363" s="356">
        <f t="shared" si="46"/>
        <v>299</v>
      </c>
      <c r="B363" s="21">
        <f t="shared" si="46"/>
        <v>238</v>
      </c>
      <c r="C363" s="361" t="s">
        <v>201</v>
      </c>
      <c r="D363" s="358" t="s">
        <v>704</v>
      </c>
      <c r="E363" s="358">
        <v>3.41</v>
      </c>
      <c r="F363" s="357">
        <f t="shared" si="45"/>
        <v>504.94554779806663</v>
      </c>
      <c r="G363" s="312"/>
      <c r="H363" s="310">
        <f t="shared" si="41"/>
        <v>504.94554779806663</v>
      </c>
      <c r="I363" s="310">
        <f>I353</f>
        <v>148.07787325456499</v>
      </c>
      <c r="J363" s="311">
        <f t="shared" si="42"/>
        <v>0</v>
      </c>
      <c r="K363" s="311">
        <f t="shared" si="43"/>
        <v>148.07787325456499</v>
      </c>
      <c r="L363" s="312"/>
    </row>
    <row r="364" spans="1:12" ht="17.25" outlineLevel="1" x14ac:dyDescent="0.25">
      <c r="A364" s="356">
        <f t="shared" si="46"/>
        <v>300</v>
      </c>
      <c r="B364" s="21">
        <f t="shared" si="46"/>
        <v>239</v>
      </c>
      <c r="C364" s="361" t="s">
        <v>202</v>
      </c>
      <c r="D364" s="358" t="s">
        <v>704</v>
      </c>
      <c r="E364" s="358">
        <v>3.41</v>
      </c>
      <c r="F364" s="357">
        <f t="shared" si="45"/>
        <v>358.77705155746503</v>
      </c>
      <c r="G364" s="312"/>
      <c r="H364" s="310">
        <f t="shared" si="41"/>
        <v>358.77705155746503</v>
      </c>
      <c r="I364" s="310">
        <f>I89</f>
        <v>105.21321160042963</v>
      </c>
      <c r="J364" s="311">
        <f t="shared" si="42"/>
        <v>0</v>
      </c>
      <c r="K364" s="311">
        <f t="shared" si="43"/>
        <v>105.21321160042963</v>
      </c>
      <c r="L364" s="312"/>
    </row>
    <row r="365" spans="1:12" ht="30" outlineLevel="1" x14ac:dyDescent="0.25">
      <c r="A365" s="356">
        <f t="shared" si="46"/>
        <v>301</v>
      </c>
      <c r="B365" s="21">
        <f t="shared" si="46"/>
        <v>240</v>
      </c>
      <c r="C365" s="361" t="s">
        <v>103</v>
      </c>
      <c r="D365" s="358" t="s">
        <v>704</v>
      </c>
      <c r="E365" s="358">
        <v>2.4</v>
      </c>
      <c r="F365" s="357">
        <f t="shared" si="45"/>
        <v>712.65373961218836</v>
      </c>
      <c r="G365" s="312"/>
      <c r="H365" s="310">
        <f t="shared" si="41"/>
        <v>712.65373961218836</v>
      </c>
      <c r="I365" s="310">
        <f>I346</f>
        <v>296.93905817174516</v>
      </c>
      <c r="J365" s="311">
        <f t="shared" si="42"/>
        <v>0</v>
      </c>
      <c r="K365" s="311">
        <f t="shared" si="43"/>
        <v>296.93905817174516</v>
      </c>
      <c r="L365" s="312"/>
    </row>
    <row r="366" spans="1:12" ht="17.25" outlineLevel="1" x14ac:dyDescent="0.25">
      <c r="A366" s="356">
        <f t="shared" si="46"/>
        <v>302</v>
      </c>
      <c r="B366" s="21">
        <f t="shared" si="46"/>
        <v>241</v>
      </c>
      <c r="C366" s="361" t="s">
        <v>110</v>
      </c>
      <c r="D366" s="358" t="s">
        <v>705</v>
      </c>
      <c r="E366" s="358">
        <v>0.23</v>
      </c>
      <c r="F366" s="357">
        <f t="shared" si="45"/>
        <v>6238.52</v>
      </c>
      <c r="G366" s="312"/>
      <c r="H366" s="310">
        <f t="shared" si="41"/>
        <v>6238.52</v>
      </c>
      <c r="I366" s="310">
        <f>I101</f>
        <v>27124</v>
      </c>
      <c r="J366" s="311">
        <f t="shared" si="42"/>
        <v>0</v>
      </c>
      <c r="K366" s="311">
        <f t="shared" si="43"/>
        <v>27124</v>
      </c>
      <c r="L366" s="312"/>
    </row>
    <row r="367" spans="1:12" ht="30" outlineLevel="1" x14ac:dyDescent="0.25">
      <c r="A367" s="356">
        <f t="shared" si="46"/>
        <v>303</v>
      </c>
      <c r="B367" s="21">
        <f t="shared" si="46"/>
        <v>242</v>
      </c>
      <c r="C367" s="361" t="s">
        <v>104</v>
      </c>
      <c r="D367" s="358" t="s">
        <v>705</v>
      </c>
      <c r="E367" s="358">
        <v>0.03</v>
      </c>
      <c r="F367" s="357">
        <f t="shared" si="45"/>
        <v>2003.5263157894735</v>
      </c>
      <c r="G367" s="312"/>
      <c r="H367" s="310">
        <f t="shared" si="41"/>
        <v>2003.5263157894735</v>
      </c>
      <c r="I367" s="310">
        <f>I252</f>
        <v>66784.210526315786</v>
      </c>
      <c r="J367" s="311">
        <f t="shared" si="42"/>
        <v>0</v>
      </c>
      <c r="K367" s="311">
        <f t="shared" si="43"/>
        <v>66784.210526315786</v>
      </c>
      <c r="L367" s="312"/>
    </row>
    <row r="368" spans="1:12" ht="45" outlineLevel="1" x14ac:dyDescent="0.25">
      <c r="A368" s="356">
        <f t="shared" si="46"/>
        <v>304</v>
      </c>
      <c r="B368" s="21">
        <f t="shared" si="46"/>
        <v>243</v>
      </c>
      <c r="C368" s="361" t="s">
        <v>106</v>
      </c>
      <c r="D368" s="358" t="s">
        <v>705</v>
      </c>
      <c r="E368" s="358">
        <v>0.02</v>
      </c>
      <c r="F368" s="357">
        <f t="shared" si="45"/>
        <v>1335.75</v>
      </c>
      <c r="G368" s="312"/>
      <c r="H368" s="310">
        <f t="shared" si="41"/>
        <v>1335.75</v>
      </c>
      <c r="I368" s="310">
        <f>I358</f>
        <v>66787.5</v>
      </c>
      <c r="J368" s="311">
        <f t="shared" si="42"/>
        <v>0</v>
      </c>
      <c r="K368" s="311">
        <f t="shared" si="43"/>
        <v>66787.5</v>
      </c>
      <c r="L368" s="312"/>
    </row>
    <row r="369" spans="1:12" ht="31.5" x14ac:dyDescent="0.25">
      <c r="A369" s="356"/>
      <c r="B369" s="21"/>
      <c r="C369" s="334" t="s">
        <v>210</v>
      </c>
      <c r="D369" s="182"/>
      <c r="E369" s="182"/>
      <c r="F369" s="357"/>
      <c r="G369" s="312"/>
      <c r="H369" s="310"/>
      <c r="I369" s="310"/>
      <c r="J369" s="311"/>
      <c r="K369" s="311"/>
      <c r="L369" s="312"/>
    </row>
    <row r="370" spans="1:12" ht="17.25" outlineLevel="1" x14ac:dyDescent="0.25">
      <c r="A370" s="356">
        <f>A368+1</f>
        <v>305</v>
      </c>
      <c r="B370" s="21">
        <f>B368+1</f>
        <v>244</v>
      </c>
      <c r="C370" s="361" t="s">
        <v>110</v>
      </c>
      <c r="D370" s="358" t="s">
        <v>705</v>
      </c>
      <c r="E370" s="358">
        <v>0.9</v>
      </c>
      <c r="F370" s="357">
        <f t="shared" si="45"/>
        <v>24411.600000000002</v>
      </c>
      <c r="G370" s="312"/>
      <c r="H370" s="310">
        <f t="shared" si="41"/>
        <v>24411.600000000002</v>
      </c>
      <c r="I370" s="310">
        <f>I101</f>
        <v>27124</v>
      </c>
      <c r="J370" s="311">
        <f t="shared" si="42"/>
        <v>0</v>
      </c>
      <c r="K370" s="311">
        <f t="shared" si="43"/>
        <v>27124</v>
      </c>
      <c r="L370" s="312"/>
    </row>
    <row r="371" spans="1:12" ht="17.25" outlineLevel="1" x14ac:dyDescent="0.25">
      <c r="A371" s="356">
        <f t="shared" si="46"/>
        <v>306</v>
      </c>
      <c r="B371" s="21">
        <f>B370+1</f>
        <v>245</v>
      </c>
      <c r="C371" s="361" t="s">
        <v>165</v>
      </c>
      <c r="D371" s="358" t="s">
        <v>705</v>
      </c>
      <c r="E371" s="358">
        <v>0.65</v>
      </c>
      <c r="F371" s="357">
        <f t="shared" si="45"/>
        <v>1682.8500000000001</v>
      </c>
      <c r="G371" s="312"/>
      <c r="H371" s="310">
        <f t="shared" si="41"/>
        <v>1682.8500000000001</v>
      </c>
      <c r="I371" s="310">
        <f>I284</f>
        <v>2589</v>
      </c>
      <c r="J371" s="311">
        <f t="shared" si="42"/>
        <v>0</v>
      </c>
      <c r="K371" s="311">
        <f t="shared" si="43"/>
        <v>2589</v>
      </c>
      <c r="L371" s="312"/>
    </row>
    <row r="372" spans="1:12" ht="15.75" outlineLevel="1" x14ac:dyDescent="0.25">
      <c r="A372" s="356">
        <f t="shared" si="46"/>
        <v>307</v>
      </c>
      <c r="B372" s="21">
        <f t="shared" si="46"/>
        <v>246</v>
      </c>
      <c r="C372" s="361" t="s">
        <v>211</v>
      </c>
      <c r="D372" s="358" t="s">
        <v>98</v>
      </c>
      <c r="E372" s="358">
        <v>1</v>
      </c>
      <c r="F372" s="357">
        <f t="shared" si="45"/>
        <v>7240</v>
      </c>
      <c r="G372" s="312"/>
      <c r="H372" s="310">
        <f t="shared" si="41"/>
        <v>7240</v>
      </c>
      <c r="I372" s="310">
        <v>7240</v>
      </c>
      <c r="J372" s="311">
        <f t="shared" si="42"/>
        <v>0</v>
      </c>
      <c r="K372" s="311">
        <f t="shared" si="43"/>
        <v>7240</v>
      </c>
      <c r="L372" s="312"/>
    </row>
    <row r="373" spans="1:12" ht="17.25" outlineLevel="1" x14ac:dyDescent="0.25">
      <c r="A373" s="356">
        <f t="shared" si="46"/>
        <v>308</v>
      </c>
      <c r="B373" s="21">
        <f t="shared" si="46"/>
        <v>247</v>
      </c>
      <c r="C373" s="361" t="s">
        <v>212</v>
      </c>
      <c r="D373" s="358" t="s">
        <v>705</v>
      </c>
      <c r="E373" s="358">
        <v>0.11</v>
      </c>
      <c r="F373" s="357">
        <f t="shared" si="45"/>
        <v>302.83</v>
      </c>
      <c r="G373" s="312"/>
      <c r="H373" s="310">
        <f t="shared" si="41"/>
        <v>302.83</v>
      </c>
      <c r="I373" s="310">
        <v>2753</v>
      </c>
      <c r="J373" s="311">
        <f t="shared" si="42"/>
        <v>0</v>
      </c>
      <c r="K373" s="311">
        <f t="shared" si="43"/>
        <v>2753</v>
      </c>
      <c r="L373" s="312"/>
    </row>
    <row r="374" spans="1:12" s="294" customFormat="1" ht="15.75" outlineLevel="1" x14ac:dyDescent="0.25">
      <c r="A374" s="356">
        <f t="shared" si="46"/>
        <v>309</v>
      </c>
      <c r="B374" s="21">
        <f t="shared" si="46"/>
        <v>248</v>
      </c>
      <c r="C374" s="377" t="s">
        <v>213</v>
      </c>
      <c r="D374" s="378" t="s">
        <v>98</v>
      </c>
      <c r="E374" s="378">
        <v>45</v>
      </c>
      <c r="F374" s="357">
        <f t="shared" si="45"/>
        <v>14670</v>
      </c>
      <c r="G374" s="312"/>
      <c r="H374" s="310">
        <f t="shared" si="41"/>
        <v>14670</v>
      </c>
      <c r="I374" s="310">
        <f>I321</f>
        <v>326</v>
      </c>
      <c r="J374" s="311">
        <f t="shared" si="42"/>
        <v>0</v>
      </c>
      <c r="K374" s="311">
        <f t="shared" si="43"/>
        <v>326</v>
      </c>
      <c r="L374" s="312"/>
    </row>
    <row r="375" spans="1:12" ht="30" outlineLevel="1" x14ac:dyDescent="0.25">
      <c r="A375" s="356">
        <f t="shared" si="46"/>
        <v>310</v>
      </c>
      <c r="B375" s="21">
        <f t="shared" si="46"/>
        <v>249</v>
      </c>
      <c r="C375" s="377" t="s">
        <v>214</v>
      </c>
      <c r="D375" s="379" t="s">
        <v>98</v>
      </c>
      <c r="E375" s="379">
        <v>25</v>
      </c>
      <c r="F375" s="357">
        <f t="shared" si="45"/>
        <v>5725</v>
      </c>
      <c r="G375" s="312"/>
      <c r="H375" s="310">
        <f t="shared" si="41"/>
        <v>5725</v>
      </c>
      <c r="I375" s="310">
        <v>229</v>
      </c>
      <c r="J375" s="311">
        <f t="shared" si="42"/>
        <v>0</v>
      </c>
      <c r="K375" s="311">
        <f t="shared" si="43"/>
        <v>229</v>
      </c>
      <c r="L375" s="312"/>
    </row>
    <row r="376" spans="1:12" ht="17.25" outlineLevel="1" x14ac:dyDescent="0.25">
      <c r="A376" s="356">
        <f t="shared" si="46"/>
        <v>311</v>
      </c>
      <c r="B376" s="21">
        <f t="shared" si="46"/>
        <v>250</v>
      </c>
      <c r="C376" s="361" t="s">
        <v>42</v>
      </c>
      <c r="D376" s="358" t="s">
        <v>704</v>
      </c>
      <c r="E376" s="358">
        <v>8.24</v>
      </c>
      <c r="F376" s="357">
        <f t="shared" si="45"/>
        <v>14519.176498388828</v>
      </c>
      <c r="G376" s="312"/>
      <c r="H376" s="310">
        <f t="shared" si="41"/>
        <v>14519.176498388828</v>
      </c>
      <c r="I376" s="310">
        <f>I362</f>
        <v>1762.0359828141782</v>
      </c>
      <c r="J376" s="311">
        <f t="shared" si="42"/>
        <v>0</v>
      </c>
      <c r="K376" s="311">
        <f t="shared" si="43"/>
        <v>1762.0359828141782</v>
      </c>
      <c r="L376" s="312"/>
    </row>
    <row r="377" spans="1:12" ht="17.25" outlineLevel="1" x14ac:dyDescent="0.25">
      <c r="A377" s="356">
        <f t="shared" si="46"/>
        <v>312</v>
      </c>
      <c r="B377" s="21">
        <f t="shared" si="46"/>
        <v>251</v>
      </c>
      <c r="C377" s="361" t="s">
        <v>201</v>
      </c>
      <c r="D377" s="358" t="s">
        <v>704</v>
      </c>
      <c r="E377" s="358">
        <v>8.24</v>
      </c>
      <c r="F377" s="357">
        <f t="shared" si="45"/>
        <v>1220.1616756176156</v>
      </c>
      <c r="G377" s="312"/>
      <c r="H377" s="310">
        <f t="shared" si="41"/>
        <v>1220.1616756176156</v>
      </c>
      <c r="I377" s="310">
        <f>I353</f>
        <v>148.07787325456499</v>
      </c>
      <c r="J377" s="311">
        <f t="shared" si="42"/>
        <v>0</v>
      </c>
      <c r="K377" s="311">
        <f t="shared" si="43"/>
        <v>148.07787325456499</v>
      </c>
      <c r="L377" s="312"/>
    </row>
    <row r="378" spans="1:12" ht="17.25" outlineLevel="1" x14ac:dyDescent="0.25">
      <c r="A378" s="356">
        <f t="shared" ref="A378:B391" si="47">A377+1</f>
        <v>313</v>
      </c>
      <c r="B378" s="21">
        <f t="shared" si="47"/>
        <v>252</v>
      </c>
      <c r="C378" s="361" t="s">
        <v>202</v>
      </c>
      <c r="D378" s="358" t="s">
        <v>704</v>
      </c>
      <c r="E378" s="358">
        <v>8.24</v>
      </c>
      <c r="F378" s="357">
        <f t="shared" si="45"/>
        <v>866.95686358754017</v>
      </c>
      <c r="G378" s="312"/>
      <c r="H378" s="310">
        <f t="shared" si="41"/>
        <v>866.95686358754017</v>
      </c>
      <c r="I378" s="310">
        <f>I89</f>
        <v>105.21321160042963</v>
      </c>
      <c r="J378" s="311">
        <f t="shared" si="42"/>
        <v>0</v>
      </c>
      <c r="K378" s="311">
        <f t="shared" si="43"/>
        <v>105.21321160042963</v>
      </c>
      <c r="L378" s="312"/>
    </row>
    <row r="379" spans="1:12" ht="15.75" outlineLevel="1" x14ac:dyDescent="0.25">
      <c r="A379" s="356">
        <f t="shared" si="47"/>
        <v>314</v>
      </c>
      <c r="B379" s="21">
        <f t="shared" si="47"/>
        <v>253</v>
      </c>
      <c r="C379" s="361" t="s">
        <v>215</v>
      </c>
      <c r="D379" s="358" t="s">
        <v>98</v>
      </c>
      <c r="E379" s="358">
        <v>1</v>
      </c>
      <c r="F379" s="357">
        <f t="shared" si="45"/>
        <v>11447</v>
      </c>
      <c r="G379" s="312"/>
      <c r="H379" s="310">
        <f t="shared" si="41"/>
        <v>11447</v>
      </c>
      <c r="I379" s="310">
        <v>11447</v>
      </c>
      <c r="J379" s="311">
        <f t="shared" si="42"/>
        <v>0</v>
      </c>
      <c r="K379" s="311">
        <f t="shared" si="43"/>
        <v>11447</v>
      </c>
      <c r="L379" s="312"/>
    </row>
    <row r="380" spans="1:12" ht="17.25" outlineLevel="1" x14ac:dyDescent="0.25">
      <c r="A380" s="356">
        <f t="shared" si="47"/>
        <v>315</v>
      </c>
      <c r="B380" s="21">
        <f t="shared" si="47"/>
        <v>254</v>
      </c>
      <c r="C380" s="361" t="s">
        <v>216</v>
      </c>
      <c r="D380" s="358" t="s">
        <v>705</v>
      </c>
      <c r="E380" s="358">
        <v>0.4</v>
      </c>
      <c r="F380" s="357">
        <f t="shared" si="45"/>
        <v>628.80000000000007</v>
      </c>
      <c r="G380" s="312"/>
      <c r="H380" s="310">
        <f t="shared" si="41"/>
        <v>628.80000000000007</v>
      </c>
      <c r="I380" s="310">
        <f>I288</f>
        <v>1572</v>
      </c>
      <c r="J380" s="311">
        <f t="shared" si="42"/>
        <v>0</v>
      </c>
      <c r="K380" s="311">
        <f t="shared" si="43"/>
        <v>1572</v>
      </c>
      <c r="L380" s="312"/>
    </row>
    <row r="381" spans="1:12" ht="60" outlineLevel="1" x14ac:dyDescent="0.25">
      <c r="A381" s="356">
        <f t="shared" si="47"/>
        <v>316</v>
      </c>
      <c r="B381" s="21">
        <f t="shared" si="47"/>
        <v>255</v>
      </c>
      <c r="C381" s="361" t="s">
        <v>153</v>
      </c>
      <c r="D381" s="358" t="s">
        <v>22</v>
      </c>
      <c r="E381" s="358">
        <v>0.45</v>
      </c>
      <c r="F381" s="357">
        <f t="shared" si="45"/>
        <v>203.52599999999998</v>
      </c>
      <c r="G381" s="312"/>
      <c r="H381" s="310">
        <f t="shared" si="41"/>
        <v>203.52599999999998</v>
      </c>
      <c r="I381" s="310">
        <f>I272</f>
        <v>452.28</v>
      </c>
      <c r="J381" s="311">
        <f t="shared" si="42"/>
        <v>0</v>
      </c>
      <c r="K381" s="311">
        <f t="shared" si="43"/>
        <v>452.28</v>
      </c>
      <c r="L381" s="312"/>
    </row>
    <row r="382" spans="1:12" ht="30" outlineLevel="1" x14ac:dyDescent="0.25">
      <c r="A382" s="356">
        <f t="shared" si="47"/>
        <v>317</v>
      </c>
      <c r="B382" s="21">
        <f t="shared" si="47"/>
        <v>256</v>
      </c>
      <c r="C382" s="361" t="s">
        <v>154</v>
      </c>
      <c r="D382" s="358" t="s">
        <v>22</v>
      </c>
      <c r="E382" s="358">
        <v>0.45</v>
      </c>
      <c r="F382" s="357">
        <f t="shared" si="45"/>
        <v>326.11500000000001</v>
      </c>
      <c r="G382" s="312"/>
      <c r="H382" s="310">
        <f t="shared" si="41"/>
        <v>326.11500000000001</v>
      </c>
      <c r="I382" s="310">
        <f>I286</f>
        <v>724.7</v>
      </c>
      <c r="J382" s="311">
        <f t="shared" si="42"/>
        <v>0</v>
      </c>
      <c r="K382" s="311">
        <f t="shared" si="43"/>
        <v>724.7</v>
      </c>
      <c r="L382" s="312"/>
    </row>
    <row r="383" spans="1:12" ht="15.75" outlineLevel="1" x14ac:dyDescent="0.25">
      <c r="A383" s="319">
        <f t="shared" si="47"/>
        <v>318</v>
      </c>
      <c r="B383" s="293">
        <f t="shared" si="47"/>
        <v>257</v>
      </c>
      <c r="C383" s="373" t="s">
        <v>166</v>
      </c>
      <c r="D383" s="374" t="str">
        <f>D382</f>
        <v>т</v>
      </c>
      <c r="E383" s="374">
        <f>E382</f>
        <v>0.45</v>
      </c>
      <c r="F383" s="375">
        <f t="shared" si="45"/>
        <v>0</v>
      </c>
      <c r="G383" s="376"/>
      <c r="H383" s="320">
        <f t="shared" si="41"/>
        <v>0</v>
      </c>
      <c r="I383" s="320"/>
      <c r="J383" s="318">
        <f t="shared" si="42"/>
        <v>0</v>
      </c>
      <c r="K383" s="318">
        <f t="shared" si="43"/>
        <v>0</v>
      </c>
      <c r="L383" s="376"/>
    </row>
    <row r="384" spans="1:12" ht="30" outlineLevel="1" x14ac:dyDescent="0.25">
      <c r="A384" s="356">
        <f t="shared" si="47"/>
        <v>319</v>
      </c>
      <c r="B384" s="21">
        <f t="shared" si="47"/>
        <v>258</v>
      </c>
      <c r="C384" s="361" t="s">
        <v>217</v>
      </c>
      <c r="D384" s="358" t="s">
        <v>704</v>
      </c>
      <c r="E384" s="358">
        <v>1.2</v>
      </c>
      <c r="F384" s="357">
        <f t="shared" si="45"/>
        <v>616.79999999999995</v>
      </c>
      <c r="G384" s="312"/>
      <c r="H384" s="310">
        <f t="shared" si="41"/>
        <v>616.79999999999995</v>
      </c>
      <c r="I384" s="310">
        <v>514</v>
      </c>
      <c r="J384" s="311">
        <f t="shared" si="42"/>
        <v>0</v>
      </c>
      <c r="K384" s="311">
        <f t="shared" si="43"/>
        <v>514</v>
      </c>
      <c r="L384" s="312"/>
    </row>
    <row r="385" spans="1:12" ht="30" outlineLevel="1" x14ac:dyDescent="0.25">
      <c r="A385" s="356">
        <f t="shared" si="47"/>
        <v>320</v>
      </c>
      <c r="B385" s="21">
        <f t="shared" si="47"/>
        <v>259</v>
      </c>
      <c r="C385" s="361" t="s">
        <v>218</v>
      </c>
      <c r="D385" s="358" t="s">
        <v>705</v>
      </c>
      <c r="E385" s="358">
        <v>1</v>
      </c>
      <c r="F385" s="357">
        <f t="shared" si="45"/>
        <v>11520</v>
      </c>
      <c r="G385" s="312"/>
      <c r="H385" s="310">
        <f t="shared" si="41"/>
        <v>11520</v>
      </c>
      <c r="I385" s="310">
        <f>I265</f>
        <v>11520</v>
      </c>
      <c r="J385" s="311">
        <f t="shared" si="42"/>
        <v>0</v>
      </c>
      <c r="K385" s="311">
        <f t="shared" si="43"/>
        <v>11520</v>
      </c>
      <c r="L385" s="312"/>
    </row>
    <row r="386" spans="1:12" ht="30" outlineLevel="1" x14ac:dyDescent="0.25">
      <c r="A386" s="356">
        <f t="shared" si="47"/>
        <v>321</v>
      </c>
      <c r="B386" s="21">
        <f t="shared" si="47"/>
        <v>260</v>
      </c>
      <c r="C386" s="361" t="s">
        <v>219</v>
      </c>
      <c r="D386" s="358" t="s">
        <v>96</v>
      </c>
      <c r="E386" s="358">
        <v>5.51</v>
      </c>
      <c r="F386" s="357">
        <f t="shared" si="45"/>
        <v>10457.98</v>
      </c>
      <c r="G386" s="312"/>
      <c r="H386" s="310">
        <f t="shared" si="41"/>
        <v>10457.98</v>
      </c>
      <c r="I386" s="310">
        <f>I310</f>
        <v>1898</v>
      </c>
      <c r="J386" s="311">
        <f t="shared" si="42"/>
        <v>0</v>
      </c>
      <c r="K386" s="311">
        <f t="shared" si="43"/>
        <v>1898</v>
      </c>
      <c r="L386" s="312"/>
    </row>
    <row r="387" spans="1:12" ht="15.75" outlineLevel="1" x14ac:dyDescent="0.25">
      <c r="A387" s="356">
        <f t="shared" si="47"/>
        <v>322</v>
      </c>
      <c r="B387" s="21">
        <f t="shared" si="47"/>
        <v>261</v>
      </c>
      <c r="C387" s="361" t="s">
        <v>220</v>
      </c>
      <c r="D387" s="358" t="s">
        <v>98</v>
      </c>
      <c r="E387" s="358">
        <v>25</v>
      </c>
      <c r="F387" s="357">
        <f t="shared" si="45"/>
        <v>9625</v>
      </c>
      <c r="G387" s="312"/>
      <c r="H387" s="310">
        <f t="shared" si="41"/>
        <v>9625</v>
      </c>
      <c r="I387" s="310">
        <v>385</v>
      </c>
      <c r="J387" s="311">
        <f t="shared" si="42"/>
        <v>0</v>
      </c>
      <c r="K387" s="311">
        <f t="shared" si="43"/>
        <v>385</v>
      </c>
      <c r="L387" s="312"/>
    </row>
    <row r="388" spans="1:12" ht="15.75" outlineLevel="1" x14ac:dyDescent="0.25">
      <c r="A388" s="356">
        <f t="shared" si="47"/>
        <v>323</v>
      </c>
      <c r="B388" s="21">
        <f t="shared" si="47"/>
        <v>262</v>
      </c>
      <c r="C388" s="361" t="s">
        <v>706</v>
      </c>
      <c r="D388" s="358" t="s">
        <v>98</v>
      </c>
      <c r="E388" s="358">
        <v>25</v>
      </c>
      <c r="F388" s="357">
        <f t="shared" si="45"/>
        <v>26400</v>
      </c>
      <c r="G388" s="312"/>
      <c r="H388" s="310">
        <f t="shared" si="41"/>
        <v>26400</v>
      </c>
      <c r="I388" s="310">
        <v>1056</v>
      </c>
      <c r="J388" s="311">
        <f t="shared" si="42"/>
        <v>0</v>
      </c>
      <c r="K388" s="311">
        <f t="shared" si="43"/>
        <v>1056</v>
      </c>
      <c r="L388" s="312"/>
    </row>
    <row r="389" spans="1:12" ht="30" outlineLevel="1" x14ac:dyDescent="0.25">
      <c r="A389" s="356">
        <f t="shared" si="47"/>
        <v>324</v>
      </c>
      <c r="B389" s="21">
        <f t="shared" si="47"/>
        <v>263</v>
      </c>
      <c r="C389" s="361" t="s">
        <v>222</v>
      </c>
      <c r="D389" s="358" t="s">
        <v>98</v>
      </c>
      <c r="E389" s="358">
        <v>25</v>
      </c>
      <c r="F389" s="357">
        <f t="shared" si="45"/>
        <v>24900</v>
      </c>
      <c r="G389" s="312"/>
      <c r="H389" s="310">
        <f t="shared" si="41"/>
        <v>24900</v>
      </c>
      <c r="I389" s="310">
        <f>996</f>
        <v>996</v>
      </c>
      <c r="J389" s="311">
        <f t="shared" si="42"/>
        <v>0</v>
      </c>
      <c r="K389" s="311">
        <f t="shared" si="43"/>
        <v>996</v>
      </c>
      <c r="L389" s="312"/>
    </row>
    <row r="390" spans="1:12" ht="30" outlineLevel="1" x14ac:dyDescent="0.25">
      <c r="A390" s="356">
        <f t="shared" si="47"/>
        <v>325</v>
      </c>
      <c r="B390" s="21">
        <f t="shared" si="47"/>
        <v>264</v>
      </c>
      <c r="C390" s="361" t="s">
        <v>223</v>
      </c>
      <c r="D390" s="358" t="s">
        <v>704</v>
      </c>
      <c r="E390" s="358">
        <v>0.28999999999999998</v>
      </c>
      <c r="F390" s="357">
        <f t="shared" si="45"/>
        <v>319</v>
      </c>
      <c r="G390" s="312"/>
      <c r="H390" s="310">
        <f t="shared" si="41"/>
        <v>319</v>
      </c>
      <c r="I390" s="310">
        <v>1100</v>
      </c>
      <c r="J390" s="311">
        <f t="shared" si="42"/>
        <v>0</v>
      </c>
      <c r="K390" s="311">
        <f t="shared" si="43"/>
        <v>1100</v>
      </c>
      <c r="L390" s="312"/>
    </row>
    <row r="391" spans="1:12" ht="15.75" outlineLevel="1" x14ac:dyDescent="0.25">
      <c r="A391" s="356">
        <f t="shared" si="47"/>
        <v>326</v>
      </c>
      <c r="B391" s="21">
        <f t="shared" si="47"/>
        <v>265</v>
      </c>
      <c r="C391" s="361" t="s">
        <v>224</v>
      </c>
      <c r="D391" s="358" t="s">
        <v>20</v>
      </c>
      <c r="E391" s="358">
        <v>2.4</v>
      </c>
      <c r="F391" s="357">
        <f t="shared" si="45"/>
        <v>493.53599999999994</v>
      </c>
      <c r="G391" s="312"/>
      <c r="H391" s="310">
        <f t="shared" si="41"/>
        <v>493.53599999999994</v>
      </c>
      <c r="I391" s="310">
        <f>I194</f>
        <v>205.64</v>
      </c>
      <c r="J391" s="311">
        <f t="shared" si="42"/>
        <v>0</v>
      </c>
      <c r="K391" s="311">
        <f t="shared" si="43"/>
        <v>205.64</v>
      </c>
      <c r="L391" s="312"/>
    </row>
    <row r="392" spans="1:12" ht="15.75" x14ac:dyDescent="0.25">
      <c r="A392" s="356"/>
      <c r="B392" s="21"/>
      <c r="C392" s="334" t="s">
        <v>225</v>
      </c>
      <c r="D392" s="182"/>
      <c r="E392" s="182"/>
      <c r="F392" s="357"/>
      <c r="G392" s="312"/>
      <c r="H392" s="310"/>
      <c r="I392" s="310"/>
      <c r="J392" s="311"/>
      <c r="K392" s="311"/>
      <c r="L392" s="312"/>
    </row>
    <row r="393" spans="1:12" ht="30" outlineLevel="1" x14ac:dyDescent="0.25">
      <c r="A393" s="356">
        <f>A391+1</f>
        <v>327</v>
      </c>
      <c r="B393" s="21">
        <f>B391+1</f>
        <v>266</v>
      </c>
      <c r="C393" s="361" t="s">
        <v>226</v>
      </c>
      <c r="D393" s="358" t="s">
        <v>704</v>
      </c>
      <c r="E393" s="358">
        <v>3064.16</v>
      </c>
      <c r="F393" s="357">
        <f t="shared" si="45"/>
        <v>3110122.4</v>
      </c>
      <c r="G393" s="312"/>
      <c r="H393" s="310">
        <f t="shared" si="41"/>
        <v>3110122.4</v>
      </c>
      <c r="I393" s="310">
        <v>1015</v>
      </c>
      <c r="J393" s="311">
        <f t="shared" si="42"/>
        <v>0</v>
      </c>
      <c r="K393" s="311">
        <f t="shared" si="43"/>
        <v>1015</v>
      </c>
      <c r="L393" s="312"/>
    </row>
    <row r="394" spans="1:12" ht="17.25" outlineLevel="1" x14ac:dyDescent="0.25">
      <c r="A394" s="356">
        <f t="shared" ref="A394:B406" si="48">A393+1</f>
        <v>328</v>
      </c>
      <c r="B394" s="21">
        <f>B393+1</f>
        <v>267</v>
      </c>
      <c r="C394" s="361" t="s">
        <v>227</v>
      </c>
      <c r="D394" s="358" t="s">
        <v>704</v>
      </c>
      <c r="E394" s="358">
        <v>220</v>
      </c>
      <c r="F394" s="357">
        <f t="shared" si="45"/>
        <v>387647.91621911922</v>
      </c>
      <c r="G394" s="312"/>
      <c r="H394" s="310">
        <f t="shared" si="41"/>
        <v>387647.91621911922</v>
      </c>
      <c r="I394" s="310">
        <f>I376</f>
        <v>1762.0359828141782</v>
      </c>
      <c r="J394" s="311">
        <f t="shared" si="42"/>
        <v>0</v>
      </c>
      <c r="K394" s="311">
        <f t="shared" si="43"/>
        <v>1762.0359828141782</v>
      </c>
      <c r="L394" s="312"/>
    </row>
    <row r="395" spans="1:12" ht="30" outlineLevel="1" x14ac:dyDescent="0.25">
      <c r="A395" s="356">
        <f t="shared" si="48"/>
        <v>329</v>
      </c>
      <c r="B395" s="21">
        <f t="shared" si="48"/>
        <v>268</v>
      </c>
      <c r="C395" s="361" t="s">
        <v>228</v>
      </c>
      <c r="D395" s="358" t="s">
        <v>704</v>
      </c>
      <c r="E395" s="358">
        <v>220</v>
      </c>
      <c r="F395" s="357">
        <f t="shared" si="45"/>
        <v>14692526.315789472</v>
      </c>
      <c r="G395" s="312"/>
      <c r="H395" s="310">
        <f t="shared" si="41"/>
        <v>14692526.315789472</v>
      </c>
      <c r="I395" s="310">
        <f>I367</f>
        <v>66784.210526315786</v>
      </c>
      <c r="J395" s="311">
        <f t="shared" si="42"/>
        <v>0</v>
      </c>
      <c r="K395" s="311">
        <f t="shared" si="43"/>
        <v>66784.210526315786</v>
      </c>
      <c r="L395" s="312"/>
    </row>
    <row r="396" spans="1:12" ht="30" outlineLevel="1" x14ac:dyDescent="0.25">
      <c r="A396" s="356">
        <f t="shared" si="48"/>
        <v>330</v>
      </c>
      <c r="B396" s="21">
        <f t="shared" si="48"/>
        <v>269</v>
      </c>
      <c r="C396" s="361" t="s">
        <v>229</v>
      </c>
      <c r="D396" s="358" t="s">
        <v>704</v>
      </c>
      <c r="E396" s="358">
        <v>220</v>
      </c>
      <c r="F396" s="357">
        <f t="shared" si="45"/>
        <v>387647.91621911922</v>
      </c>
      <c r="G396" s="312"/>
      <c r="H396" s="310">
        <f t="shared" si="41"/>
        <v>387647.91621911922</v>
      </c>
      <c r="I396" s="310">
        <f>I394</f>
        <v>1762.0359828141782</v>
      </c>
      <c r="J396" s="311">
        <f t="shared" si="42"/>
        <v>0</v>
      </c>
      <c r="K396" s="311">
        <f t="shared" si="43"/>
        <v>1762.0359828141782</v>
      </c>
      <c r="L396" s="312"/>
    </row>
    <row r="397" spans="1:12" ht="30" outlineLevel="1" x14ac:dyDescent="0.25">
      <c r="A397" s="356">
        <f t="shared" si="48"/>
        <v>331</v>
      </c>
      <c r="B397" s="21">
        <f t="shared" si="48"/>
        <v>270</v>
      </c>
      <c r="C397" s="361" t="s">
        <v>230</v>
      </c>
      <c r="D397" s="358" t="s">
        <v>98</v>
      </c>
      <c r="E397" s="358">
        <v>2110</v>
      </c>
      <c r="F397" s="357">
        <f t="shared" si="45"/>
        <v>687860</v>
      </c>
      <c r="G397" s="312"/>
      <c r="H397" s="310">
        <f t="shared" si="41"/>
        <v>687860</v>
      </c>
      <c r="I397" s="310">
        <f>I321</f>
        <v>326</v>
      </c>
      <c r="J397" s="311">
        <f t="shared" si="42"/>
        <v>0</v>
      </c>
      <c r="K397" s="311">
        <f t="shared" si="43"/>
        <v>326</v>
      </c>
      <c r="L397" s="312"/>
    </row>
    <row r="398" spans="1:12" ht="30" outlineLevel="1" x14ac:dyDescent="0.25">
      <c r="A398" s="356">
        <f t="shared" si="48"/>
        <v>332</v>
      </c>
      <c r="B398" s="21">
        <f t="shared" si="48"/>
        <v>271</v>
      </c>
      <c r="C398" s="361" t="s">
        <v>231</v>
      </c>
      <c r="D398" s="358" t="s">
        <v>704</v>
      </c>
      <c r="E398" s="358">
        <v>232</v>
      </c>
      <c r="F398" s="357">
        <f t="shared" si="45"/>
        <v>2609536</v>
      </c>
      <c r="G398" s="312"/>
      <c r="H398" s="310">
        <f t="shared" si="41"/>
        <v>2609536</v>
      </c>
      <c r="I398" s="310">
        <v>11248</v>
      </c>
      <c r="J398" s="311">
        <f t="shared" si="42"/>
        <v>0</v>
      </c>
      <c r="K398" s="311">
        <f t="shared" si="43"/>
        <v>11248</v>
      </c>
      <c r="L398" s="312"/>
    </row>
    <row r="399" spans="1:12" ht="60" outlineLevel="1" x14ac:dyDescent="0.25">
      <c r="A399" s="356">
        <f t="shared" si="48"/>
        <v>333</v>
      </c>
      <c r="B399" s="21">
        <f t="shared" si="48"/>
        <v>272</v>
      </c>
      <c r="C399" s="361" t="s">
        <v>232</v>
      </c>
      <c r="D399" s="358" t="s">
        <v>704</v>
      </c>
      <c r="E399" s="358">
        <v>232</v>
      </c>
      <c r="F399" s="357">
        <f t="shared" si="45"/>
        <v>720360</v>
      </c>
      <c r="G399" s="312"/>
      <c r="H399" s="310">
        <f t="shared" si="41"/>
        <v>720360</v>
      </c>
      <c r="I399" s="310">
        <v>3105</v>
      </c>
      <c r="J399" s="311">
        <f t="shared" si="42"/>
        <v>0</v>
      </c>
      <c r="K399" s="311">
        <f t="shared" si="43"/>
        <v>3105</v>
      </c>
      <c r="L399" s="312"/>
    </row>
    <row r="400" spans="1:12" ht="30" outlineLevel="1" x14ac:dyDescent="0.25">
      <c r="A400" s="356">
        <f t="shared" si="48"/>
        <v>334</v>
      </c>
      <c r="B400" s="21">
        <f t="shared" si="48"/>
        <v>273</v>
      </c>
      <c r="C400" s="361" t="s">
        <v>233</v>
      </c>
      <c r="D400" s="358" t="s">
        <v>704</v>
      </c>
      <c r="E400" s="358">
        <v>232</v>
      </c>
      <c r="F400" s="357">
        <f t="shared" si="45"/>
        <v>408792.34801288933</v>
      </c>
      <c r="G400" s="312"/>
      <c r="H400" s="310">
        <f t="shared" si="41"/>
        <v>408792.34801288933</v>
      </c>
      <c r="I400" s="310">
        <f>I396</f>
        <v>1762.0359828141782</v>
      </c>
      <c r="J400" s="311">
        <f t="shared" si="42"/>
        <v>0</v>
      </c>
      <c r="K400" s="311">
        <f t="shared" si="43"/>
        <v>1762.0359828141782</v>
      </c>
      <c r="L400" s="312"/>
    </row>
    <row r="401" spans="1:12" ht="45" outlineLevel="1" x14ac:dyDescent="0.25">
      <c r="A401" s="356">
        <f t="shared" si="48"/>
        <v>335</v>
      </c>
      <c r="B401" s="21">
        <f t="shared" si="48"/>
        <v>274</v>
      </c>
      <c r="C401" s="361" t="s">
        <v>234</v>
      </c>
      <c r="D401" s="358" t="s">
        <v>704</v>
      </c>
      <c r="E401" s="358">
        <v>232</v>
      </c>
      <c r="F401" s="357">
        <f t="shared" si="45"/>
        <v>361920</v>
      </c>
      <c r="G401" s="312"/>
      <c r="H401" s="310">
        <f t="shared" si="41"/>
        <v>361920</v>
      </c>
      <c r="I401" s="310">
        <v>1560</v>
      </c>
      <c r="J401" s="311">
        <f t="shared" si="42"/>
        <v>0</v>
      </c>
      <c r="K401" s="311">
        <f t="shared" si="43"/>
        <v>1560</v>
      </c>
      <c r="L401" s="312"/>
    </row>
    <row r="402" spans="1:12" ht="30" outlineLevel="1" x14ac:dyDescent="0.25">
      <c r="A402" s="356">
        <f t="shared" si="48"/>
        <v>336</v>
      </c>
      <c r="B402" s="21">
        <f t="shared" si="48"/>
        <v>275</v>
      </c>
      <c r="C402" s="361" t="s">
        <v>235</v>
      </c>
      <c r="D402" s="358" t="s">
        <v>704</v>
      </c>
      <c r="E402" s="358">
        <v>232</v>
      </c>
      <c r="F402" s="357">
        <f t="shared" si="45"/>
        <v>87232</v>
      </c>
      <c r="G402" s="312"/>
      <c r="H402" s="310">
        <f t="shared" si="41"/>
        <v>87232</v>
      </c>
      <c r="I402" s="310">
        <v>376</v>
      </c>
      <c r="J402" s="311">
        <f t="shared" si="42"/>
        <v>0</v>
      </c>
      <c r="K402" s="311">
        <f t="shared" si="43"/>
        <v>376</v>
      </c>
      <c r="L402" s="312"/>
    </row>
    <row r="403" spans="1:12" ht="15.75" x14ac:dyDescent="0.25">
      <c r="A403" s="356"/>
      <c r="B403" s="21"/>
      <c r="C403" s="334" t="s">
        <v>236</v>
      </c>
      <c r="D403" s="182"/>
      <c r="E403" s="182"/>
      <c r="F403" s="357"/>
      <c r="G403" s="312"/>
      <c r="H403" s="310"/>
      <c r="I403" s="310"/>
      <c r="J403" s="311"/>
      <c r="K403" s="311"/>
      <c r="L403" s="312"/>
    </row>
    <row r="404" spans="1:12" ht="45" outlineLevel="1" x14ac:dyDescent="0.25">
      <c r="A404" s="356">
        <f>A402+1</f>
        <v>337</v>
      </c>
      <c r="B404" s="21">
        <f>B402+1</f>
        <v>276</v>
      </c>
      <c r="C404" s="361" t="s">
        <v>237</v>
      </c>
      <c r="D404" s="358" t="s">
        <v>22</v>
      </c>
      <c r="E404" s="358">
        <v>27.321999999999999</v>
      </c>
      <c r="F404" s="357">
        <f t="shared" si="45"/>
        <v>19800.253400000001</v>
      </c>
      <c r="G404" s="312"/>
      <c r="H404" s="310">
        <f t="shared" si="41"/>
        <v>19800.253400000001</v>
      </c>
      <c r="I404" s="310">
        <f>I382</f>
        <v>724.7</v>
      </c>
      <c r="J404" s="311">
        <f t="shared" si="42"/>
        <v>0</v>
      </c>
      <c r="K404" s="311">
        <f t="shared" si="43"/>
        <v>724.7</v>
      </c>
      <c r="L404" s="312"/>
    </row>
    <row r="405" spans="1:12" ht="60" outlineLevel="1" x14ac:dyDescent="0.25">
      <c r="A405" s="356">
        <f t="shared" si="48"/>
        <v>338</v>
      </c>
      <c r="B405" s="21">
        <f>B404+1</f>
        <v>277</v>
      </c>
      <c r="C405" s="361" t="s">
        <v>153</v>
      </c>
      <c r="D405" s="358" t="s">
        <v>22</v>
      </c>
      <c r="E405" s="358">
        <v>27.321999999999999</v>
      </c>
      <c r="F405" s="357">
        <f t="shared" si="45"/>
        <v>12357.194159999999</v>
      </c>
      <c r="G405" s="312"/>
      <c r="H405" s="310">
        <f t="shared" si="41"/>
        <v>12357.194159999999</v>
      </c>
      <c r="I405" s="310">
        <f>I381</f>
        <v>452.28</v>
      </c>
      <c r="J405" s="311">
        <f t="shared" si="42"/>
        <v>0</v>
      </c>
      <c r="K405" s="311">
        <f t="shared" si="43"/>
        <v>452.28</v>
      </c>
      <c r="L405" s="312"/>
    </row>
    <row r="406" spans="1:12" ht="15.75" outlineLevel="1" x14ac:dyDescent="0.25">
      <c r="A406" s="319">
        <f t="shared" si="48"/>
        <v>339</v>
      </c>
      <c r="B406" s="293">
        <f>B405+1</f>
        <v>278</v>
      </c>
      <c r="C406" s="380" t="s">
        <v>166</v>
      </c>
      <c r="D406" s="317" t="str">
        <f>D405</f>
        <v>т</v>
      </c>
      <c r="E406" s="374">
        <v>27.321999999999999</v>
      </c>
      <c r="F406" s="375">
        <f t="shared" si="45"/>
        <v>0</v>
      </c>
      <c r="G406" s="376"/>
      <c r="H406" s="320">
        <f t="shared" ref="H406" si="49">G406+F406</f>
        <v>0</v>
      </c>
      <c r="I406" s="320"/>
      <c r="J406" s="318">
        <f t="shared" ref="J406" si="50">G406/E406</f>
        <v>0</v>
      </c>
      <c r="K406" s="318">
        <f t="shared" ref="K406" si="51">J406+I406</f>
        <v>0</v>
      </c>
      <c r="L406" s="376"/>
    </row>
    <row r="407" spans="1:12" ht="94.5" x14ac:dyDescent="0.25">
      <c r="A407" s="309"/>
      <c r="B407" s="247"/>
      <c r="C407" s="522" t="s">
        <v>238</v>
      </c>
      <c r="D407" s="182"/>
      <c r="E407" s="182"/>
      <c r="F407" s="357">
        <f t="shared" si="45"/>
        <v>0</v>
      </c>
      <c r="G407" s="368"/>
      <c r="H407" s="310"/>
      <c r="I407" s="310"/>
      <c r="J407" s="308"/>
      <c r="K407" s="308"/>
      <c r="L407" s="368"/>
    </row>
    <row r="408" spans="1:12" ht="17.25" outlineLevel="1" x14ac:dyDescent="0.25">
      <c r="A408" s="356">
        <f>A406+1</f>
        <v>340</v>
      </c>
      <c r="B408" s="21">
        <f>B406+1</f>
        <v>279</v>
      </c>
      <c r="C408" s="361" t="s">
        <v>239</v>
      </c>
      <c r="D408" s="358" t="s">
        <v>705</v>
      </c>
      <c r="E408" s="358">
        <v>0.34</v>
      </c>
      <c r="F408" s="357">
        <f t="shared" si="45"/>
        <v>8077.380000000001</v>
      </c>
      <c r="G408" s="312"/>
      <c r="H408" s="310">
        <f t="shared" ref="H408:H471" si="52">G408+F408</f>
        <v>8077.380000000001</v>
      </c>
      <c r="I408" s="310">
        <v>23757</v>
      </c>
      <c r="J408" s="311">
        <f t="shared" ref="J408:J471" si="53">G408/E408</f>
        <v>0</v>
      </c>
      <c r="K408" s="311">
        <f t="shared" ref="K408:K471" si="54">J408+I408</f>
        <v>23757</v>
      </c>
      <c r="L408" s="312"/>
    </row>
    <row r="409" spans="1:12" ht="17.25" outlineLevel="1" x14ac:dyDescent="0.25">
      <c r="A409" s="356">
        <f t="shared" ref="A409:B424" si="55">A408+1</f>
        <v>341</v>
      </c>
      <c r="B409" s="21">
        <f>B408+1</f>
        <v>280</v>
      </c>
      <c r="C409" s="361" t="s">
        <v>42</v>
      </c>
      <c r="D409" s="358" t="s">
        <v>704</v>
      </c>
      <c r="E409" s="358">
        <v>31.7</v>
      </c>
      <c r="F409" s="357">
        <f t="shared" si="45"/>
        <v>55856.54065520945</v>
      </c>
      <c r="G409" s="312"/>
      <c r="H409" s="310">
        <f t="shared" si="52"/>
        <v>55856.54065520945</v>
      </c>
      <c r="I409" s="310">
        <f>I376</f>
        <v>1762.0359828141782</v>
      </c>
      <c r="J409" s="311">
        <f t="shared" si="53"/>
        <v>0</v>
      </c>
      <c r="K409" s="311">
        <f t="shared" si="54"/>
        <v>1762.0359828141782</v>
      </c>
      <c r="L409" s="312"/>
    </row>
    <row r="410" spans="1:12" ht="17.25" outlineLevel="1" x14ac:dyDescent="0.25">
      <c r="A410" s="356">
        <f t="shared" si="55"/>
        <v>342</v>
      </c>
      <c r="B410" s="21">
        <f t="shared" si="55"/>
        <v>281</v>
      </c>
      <c r="C410" s="361" t="s">
        <v>201</v>
      </c>
      <c r="D410" s="358" t="s">
        <v>704</v>
      </c>
      <c r="E410" s="358">
        <v>31.7</v>
      </c>
      <c r="F410" s="357">
        <f t="shared" si="45"/>
        <v>4694.0685821697098</v>
      </c>
      <c r="G410" s="312"/>
      <c r="H410" s="310">
        <f t="shared" si="52"/>
        <v>4694.0685821697098</v>
      </c>
      <c r="I410" s="310">
        <f>I353</f>
        <v>148.07787325456499</v>
      </c>
      <c r="J410" s="311">
        <f t="shared" si="53"/>
        <v>0</v>
      </c>
      <c r="K410" s="311">
        <f t="shared" si="54"/>
        <v>148.07787325456499</v>
      </c>
      <c r="L410" s="312"/>
    </row>
    <row r="411" spans="1:12" ht="45" outlineLevel="1" x14ac:dyDescent="0.25">
      <c r="A411" s="356">
        <f t="shared" si="55"/>
        <v>343</v>
      </c>
      <c r="B411" s="21">
        <f t="shared" si="55"/>
        <v>282</v>
      </c>
      <c r="C411" s="361" t="s">
        <v>240</v>
      </c>
      <c r="D411" s="358" t="s">
        <v>705</v>
      </c>
      <c r="E411" s="358">
        <v>5.7999999999999996E-3</v>
      </c>
      <c r="F411" s="357">
        <f t="shared" si="45"/>
        <v>67.419199999999989</v>
      </c>
      <c r="G411" s="312"/>
      <c r="H411" s="310">
        <f t="shared" si="52"/>
        <v>67.419199999999989</v>
      </c>
      <c r="I411" s="310">
        <v>11624</v>
      </c>
      <c r="J411" s="311">
        <f t="shared" si="53"/>
        <v>0</v>
      </c>
      <c r="K411" s="311">
        <f t="shared" si="54"/>
        <v>11624</v>
      </c>
      <c r="L411" s="312"/>
    </row>
    <row r="412" spans="1:12" ht="30" outlineLevel="1" x14ac:dyDescent="0.25">
      <c r="A412" s="356">
        <f t="shared" si="55"/>
        <v>344</v>
      </c>
      <c r="B412" s="21">
        <f t="shared" si="55"/>
        <v>283</v>
      </c>
      <c r="C412" s="361" t="s">
        <v>241</v>
      </c>
      <c r="D412" s="358" t="s">
        <v>704</v>
      </c>
      <c r="E412" s="358">
        <v>5.8</v>
      </c>
      <c r="F412" s="357">
        <f t="shared" si="45"/>
        <v>609</v>
      </c>
      <c r="G412" s="312"/>
      <c r="H412" s="310">
        <f t="shared" si="52"/>
        <v>609</v>
      </c>
      <c r="I412" s="310">
        <v>105</v>
      </c>
      <c r="J412" s="311">
        <f t="shared" si="53"/>
        <v>0</v>
      </c>
      <c r="K412" s="311">
        <f t="shared" si="54"/>
        <v>105</v>
      </c>
      <c r="L412" s="312"/>
    </row>
    <row r="413" spans="1:12" ht="45" outlineLevel="1" x14ac:dyDescent="0.25">
      <c r="A413" s="356">
        <f t="shared" si="55"/>
        <v>345</v>
      </c>
      <c r="B413" s="21">
        <f t="shared" si="55"/>
        <v>284</v>
      </c>
      <c r="C413" s="361" t="s">
        <v>240</v>
      </c>
      <c r="D413" s="358" t="s">
        <v>705</v>
      </c>
      <c r="E413" s="358">
        <v>0.67</v>
      </c>
      <c r="F413" s="357">
        <f t="shared" si="45"/>
        <v>7788.0800000000008</v>
      </c>
      <c r="G413" s="312"/>
      <c r="H413" s="310">
        <f t="shared" si="52"/>
        <v>7788.0800000000008</v>
      </c>
      <c r="I413" s="310">
        <f>I411</f>
        <v>11624</v>
      </c>
      <c r="J413" s="311">
        <f t="shared" si="53"/>
        <v>0</v>
      </c>
      <c r="K413" s="311">
        <f t="shared" si="54"/>
        <v>11624</v>
      </c>
      <c r="L413" s="312"/>
    </row>
    <row r="414" spans="1:12" ht="30" outlineLevel="1" x14ac:dyDescent="0.25">
      <c r="A414" s="356">
        <f t="shared" si="55"/>
        <v>346</v>
      </c>
      <c r="B414" s="21">
        <f t="shared" si="55"/>
        <v>285</v>
      </c>
      <c r="C414" s="361" t="s">
        <v>242</v>
      </c>
      <c r="D414" s="358" t="s">
        <v>704</v>
      </c>
      <c r="E414" s="358">
        <v>6.7</v>
      </c>
      <c r="F414" s="357">
        <f t="shared" si="45"/>
        <v>21560.600000000002</v>
      </c>
      <c r="G414" s="312"/>
      <c r="H414" s="310">
        <f t="shared" si="52"/>
        <v>21560.600000000002</v>
      </c>
      <c r="I414" s="310">
        <v>3218</v>
      </c>
      <c r="J414" s="311">
        <f t="shared" si="53"/>
        <v>0</v>
      </c>
      <c r="K414" s="311">
        <f t="shared" si="54"/>
        <v>3218</v>
      </c>
      <c r="L414" s="312"/>
    </row>
    <row r="415" spans="1:12" ht="45" outlineLevel="1" x14ac:dyDescent="0.25">
      <c r="A415" s="356">
        <f t="shared" si="55"/>
        <v>347</v>
      </c>
      <c r="B415" s="21">
        <f t="shared" si="55"/>
        <v>286</v>
      </c>
      <c r="C415" s="361" t="s">
        <v>240</v>
      </c>
      <c r="D415" s="358" t="s">
        <v>705</v>
      </c>
      <c r="E415" s="358">
        <v>3.3500000000000002E-2</v>
      </c>
      <c r="F415" s="357">
        <f t="shared" ref="F415:F478" si="56">E415*I415</f>
        <v>389.404</v>
      </c>
      <c r="G415" s="312"/>
      <c r="H415" s="310">
        <f t="shared" si="52"/>
        <v>389.404</v>
      </c>
      <c r="I415" s="310">
        <f>I411</f>
        <v>11624</v>
      </c>
      <c r="J415" s="311">
        <f t="shared" si="53"/>
        <v>0</v>
      </c>
      <c r="K415" s="311">
        <f t="shared" si="54"/>
        <v>11624</v>
      </c>
      <c r="L415" s="312"/>
    </row>
    <row r="416" spans="1:12" ht="30" outlineLevel="1" x14ac:dyDescent="0.25">
      <c r="A416" s="356">
        <f t="shared" si="55"/>
        <v>348</v>
      </c>
      <c r="B416" s="21">
        <f t="shared" si="55"/>
        <v>287</v>
      </c>
      <c r="C416" s="361" t="s">
        <v>243</v>
      </c>
      <c r="D416" s="358" t="s">
        <v>704</v>
      </c>
      <c r="E416" s="358">
        <v>6.7</v>
      </c>
      <c r="F416" s="357">
        <f t="shared" si="56"/>
        <v>1909.5</v>
      </c>
      <c r="G416" s="312"/>
      <c r="H416" s="310">
        <f t="shared" si="52"/>
        <v>1909.5</v>
      </c>
      <c r="I416" s="310">
        <v>285</v>
      </c>
      <c r="J416" s="311">
        <f t="shared" si="53"/>
        <v>0</v>
      </c>
      <c r="K416" s="311">
        <f t="shared" si="54"/>
        <v>285</v>
      </c>
      <c r="L416" s="312"/>
    </row>
    <row r="417" spans="1:12" ht="15.75" x14ac:dyDescent="0.25">
      <c r="A417" s="356"/>
      <c r="B417" s="21"/>
      <c r="C417" s="334" t="s">
        <v>244</v>
      </c>
      <c r="D417" s="182"/>
      <c r="E417" s="182"/>
      <c r="F417" s="357"/>
      <c r="G417" s="312"/>
      <c r="H417" s="310"/>
      <c r="I417" s="310"/>
      <c r="J417" s="311"/>
      <c r="K417" s="311"/>
      <c r="L417" s="312"/>
    </row>
    <row r="418" spans="1:12" ht="17.25" outlineLevel="1" x14ac:dyDescent="0.25">
      <c r="A418" s="356">
        <f>A416+1</f>
        <v>349</v>
      </c>
      <c r="B418" s="21">
        <f>B416+1</f>
        <v>288</v>
      </c>
      <c r="C418" s="361" t="s">
        <v>239</v>
      </c>
      <c r="D418" s="358" t="s">
        <v>705</v>
      </c>
      <c r="E418" s="358">
        <v>0.13</v>
      </c>
      <c r="F418" s="357">
        <f t="shared" si="56"/>
        <v>3088.4100000000003</v>
      </c>
      <c r="G418" s="312"/>
      <c r="H418" s="310">
        <f t="shared" si="52"/>
        <v>3088.4100000000003</v>
      </c>
      <c r="I418" s="310">
        <f>I408</f>
        <v>23757</v>
      </c>
      <c r="J418" s="311">
        <f t="shared" si="53"/>
        <v>0</v>
      </c>
      <c r="K418" s="311">
        <f t="shared" si="54"/>
        <v>23757</v>
      </c>
      <c r="L418" s="312"/>
    </row>
    <row r="419" spans="1:12" ht="17.25" outlineLevel="1" x14ac:dyDescent="0.25">
      <c r="A419" s="356">
        <f t="shared" si="55"/>
        <v>350</v>
      </c>
      <c r="B419" s="21">
        <f>B418+1</f>
        <v>289</v>
      </c>
      <c r="C419" s="361" t="s">
        <v>42</v>
      </c>
      <c r="D419" s="358" t="s">
        <v>704</v>
      </c>
      <c r="E419" s="358">
        <v>58.2</v>
      </c>
      <c r="F419" s="357">
        <f t="shared" si="56"/>
        <v>102550.49419978517</v>
      </c>
      <c r="G419" s="312"/>
      <c r="H419" s="310">
        <f t="shared" si="52"/>
        <v>102550.49419978517</v>
      </c>
      <c r="I419" s="310">
        <f>I409</f>
        <v>1762.0359828141782</v>
      </c>
      <c r="J419" s="311">
        <f t="shared" si="53"/>
        <v>0</v>
      </c>
      <c r="K419" s="311">
        <f t="shared" si="54"/>
        <v>1762.0359828141782</v>
      </c>
      <c r="L419" s="312"/>
    </row>
    <row r="420" spans="1:12" ht="17.25" outlineLevel="1" x14ac:dyDescent="0.25">
      <c r="A420" s="356">
        <f t="shared" si="55"/>
        <v>351</v>
      </c>
      <c r="B420" s="21">
        <f t="shared" si="55"/>
        <v>290</v>
      </c>
      <c r="C420" s="361" t="s">
        <v>201</v>
      </c>
      <c r="D420" s="358" t="s">
        <v>704</v>
      </c>
      <c r="E420" s="358">
        <v>58.2</v>
      </c>
      <c r="F420" s="357">
        <f t="shared" si="56"/>
        <v>8618.1322234156833</v>
      </c>
      <c r="G420" s="312"/>
      <c r="H420" s="310">
        <f t="shared" si="52"/>
        <v>8618.1322234156833</v>
      </c>
      <c r="I420" s="310">
        <f>I353</f>
        <v>148.07787325456499</v>
      </c>
      <c r="J420" s="311">
        <f t="shared" si="53"/>
        <v>0</v>
      </c>
      <c r="K420" s="311">
        <f t="shared" si="54"/>
        <v>148.07787325456499</v>
      </c>
      <c r="L420" s="312"/>
    </row>
    <row r="421" spans="1:12" ht="45" outlineLevel="1" x14ac:dyDescent="0.25">
      <c r="A421" s="356">
        <f t="shared" si="55"/>
        <v>352</v>
      </c>
      <c r="B421" s="21">
        <f t="shared" si="55"/>
        <v>291</v>
      </c>
      <c r="C421" s="361" t="s">
        <v>240</v>
      </c>
      <c r="D421" s="358" t="s">
        <v>705</v>
      </c>
      <c r="E421" s="358">
        <v>5.3E-3</v>
      </c>
      <c r="F421" s="357">
        <f t="shared" si="56"/>
        <v>61.607199999999999</v>
      </c>
      <c r="G421" s="312"/>
      <c r="H421" s="310">
        <f t="shared" si="52"/>
        <v>61.607199999999999</v>
      </c>
      <c r="I421" s="310">
        <f>I411</f>
        <v>11624</v>
      </c>
      <c r="J421" s="311">
        <f t="shared" si="53"/>
        <v>0</v>
      </c>
      <c r="K421" s="311">
        <f t="shared" si="54"/>
        <v>11624</v>
      </c>
      <c r="L421" s="312"/>
    </row>
    <row r="422" spans="1:12" ht="30" outlineLevel="1" x14ac:dyDescent="0.25">
      <c r="A422" s="356">
        <f t="shared" si="55"/>
        <v>353</v>
      </c>
      <c r="B422" s="21">
        <f t="shared" si="55"/>
        <v>292</v>
      </c>
      <c r="C422" s="361" t="s">
        <v>241</v>
      </c>
      <c r="D422" s="358" t="s">
        <v>704</v>
      </c>
      <c r="E422" s="358">
        <v>5.3</v>
      </c>
      <c r="F422" s="357">
        <f t="shared" si="56"/>
        <v>556.5</v>
      </c>
      <c r="G422" s="312"/>
      <c r="H422" s="310">
        <f t="shared" si="52"/>
        <v>556.5</v>
      </c>
      <c r="I422" s="310">
        <f>I412</f>
        <v>105</v>
      </c>
      <c r="J422" s="311">
        <f t="shared" si="53"/>
        <v>0</v>
      </c>
      <c r="K422" s="311">
        <f t="shared" si="54"/>
        <v>105</v>
      </c>
      <c r="L422" s="312"/>
    </row>
    <row r="423" spans="1:12" ht="45" outlineLevel="1" x14ac:dyDescent="0.25">
      <c r="A423" s="356">
        <f t="shared" si="55"/>
        <v>354</v>
      </c>
      <c r="B423" s="21">
        <f t="shared" si="55"/>
        <v>293</v>
      </c>
      <c r="C423" s="361" t="s">
        <v>240</v>
      </c>
      <c r="D423" s="358" t="s">
        <v>705</v>
      </c>
      <c r="E423" s="358">
        <v>0.123</v>
      </c>
      <c r="F423" s="357">
        <f t="shared" si="56"/>
        <v>1429.752</v>
      </c>
      <c r="G423" s="312"/>
      <c r="H423" s="310">
        <f t="shared" si="52"/>
        <v>1429.752</v>
      </c>
      <c r="I423" s="310">
        <f>I411</f>
        <v>11624</v>
      </c>
      <c r="J423" s="311">
        <f t="shared" si="53"/>
        <v>0</v>
      </c>
      <c r="K423" s="311">
        <f t="shared" si="54"/>
        <v>11624</v>
      </c>
      <c r="L423" s="312"/>
    </row>
    <row r="424" spans="1:12" ht="30" outlineLevel="1" x14ac:dyDescent="0.25">
      <c r="A424" s="356">
        <f t="shared" si="55"/>
        <v>355</v>
      </c>
      <c r="B424" s="21">
        <f t="shared" si="55"/>
        <v>294</v>
      </c>
      <c r="C424" s="361" t="s">
        <v>245</v>
      </c>
      <c r="D424" s="358" t="s">
        <v>704</v>
      </c>
      <c r="E424" s="358">
        <v>12.3</v>
      </c>
      <c r="F424" s="357">
        <f t="shared" si="56"/>
        <v>8216.4</v>
      </c>
      <c r="G424" s="312"/>
      <c r="H424" s="310">
        <f t="shared" si="52"/>
        <v>8216.4</v>
      </c>
      <c r="I424" s="310">
        <v>668</v>
      </c>
      <c r="J424" s="311">
        <f t="shared" si="53"/>
        <v>0</v>
      </c>
      <c r="K424" s="311">
        <f t="shared" si="54"/>
        <v>668</v>
      </c>
      <c r="L424" s="312"/>
    </row>
    <row r="425" spans="1:12" ht="45" outlineLevel="1" x14ac:dyDescent="0.25">
      <c r="A425" s="356">
        <f t="shared" ref="A425:B440" si="57">A424+1</f>
        <v>356</v>
      </c>
      <c r="B425" s="21">
        <f t="shared" si="57"/>
        <v>295</v>
      </c>
      <c r="C425" s="361" t="s">
        <v>240</v>
      </c>
      <c r="D425" s="358" t="s">
        <v>705</v>
      </c>
      <c r="E425" s="358">
        <v>6.1499999999999999E-2</v>
      </c>
      <c r="F425" s="357">
        <f t="shared" si="56"/>
        <v>714.87599999999998</v>
      </c>
      <c r="G425" s="312"/>
      <c r="H425" s="310">
        <f t="shared" si="52"/>
        <v>714.87599999999998</v>
      </c>
      <c r="I425" s="310">
        <f>I411</f>
        <v>11624</v>
      </c>
      <c r="J425" s="311">
        <f t="shared" si="53"/>
        <v>0</v>
      </c>
      <c r="K425" s="311">
        <f t="shared" si="54"/>
        <v>11624</v>
      </c>
      <c r="L425" s="312"/>
    </row>
    <row r="426" spans="1:12" ht="30" outlineLevel="1" x14ac:dyDescent="0.25">
      <c r="A426" s="356">
        <f t="shared" si="57"/>
        <v>357</v>
      </c>
      <c r="B426" s="21">
        <f t="shared" si="57"/>
        <v>296</v>
      </c>
      <c r="C426" s="361" t="s">
        <v>243</v>
      </c>
      <c r="D426" s="358" t="s">
        <v>704</v>
      </c>
      <c r="E426" s="358">
        <v>12.3</v>
      </c>
      <c r="F426" s="357">
        <f t="shared" si="56"/>
        <v>3505.5</v>
      </c>
      <c r="G426" s="312"/>
      <c r="H426" s="310">
        <f t="shared" si="52"/>
        <v>3505.5</v>
      </c>
      <c r="I426" s="310">
        <f>I416</f>
        <v>285</v>
      </c>
      <c r="J426" s="311">
        <f t="shared" si="53"/>
        <v>0</v>
      </c>
      <c r="K426" s="311">
        <f t="shared" si="54"/>
        <v>285</v>
      </c>
      <c r="L426" s="312"/>
    </row>
    <row r="427" spans="1:12" ht="15.75" x14ac:dyDescent="0.25">
      <c r="A427" s="356"/>
      <c r="B427" s="21"/>
      <c r="C427" s="334" t="s">
        <v>246</v>
      </c>
      <c r="D427" s="182"/>
      <c r="E427" s="182"/>
      <c r="F427" s="357"/>
      <c r="G427" s="312"/>
      <c r="H427" s="310"/>
      <c r="I427" s="310"/>
      <c r="J427" s="311"/>
      <c r="K427" s="311"/>
      <c r="L427" s="312"/>
    </row>
    <row r="428" spans="1:12" ht="17.25" outlineLevel="1" x14ac:dyDescent="0.25">
      <c r="A428" s="356">
        <f>A426+1</f>
        <v>358</v>
      </c>
      <c r="B428" s="21">
        <f>B426+1</f>
        <v>297</v>
      </c>
      <c r="C428" s="361" t="s">
        <v>239</v>
      </c>
      <c r="D428" s="358" t="s">
        <v>705</v>
      </c>
      <c r="E428" s="358">
        <v>0.08</v>
      </c>
      <c r="F428" s="357">
        <f t="shared" si="56"/>
        <v>1900.56</v>
      </c>
      <c r="G428" s="312"/>
      <c r="H428" s="310">
        <f t="shared" si="52"/>
        <v>1900.56</v>
      </c>
      <c r="I428" s="310">
        <f>I408</f>
        <v>23757</v>
      </c>
      <c r="J428" s="311"/>
      <c r="K428" s="311"/>
      <c r="L428" s="312"/>
    </row>
    <row r="429" spans="1:12" ht="17.25" outlineLevel="1" x14ac:dyDescent="0.25">
      <c r="A429" s="356">
        <f t="shared" si="57"/>
        <v>359</v>
      </c>
      <c r="B429" s="21">
        <f>B428+1</f>
        <v>298</v>
      </c>
      <c r="C429" s="361" t="s">
        <v>42</v>
      </c>
      <c r="D429" s="358" t="s">
        <v>704</v>
      </c>
      <c r="E429" s="358">
        <v>7</v>
      </c>
      <c r="F429" s="357">
        <f t="shared" si="56"/>
        <v>12334.251879699248</v>
      </c>
      <c r="G429" s="312"/>
      <c r="H429" s="310">
        <f t="shared" si="52"/>
        <v>12334.251879699248</v>
      </c>
      <c r="I429" s="310">
        <f>I419</f>
        <v>1762.0359828141782</v>
      </c>
      <c r="J429" s="311">
        <f t="shared" si="53"/>
        <v>0</v>
      </c>
      <c r="K429" s="311">
        <f t="shared" si="54"/>
        <v>1762.0359828141782</v>
      </c>
      <c r="L429" s="312"/>
    </row>
    <row r="430" spans="1:12" ht="17.25" outlineLevel="1" x14ac:dyDescent="0.25">
      <c r="A430" s="356">
        <f t="shared" si="57"/>
        <v>360</v>
      </c>
      <c r="B430" s="21">
        <f t="shared" si="57"/>
        <v>299</v>
      </c>
      <c r="C430" s="361" t="s">
        <v>201</v>
      </c>
      <c r="D430" s="358" t="s">
        <v>704</v>
      </c>
      <c r="E430" s="358">
        <v>7</v>
      </c>
      <c r="F430" s="357">
        <f t="shared" si="56"/>
        <v>1036.5451127819549</v>
      </c>
      <c r="G430" s="312"/>
      <c r="H430" s="310">
        <f t="shared" si="52"/>
        <v>1036.5451127819549</v>
      </c>
      <c r="I430" s="310">
        <f>I353</f>
        <v>148.07787325456499</v>
      </c>
      <c r="J430" s="311">
        <f t="shared" si="53"/>
        <v>0</v>
      </c>
      <c r="K430" s="311">
        <f t="shared" si="54"/>
        <v>148.07787325456499</v>
      </c>
      <c r="L430" s="312"/>
    </row>
    <row r="431" spans="1:12" ht="45" outlineLevel="1" x14ac:dyDescent="0.25">
      <c r="A431" s="356">
        <f t="shared" si="57"/>
        <v>361</v>
      </c>
      <c r="B431" s="21">
        <f t="shared" si="57"/>
        <v>300</v>
      </c>
      <c r="C431" s="361" t="s">
        <v>240</v>
      </c>
      <c r="D431" s="358" t="s">
        <v>705</v>
      </c>
      <c r="E431" s="358">
        <v>1.2999999999999999E-3</v>
      </c>
      <c r="F431" s="357">
        <f t="shared" si="56"/>
        <v>15.1112</v>
      </c>
      <c r="G431" s="312"/>
      <c r="H431" s="310">
        <f t="shared" si="52"/>
        <v>15.1112</v>
      </c>
      <c r="I431" s="310">
        <f>I411</f>
        <v>11624</v>
      </c>
      <c r="J431" s="311">
        <f t="shared" si="53"/>
        <v>0</v>
      </c>
      <c r="K431" s="311">
        <f t="shared" si="54"/>
        <v>11624</v>
      </c>
      <c r="L431" s="312"/>
    </row>
    <row r="432" spans="1:12" ht="30" outlineLevel="1" x14ac:dyDescent="0.25">
      <c r="A432" s="356">
        <f t="shared" si="57"/>
        <v>362</v>
      </c>
      <c r="B432" s="21">
        <f t="shared" si="57"/>
        <v>301</v>
      </c>
      <c r="C432" s="361" t="s">
        <v>241</v>
      </c>
      <c r="D432" s="358" t="s">
        <v>704</v>
      </c>
      <c r="E432" s="358">
        <v>1.3</v>
      </c>
      <c r="F432" s="357">
        <f t="shared" si="56"/>
        <v>136.5</v>
      </c>
      <c r="G432" s="312"/>
      <c r="H432" s="310">
        <f t="shared" si="52"/>
        <v>136.5</v>
      </c>
      <c r="I432" s="310">
        <f>I412</f>
        <v>105</v>
      </c>
      <c r="J432" s="311">
        <f t="shared" si="53"/>
        <v>0</v>
      </c>
      <c r="K432" s="311">
        <f t="shared" si="54"/>
        <v>105</v>
      </c>
      <c r="L432" s="312"/>
    </row>
    <row r="433" spans="1:12" ht="45" outlineLevel="1" x14ac:dyDescent="0.25">
      <c r="A433" s="356">
        <f t="shared" si="57"/>
        <v>363</v>
      </c>
      <c r="B433" s="21">
        <f t="shared" si="57"/>
        <v>302</v>
      </c>
      <c r="C433" s="361" t="s">
        <v>240</v>
      </c>
      <c r="D433" s="358" t="s">
        <v>705</v>
      </c>
      <c r="E433" s="358">
        <v>7.4999999999999997E-2</v>
      </c>
      <c r="F433" s="357">
        <f t="shared" si="56"/>
        <v>871.8</v>
      </c>
      <c r="G433" s="312"/>
      <c r="H433" s="310">
        <f t="shared" si="52"/>
        <v>871.8</v>
      </c>
      <c r="I433" s="310">
        <f>I411</f>
        <v>11624</v>
      </c>
      <c r="J433" s="311">
        <f t="shared" si="53"/>
        <v>0</v>
      </c>
      <c r="K433" s="311">
        <f t="shared" si="54"/>
        <v>11624</v>
      </c>
      <c r="L433" s="312"/>
    </row>
    <row r="434" spans="1:12" ht="30" outlineLevel="1" x14ac:dyDescent="0.25">
      <c r="A434" s="356">
        <f t="shared" si="57"/>
        <v>364</v>
      </c>
      <c r="B434" s="21">
        <f t="shared" si="57"/>
        <v>303</v>
      </c>
      <c r="C434" s="361" t="s">
        <v>242</v>
      </c>
      <c r="D434" s="358" t="s">
        <v>704</v>
      </c>
      <c r="E434" s="358">
        <v>1.5</v>
      </c>
      <c r="F434" s="357">
        <f t="shared" si="56"/>
        <v>4827</v>
      </c>
      <c r="G434" s="312"/>
      <c r="H434" s="310">
        <f t="shared" si="52"/>
        <v>4827</v>
      </c>
      <c r="I434" s="310">
        <f>I414</f>
        <v>3218</v>
      </c>
      <c r="J434" s="311">
        <f t="shared" si="53"/>
        <v>0</v>
      </c>
      <c r="K434" s="311">
        <f t="shared" si="54"/>
        <v>3218</v>
      </c>
      <c r="L434" s="312"/>
    </row>
    <row r="435" spans="1:12" ht="45" outlineLevel="1" x14ac:dyDescent="0.25">
      <c r="A435" s="356">
        <f t="shared" si="57"/>
        <v>365</v>
      </c>
      <c r="B435" s="21">
        <f t="shared" si="57"/>
        <v>304</v>
      </c>
      <c r="C435" s="361" t="s">
        <v>240</v>
      </c>
      <c r="D435" s="358" t="s">
        <v>705</v>
      </c>
      <c r="E435" s="358">
        <v>7.4999999999999997E-3</v>
      </c>
      <c r="F435" s="357">
        <f t="shared" si="56"/>
        <v>87.179999999999993</v>
      </c>
      <c r="G435" s="312"/>
      <c r="H435" s="310">
        <f t="shared" si="52"/>
        <v>87.179999999999993</v>
      </c>
      <c r="I435" s="310">
        <f>I433</f>
        <v>11624</v>
      </c>
      <c r="J435" s="311">
        <f t="shared" si="53"/>
        <v>0</v>
      </c>
      <c r="K435" s="311">
        <f t="shared" si="54"/>
        <v>11624</v>
      </c>
      <c r="L435" s="312"/>
    </row>
    <row r="436" spans="1:12" ht="30" outlineLevel="1" x14ac:dyDescent="0.25">
      <c r="A436" s="356">
        <f t="shared" si="57"/>
        <v>366</v>
      </c>
      <c r="B436" s="21">
        <f t="shared" si="57"/>
        <v>305</v>
      </c>
      <c r="C436" s="361" t="s">
        <v>243</v>
      </c>
      <c r="D436" s="358" t="s">
        <v>704</v>
      </c>
      <c r="E436" s="358">
        <v>1.5</v>
      </c>
      <c r="F436" s="357">
        <f t="shared" si="56"/>
        <v>427.5</v>
      </c>
      <c r="G436" s="312"/>
      <c r="H436" s="310">
        <f t="shared" si="52"/>
        <v>427.5</v>
      </c>
      <c r="I436" s="310">
        <f>I416</f>
        <v>285</v>
      </c>
      <c r="J436" s="311">
        <f t="shared" si="53"/>
        <v>0</v>
      </c>
      <c r="K436" s="311">
        <f t="shared" si="54"/>
        <v>285</v>
      </c>
      <c r="L436" s="312"/>
    </row>
    <row r="437" spans="1:12" ht="15.75" x14ac:dyDescent="0.25">
      <c r="A437" s="356"/>
      <c r="B437" s="21"/>
      <c r="C437" s="334" t="s">
        <v>248</v>
      </c>
      <c r="D437" s="182"/>
      <c r="E437" s="182"/>
      <c r="F437" s="357"/>
      <c r="G437" s="312"/>
      <c r="H437" s="310"/>
      <c r="I437" s="310"/>
      <c r="J437" s="311"/>
      <c r="K437" s="311"/>
      <c r="L437" s="312"/>
    </row>
    <row r="438" spans="1:12" ht="17.25" outlineLevel="1" x14ac:dyDescent="0.25">
      <c r="A438" s="356">
        <f>A436+1</f>
        <v>367</v>
      </c>
      <c r="B438" s="21">
        <f>B436+1</f>
        <v>306</v>
      </c>
      <c r="C438" s="361" t="s">
        <v>239</v>
      </c>
      <c r="D438" s="358" t="s">
        <v>705</v>
      </c>
      <c r="E438" s="358">
        <v>0.14000000000000001</v>
      </c>
      <c r="F438" s="357">
        <f t="shared" si="56"/>
        <v>3325.9800000000005</v>
      </c>
      <c r="G438" s="312"/>
      <c r="H438" s="310">
        <f t="shared" si="52"/>
        <v>3325.9800000000005</v>
      </c>
      <c r="I438" s="310">
        <f>I408</f>
        <v>23757</v>
      </c>
      <c r="J438" s="311">
        <f t="shared" si="53"/>
        <v>0</v>
      </c>
      <c r="K438" s="311">
        <f t="shared" si="54"/>
        <v>23757</v>
      </c>
      <c r="L438" s="312"/>
    </row>
    <row r="439" spans="1:12" ht="17.25" outlineLevel="1" x14ac:dyDescent="0.25">
      <c r="A439" s="356">
        <f t="shared" si="57"/>
        <v>368</v>
      </c>
      <c r="B439" s="21">
        <f>B438+1</f>
        <v>307</v>
      </c>
      <c r="C439" s="361" t="s">
        <v>42</v>
      </c>
      <c r="D439" s="358" t="s">
        <v>704</v>
      </c>
      <c r="E439" s="358">
        <v>64.900000000000006</v>
      </c>
      <c r="F439" s="357">
        <f t="shared" si="56"/>
        <v>114356.13528464017</v>
      </c>
      <c r="G439" s="312"/>
      <c r="H439" s="310">
        <f t="shared" si="52"/>
        <v>114356.13528464017</v>
      </c>
      <c r="I439" s="310">
        <f>I429</f>
        <v>1762.0359828141782</v>
      </c>
      <c r="J439" s="311">
        <f t="shared" si="53"/>
        <v>0</v>
      </c>
      <c r="K439" s="311">
        <f t="shared" si="54"/>
        <v>1762.0359828141782</v>
      </c>
      <c r="L439" s="312"/>
    </row>
    <row r="440" spans="1:12" ht="17.25" outlineLevel="1" x14ac:dyDescent="0.25">
      <c r="A440" s="356">
        <f t="shared" si="57"/>
        <v>369</v>
      </c>
      <c r="B440" s="21">
        <f t="shared" si="57"/>
        <v>308</v>
      </c>
      <c r="C440" s="361" t="s">
        <v>201</v>
      </c>
      <c r="D440" s="358" t="s">
        <v>704</v>
      </c>
      <c r="E440" s="358">
        <v>64.900000000000006</v>
      </c>
      <c r="F440" s="357">
        <f t="shared" si="56"/>
        <v>9610.2539742212684</v>
      </c>
      <c r="G440" s="312"/>
      <c r="H440" s="310">
        <f t="shared" si="52"/>
        <v>9610.2539742212684</v>
      </c>
      <c r="I440" s="310">
        <f>I353</f>
        <v>148.07787325456499</v>
      </c>
      <c r="J440" s="311">
        <f t="shared" si="53"/>
        <v>0</v>
      </c>
      <c r="K440" s="311">
        <f t="shared" si="54"/>
        <v>148.07787325456499</v>
      </c>
      <c r="L440" s="312"/>
    </row>
    <row r="441" spans="1:12" ht="45" outlineLevel="1" x14ac:dyDescent="0.25">
      <c r="A441" s="356">
        <f t="shared" ref="A441:B456" si="58">A440+1</f>
        <v>370</v>
      </c>
      <c r="B441" s="21">
        <f t="shared" si="58"/>
        <v>309</v>
      </c>
      <c r="C441" s="361" t="s">
        <v>240</v>
      </c>
      <c r="D441" s="358" t="s">
        <v>705</v>
      </c>
      <c r="E441" s="358">
        <v>5.8999999999999999E-3</v>
      </c>
      <c r="F441" s="357">
        <f t="shared" si="56"/>
        <v>68.581599999999995</v>
      </c>
      <c r="G441" s="312"/>
      <c r="H441" s="310">
        <f t="shared" si="52"/>
        <v>68.581599999999995</v>
      </c>
      <c r="I441" s="310">
        <f>I433</f>
        <v>11624</v>
      </c>
      <c r="J441" s="311">
        <f t="shared" si="53"/>
        <v>0</v>
      </c>
      <c r="K441" s="311">
        <f t="shared" si="54"/>
        <v>11624</v>
      </c>
      <c r="L441" s="312"/>
    </row>
    <row r="442" spans="1:12" ht="30" outlineLevel="1" x14ac:dyDescent="0.25">
      <c r="A442" s="356">
        <f t="shared" si="58"/>
        <v>371</v>
      </c>
      <c r="B442" s="21">
        <f t="shared" si="58"/>
        <v>310</v>
      </c>
      <c r="C442" s="361" t="s">
        <v>241</v>
      </c>
      <c r="D442" s="358" t="s">
        <v>704</v>
      </c>
      <c r="E442" s="358">
        <v>5.9</v>
      </c>
      <c r="F442" s="357">
        <f t="shared" si="56"/>
        <v>619.5</v>
      </c>
      <c r="G442" s="312"/>
      <c r="H442" s="310">
        <f t="shared" si="52"/>
        <v>619.5</v>
      </c>
      <c r="I442" s="310">
        <f>I412</f>
        <v>105</v>
      </c>
      <c r="J442" s="311">
        <f t="shared" si="53"/>
        <v>0</v>
      </c>
      <c r="K442" s="311">
        <f t="shared" si="54"/>
        <v>105</v>
      </c>
      <c r="L442" s="312"/>
    </row>
    <row r="443" spans="1:12" ht="45" outlineLevel="1" x14ac:dyDescent="0.25">
      <c r="A443" s="356">
        <f t="shared" si="58"/>
        <v>372</v>
      </c>
      <c r="B443" s="21">
        <f t="shared" si="58"/>
        <v>311</v>
      </c>
      <c r="C443" s="361" t="s">
        <v>240</v>
      </c>
      <c r="D443" s="358" t="s">
        <v>705</v>
      </c>
      <c r="E443" s="358">
        <v>0.13700000000000001</v>
      </c>
      <c r="F443" s="357">
        <f t="shared" si="56"/>
        <v>1592.4880000000001</v>
      </c>
      <c r="G443" s="312"/>
      <c r="H443" s="310">
        <f t="shared" si="52"/>
        <v>1592.4880000000001</v>
      </c>
      <c r="I443" s="310">
        <f>I433</f>
        <v>11624</v>
      </c>
      <c r="J443" s="311">
        <f t="shared" si="53"/>
        <v>0</v>
      </c>
      <c r="K443" s="311">
        <f t="shared" si="54"/>
        <v>11624</v>
      </c>
      <c r="L443" s="312"/>
    </row>
    <row r="444" spans="1:12" ht="30" outlineLevel="1" x14ac:dyDescent="0.25">
      <c r="A444" s="356">
        <f t="shared" si="58"/>
        <v>373</v>
      </c>
      <c r="B444" s="21">
        <f t="shared" si="58"/>
        <v>312</v>
      </c>
      <c r="C444" s="361" t="s">
        <v>245</v>
      </c>
      <c r="D444" s="358" t="s">
        <v>704</v>
      </c>
      <c r="E444" s="358">
        <v>13.7</v>
      </c>
      <c r="F444" s="357">
        <f t="shared" si="56"/>
        <v>9151.6</v>
      </c>
      <c r="G444" s="312"/>
      <c r="H444" s="310">
        <f t="shared" si="52"/>
        <v>9151.6</v>
      </c>
      <c r="I444" s="310">
        <f>I424</f>
        <v>668</v>
      </c>
      <c r="J444" s="311">
        <f t="shared" si="53"/>
        <v>0</v>
      </c>
      <c r="K444" s="311">
        <f t="shared" si="54"/>
        <v>668</v>
      </c>
      <c r="L444" s="312"/>
    </row>
    <row r="445" spans="1:12" ht="45" outlineLevel="1" x14ac:dyDescent="0.25">
      <c r="A445" s="356">
        <f t="shared" si="58"/>
        <v>374</v>
      </c>
      <c r="B445" s="21">
        <f t="shared" si="58"/>
        <v>313</v>
      </c>
      <c r="C445" s="361" t="s">
        <v>240</v>
      </c>
      <c r="D445" s="358" t="s">
        <v>705</v>
      </c>
      <c r="E445" s="358">
        <v>6.8500000000000005E-2</v>
      </c>
      <c r="F445" s="357">
        <f t="shared" si="56"/>
        <v>796.24400000000003</v>
      </c>
      <c r="G445" s="312"/>
      <c r="H445" s="310">
        <f t="shared" si="52"/>
        <v>796.24400000000003</v>
      </c>
      <c r="I445" s="310">
        <f>I433</f>
        <v>11624</v>
      </c>
      <c r="J445" s="311">
        <f t="shared" si="53"/>
        <v>0</v>
      </c>
      <c r="K445" s="311">
        <f t="shared" si="54"/>
        <v>11624</v>
      </c>
      <c r="L445" s="312"/>
    </row>
    <row r="446" spans="1:12" ht="30" outlineLevel="1" x14ac:dyDescent="0.25">
      <c r="A446" s="356">
        <f t="shared" si="58"/>
        <v>375</v>
      </c>
      <c r="B446" s="21">
        <f t="shared" si="58"/>
        <v>314</v>
      </c>
      <c r="C446" s="361" t="s">
        <v>243</v>
      </c>
      <c r="D446" s="358" t="s">
        <v>704</v>
      </c>
      <c r="E446" s="358">
        <v>13.7</v>
      </c>
      <c r="F446" s="357">
        <f t="shared" si="56"/>
        <v>3904.5</v>
      </c>
      <c r="G446" s="312"/>
      <c r="H446" s="310">
        <f t="shared" si="52"/>
        <v>3904.5</v>
      </c>
      <c r="I446" s="310">
        <f>I416</f>
        <v>285</v>
      </c>
      <c r="J446" s="311">
        <f t="shared" si="53"/>
        <v>0</v>
      </c>
      <c r="K446" s="311">
        <f t="shared" si="54"/>
        <v>285</v>
      </c>
      <c r="L446" s="312"/>
    </row>
    <row r="447" spans="1:12" ht="15.75" x14ac:dyDescent="0.25">
      <c r="A447" s="356"/>
      <c r="B447" s="21"/>
      <c r="C447" s="334" t="s">
        <v>249</v>
      </c>
      <c r="D447" s="182"/>
      <c r="E447" s="182"/>
      <c r="F447" s="357"/>
      <c r="G447" s="312"/>
      <c r="H447" s="310"/>
      <c r="I447" s="310"/>
      <c r="J447" s="311"/>
      <c r="K447" s="311"/>
      <c r="L447" s="312"/>
    </row>
    <row r="448" spans="1:12" ht="17.25" outlineLevel="1" x14ac:dyDescent="0.25">
      <c r="A448" s="356">
        <f>A446+1</f>
        <v>376</v>
      </c>
      <c r="B448" s="21">
        <f>B446+1</f>
        <v>315</v>
      </c>
      <c r="C448" s="361" t="s">
        <v>239</v>
      </c>
      <c r="D448" s="358" t="s">
        <v>705</v>
      </c>
      <c r="E448" s="358">
        <v>0.11</v>
      </c>
      <c r="F448" s="357">
        <f t="shared" si="56"/>
        <v>2613.27</v>
      </c>
      <c r="G448" s="312"/>
      <c r="H448" s="310">
        <f t="shared" si="52"/>
        <v>2613.27</v>
      </c>
      <c r="I448" s="310">
        <f>I408</f>
        <v>23757</v>
      </c>
      <c r="J448" s="311">
        <f t="shared" si="53"/>
        <v>0</v>
      </c>
      <c r="K448" s="311">
        <f t="shared" si="54"/>
        <v>23757</v>
      </c>
      <c r="L448" s="312"/>
    </row>
    <row r="449" spans="1:12" ht="17.25" outlineLevel="1" x14ac:dyDescent="0.25">
      <c r="A449" s="356">
        <f t="shared" si="58"/>
        <v>377</v>
      </c>
      <c r="B449" s="21">
        <f>B448+1</f>
        <v>316</v>
      </c>
      <c r="C449" s="361" t="s">
        <v>42</v>
      </c>
      <c r="D449" s="358" t="s">
        <v>704</v>
      </c>
      <c r="E449" s="358">
        <v>9.6</v>
      </c>
      <c r="F449" s="357">
        <f t="shared" si="56"/>
        <v>16915.545435016109</v>
      </c>
      <c r="G449" s="312"/>
      <c r="H449" s="310">
        <f t="shared" si="52"/>
        <v>16915.545435016109</v>
      </c>
      <c r="I449" s="310">
        <f>I439</f>
        <v>1762.0359828141782</v>
      </c>
      <c r="J449" s="311">
        <f t="shared" si="53"/>
        <v>0</v>
      </c>
      <c r="K449" s="311">
        <f t="shared" si="54"/>
        <v>1762.0359828141782</v>
      </c>
      <c r="L449" s="312"/>
    </row>
    <row r="450" spans="1:12" ht="17.25" outlineLevel="1" x14ac:dyDescent="0.25">
      <c r="A450" s="356">
        <f t="shared" si="58"/>
        <v>378</v>
      </c>
      <c r="B450" s="21">
        <f t="shared" si="58"/>
        <v>317</v>
      </c>
      <c r="C450" s="361" t="s">
        <v>201</v>
      </c>
      <c r="D450" s="358" t="s">
        <v>704</v>
      </c>
      <c r="E450" s="358">
        <v>9.6</v>
      </c>
      <c r="F450" s="357">
        <f t="shared" si="56"/>
        <v>1421.547583243824</v>
      </c>
      <c r="G450" s="312"/>
      <c r="H450" s="310">
        <f t="shared" si="52"/>
        <v>1421.547583243824</v>
      </c>
      <c r="I450" s="310">
        <f>I353</f>
        <v>148.07787325456499</v>
      </c>
      <c r="J450" s="311">
        <f t="shared" si="53"/>
        <v>0</v>
      </c>
      <c r="K450" s="311">
        <f t="shared" si="54"/>
        <v>148.07787325456499</v>
      </c>
      <c r="L450" s="312"/>
    </row>
    <row r="451" spans="1:12" ht="45" outlineLevel="1" x14ac:dyDescent="0.25">
      <c r="A451" s="356">
        <f t="shared" si="58"/>
        <v>379</v>
      </c>
      <c r="B451" s="21">
        <f t="shared" si="58"/>
        <v>318</v>
      </c>
      <c r="C451" s="361" t="s">
        <v>240</v>
      </c>
      <c r="D451" s="358" t="s">
        <v>705</v>
      </c>
      <c r="E451" s="358">
        <v>1.8E-3</v>
      </c>
      <c r="F451" s="357">
        <f t="shared" si="56"/>
        <v>20.923199999999998</v>
      </c>
      <c r="G451" s="312"/>
      <c r="H451" s="310">
        <f t="shared" si="52"/>
        <v>20.923199999999998</v>
      </c>
      <c r="I451" s="310">
        <f>I433</f>
        <v>11624</v>
      </c>
      <c r="J451" s="311">
        <f t="shared" si="53"/>
        <v>0</v>
      </c>
      <c r="K451" s="311">
        <f t="shared" si="54"/>
        <v>11624</v>
      </c>
      <c r="L451" s="312"/>
    </row>
    <row r="452" spans="1:12" ht="30" outlineLevel="1" x14ac:dyDescent="0.25">
      <c r="A452" s="356">
        <f t="shared" si="58"/>
        <v>380</v>
      </c>
      <c r="B452" s="21">
        <f t="shared" si="58"/>
        <v>319</v>
      </c>
      <c r="C452" s="361" t="s">
        <v>241</v>
      </c>
      <c r="D452" s="358" t="s">
        <v>704</v>
      </c>
      <c r="E452" s="358">
        <v>1.8</v>
      </c>
      <c r="F452" s="357">
        <f t="shared" si="56"/>
        <v>189</v>
      </c>
      <c r="G452" s="312"/>
      <c r="H452" s="310">
        <f t="shared" si="52"/>
        <v>189</v>
      </c>
      <c r="I452" s="310">
        <f>I442</f>
        <v>105</v>
      </c>
      <c r="J452" s="311">
        <f t="shared" si="53"/>
        <v>0</v>
      </c>
      <c r="K452" s="311">
        <f t="shared" si="54"/>
        <v>105</v>
      </c>
      <c r="L452" s="312"/>
    </row>
    <row r="453" spans="1:12" ht="45" outlineLevel="1" x14ac:dyDescent="0.25">
      <c r="A453" s="356">
        <f t="shared" si="58"/>
        <v>381</v>
      </c>
      <c r="B453" s="21">
        <f t="shared" si="58"/>
        <v>320</v>
      </c>
      <c r="C453" s="361" t="s">
        <v>240</v>
      </c>
      <c r="D453" s="358" t="s">
        <v>705</v>
      </c>
      <c r="E453" s="358">
        <v>0.105</v>
      </c>
      <c r="F453" s="357">
        <f t="shared" si="56"/>
        <v>1220.52</v>
      </c>
      <c r="G453" s="312"/>
      <c r="H453" s="310">
        <f t="shared" si="52"/>
        <v>1220.52</v>
      </c>
      <c r="I453" s="310">
        <f>I451</f>
        <v>11624</v>
      </c>
      <c r="J453" s="311">
        <f t="shared" si="53"/>
        <v>0</v>
      </c>
      <c r="K453" s="311">
        <f t="shared" si="54"/>
        <v>11624</v>
      </c>
      <c r="L453" s="312"/>
    </row>
    <row r="454" spans="1:12" ht="30" outlineLevel="1" x14ac:dyDescent="0.25">
      <c r="A454" s="356">
        <f t="shared" si="58"/>
        <v>382</v>
      </c>
      <c r="B454" s="21">
        <f t="shared" si="58"/>
        <v>321</v>
      </c>
      <c r="C454" s="361" t="s">
        <v>242</v>
      </c>
      <c r="D454" s="358" t="s">
        <v>704</v>
      </c>
      <c r="E454" s="358">
        <v>2.1</v>
      </c>
      <c r="F454" s="357">
        <f t="shared" si="56"/>
        <v>6757.8</v>
      </c>
      <c r="G454" s="312"/>
      <c r="H454" s="310">
        <f t="shared" si="52"/>
        <v>6757.8</v>
      </c>
      <c r="I454" s="310">
        <f>I414</f>
        <v>3218</v>
      </c>
      <c r="J454" s="311">
        <f t="shared" si="53"/>
        <v>0</v>
      </c>
      <c r="K454" s="311">
        <f t="shared" si="54"/>
        <v>3218</v>
      </c>
      <c r="L454" s="312"/>
    </row>
    <row r="455" spans="1:12" ht="45" outlineLevel="1" x14ac:dyDescent="0.25">
      <c r="A455" s="356">
        <f t="shared" si="58"/>
        <v>383</v>
      </c>
      <c r="B455" s="21">
        <f t="shared" si="58"/>
        <v>322</v>
      </c>
      <c r="C455" s="361" t="s">
        <v>240</v>
      </c>
      <c r="D455" s="358" t="s">
        <v>705</v>
      </c>
      <c r="E455" s="358">
        <v>1.0500000000000001E-2</v>
      </c>
      <c r="F455" s="357">
        <f t="shared" si="56"/>
        <v>122.05200000000001</v>
      </c>
      <c r="G455" s="312"/>
      <c r="H455" s="310">
        <f t="shared" si="52"/>
        <v>122.05200000000001</v>
      </c>
      <c r="I455" s="310">
        <f>I451</f>
        <v>11624</v>
      </c>
      <c r="J455" s="311">
        <f t="shared" si="53"/>
        <v>0</v>
      </c>
      <c r="K455" s="311">
        <f t="shared" si="54"/>
        <v>11624</v>
      </c>
      <c r="L455" s="312"/>
    </row>
    <row r="456" spans="1:12" ht="30" outlineLevel="1" x14ac:dyDescent="0.25">
      <c r="A456" s="356">
        <f t="shared" si="58"/>
        <v>384</v>
      </c>
      <c r="B456" s="21">
        <f t="shared" si="58"/>
        <v>323</v>
      </c>
      <c r="C456" s="361" t="s">
        <v>243</v>
      </c>
      <c r="D456" s="358" t="s">
        <v>704</v>
      </c>
      <c r="E456" s="358">
        <v>2.1</v>
      </c>
      <c r="F456" s="357">
        <f t="shared" si="56"/>
        <v>598.5</v>
      </c>
      <c r="G456" s="312"/>
      <c r="H456" s="310">
        <f t="shared" si="52"/>
        <v>598.5</v>
      </c>
      <c r="I456" s="310">
        <f>I416</f>
        <v>285</v>
      </c>
      <c r="J456" s="311">
        <f t="shared" si="53"/>
        <v>0</v>
      </c>
      <c r="K456" s="311">
        <f t="shared" si="54"/>
        <v>285</v>
      </c>
      <c r="L456" s="312"/>
    </row>
    <row r="457" spans="1:12" ht="15.75" x14ac:dyDescent="0.25">
      <c r="A457" s="356"/>
      <c r="B457" s="21"/>
      <c r="C457" s="334" t="s">
        <v>250</v>
      </c>
      <c r="D457" s="182"/>
      <c r="E457" s="182"/>
      <c r="F457" s="357"/>
      <c r="G457" s="312"/>
      <c r="H457" s="310"/>
      <c r="I457" s="310"/>
      <c r="J457" s="311"/>
      <c r="K457" s="311"/>
      <c r="L457" s="312"/>
    </row>
    <row r="458" spans="1:12" ht="17.25" outlineLevel="1" x14ac:dyDescent="0.25">
      <c r="A458" s="356">
        <f>A456+1</f>
        <v>385</v>
      </c>
      <c r="B458" s="21">
        <f>B456+1</f>
        <v>324</v>
      </c>
      <c r="C458" s="361" t="s">
        <v>239</v>
      </c>
      <c r="D458" s="358" t="s">
        <v>705</v>
      </c>
      <c r="E458" s="358">
        <v>0.12</v>
      </c>
      <c r="F458" s="357">
        <f t="shared" si="56"/>
        <v>2850.8399999999997</v>
      </c>
      <c r="G458" s="312"/>
      <c r="H458" s="310">
        <f t="shared" si="52"/>
        <v>2850.8399999999997</v>
      </c>
      <c r="I458" s="310">
        <f>I408</f>
        <v>23757</v>
      </c>
      <c r="J458" s="311">
        <f t="shared" si="53"/>
        <v>0</v>
      </c>
      <c r="K458" s="311">
        <f t="shared" si="54"/>
        <v>23757</v>
      </c>
      <c r="L458" s="312"/>
    </row>
    <row r="459" spans="1:12" ht="17.25" outlineLevel="1" x14ac:dyDescent="0.25">
      <c r="A459" s="356">
        <f t="shared" ref="A459:B474" si="59">A458+1</f>
        <v>386</v>
      </c>
      <c r="B459" s="21">
        <f>B458+1</f>
        <v>325</v>
      </c>
      <c r="C459" s="361" t="s">
        <v>42</v>
      </c>
      <c r="D459" s="358" t="s">
        <v>704</v>
      </c>
      <c r="E459" s="358">
        <v>56.6</v>
      </c>
      <c r="F459" s="357">
        <f t="shared" si="56"/>
        <v>99731.236627282487</v>
      </c>
      <c r="G459" s="312"/>
      <c r="H459" s="310">
        <f t="shared" si="52"/>
        <v>99731.236627282487</v>
      </c>
      <c r="I459" s="310">
        <f>I449</f>
        <v>1762.0359828141782</v>
      </c>
      <c r="J459" s="311">
        <f t="shared" si="53"/>
        <v>0</v>
      </c>
      <c r="K459" s="311">
        <f t="shared" si="54"/>
        <v>1762.0359828141782</v>
      </c>
      <c r="L459" s="312"/>
    </row>
    <row r="460" spans="1:12" ht="17.25" outlineLevel="1" x14ac:dyDescent="0.25">
      <c r="A460" s="356">
        <f t="shared" si="59"/>
        <v>387</v>
      </c>
      <c r="B460" s="21">
        <f t="shared" si="59"/>
        <v>326</v>
      </c>
      <c r="C460" s="361" t="s">
        <v>201</v>
      </c>
      <c r="D460" s="358" t="s">
        <v>704</v>
      </c>
      <c r="E460" s="358">
        <v>56.6</v>
      </c>
      <c r="F460" s="357">
        <f t="shared" si="56"/>
        <v>8381.2076262083792</v>
      </c>
      <c r="G460" s="312"/>
      <c r="H460" s="310">
        <f t="shared" si="52"/>
        <v>8381.2076262083792</v>
      </c>
      <c r="I460" s="310">
        <f>I353</f>
        <v>148.07787325456499</v>
      </c>
      <c r="J460" s="311">
        <f t="shared" si="53"/>
        <v>0</v>
      </c>
      <c r="K460" s="311">
        <f t="shared" si="54"/>
        <v>148.07787325456499</v>
      </c>
      <c r="L460" s="312"/>
    </row>
    <row r="461" spans="1:12" ht="45" outlineLevel="1" x14ac:dyDescent="0.25">
      <c r="A461" s="356">
        <f t="shared" si="59"/>
        <v>388</v>
      </c>
      <c r="B461" s="21">
        <f t="shared" si="59"/>
        <v>327</v>
      </c>
      <c r="C461" s="361" t="s">
        <v>240</v>
      </c>
      <c r="D461" s="358" t="s">
        <v>705</v>
      </c>
      <c r="E461" s="358">
        <v>5.1000000000000004E-3</v>
      </c>
      <c r="F461" s="357">
        <f t="shared" si="56"/>
        <v>59.282400000000003</v>
      </c>
      <c r="G461" s="312"/>
      <c r="H461" s="310">
        <f t="shared" si="52"/>
        <v>59.282400000000003</v>
      </c>
      <c r="I461" s="310">
        <f>I451</f>
        <v>11624</v>
      </c>
      <c r="J461" s="311">
        <f t="shared" si="53"/>
        <v>0</v>
      </c>
      <c r="K461" s="311">
        <f t="shared" si="54"/>
        <v>11624</v>
      </c>
      <c r="L461" s="312"/>
    </row>
    <row r="462" spans="1:12" ht="30" outlineLevel="1" x14ac:dyDescent="0.25">
      <c r="A462" s="356">
        <f t="shared" si="59"/>
        <v>389</v>
      </c>
      <c r="B462" s="21">
        <f t="shared" si="59"/>
        <v>328</v>
      </c>
      <c r="C462" s="361" t="s">
        <v>241</v>
      </c>
      <c r="D462" s="358" t="s">
        <v>704</v>
      </c>
      <c r="E462" s="358">
        <v>5.0999999999999996</v>
      </c>
      <c r="F462" s="357">
        <f t="shared" si="56"/>
        <v>535.5</v>
      </c>
      <c r="G462" s="312"/>
      <c r="H462" s="310">
        <f t="shared" si="52"/>
        <v>535.5</v>
      </c>
      <c r="I462" s="310">
        <f>I442</f>
        <v>105</v>
      </c>
      <c r="J462" s="311">
        <f t="shared" si="53"/>
        <v>0</v>
      </c>
      <c r="K462" s="311">
        <f t="shared" si="54"/>
        <v>105</v>
      </c>
      <c r="L462" s="312"/>
    </row>
    <row r="463" spans="1:12" ht="45" outlineLevel="1" x14ac:dyDescent="0.25">
      <c r="A463" s="356">
        <f t="shared" si="59"/>
        <v>390</v>
      </c>
      <c r="B463" s="21">
        <f t="shared" si="59"/>
        <v>329</v>
      </c>
      <c r="C463" s="361" t="s">
        <v>240</v>
      </c>
      <c r="D463" s="358" t="s">
        <v>705</v>
      </c>
      <c r="E463" s="358">
        <v>0.11899999999999999</v>
      </c>
      <c r="F463" s="357">
        <f t="shared" si="56"/>
        <v>1383.2559999999999</v>
      </c>
      <c r="G463" s="312"/>
      <c r="H463" s="310">
        <f t="shared" si="52"/>
        <v>1383.2559999999999</v>
      </c>
      <c r="I463" s="310">
        <f>I461</f>
        <v>11624</v>
      </c>
      <c r="J463" s="311">
        <f t="shared" si="53"/>
        <v>0</v>
      </c>
      <c r="K463" s="311">
        <f t="shared" si="54"/>
        <v>11624</v>
      </c>
      <c r="L463" s="312"/>
    </row>
    <row r="464" spans="1:12" ht="30" outlineLevel="1" x14ac:dyDescent="0.25">
      <c r="A464" s="356">
        <f t="shared" si="59"/>
        <v>391</v>
      </c>
      <c r="B464" s="21">
        <f t="shared" si="59"/>
        <v>330</v>
      </c>
      <c r="C464" s="361" t="s">
        <v>245</v>
      </c>
      <c r="D464" s="358" t="s">
        <v>704</v>
      </c>
      <c r="E464" s="358">
        <v>11.9</v>
      </c>
      <c r="F464" s="357">
        <f t="shared" si="56"/>
        <v>7949.2</v>
      </c>
      <c r="G464" s="312"/>
      <c r="H464" s="310">
        <f t="shared" si="52"/>
        <v>7949.2</v>
      </c>
      <c r="I464" s="310">
        <f>I424</f>
        <v>668</v>
      </c>
      <c r="J464" s="311">
        <f t="shared" si="53"/>
        <v>0</v>
      </c>
      <c r="K464" s="311">
        <f t="shared" si="54"/>
        <v>668</v>
      </c>
      <c r="L464" s="312"/>
    </row>
    <row r="465" spans="1:12" ht="45" outlineLevel="1" x14ac:dyDescent="0.25">
      <c r="A465" s="356">
        <f t="shared" si="59"/>
        <v>392</v>
      </c>
      <c r="B465" s="21">
        <f t="shared" si="59"/>
        <v>331</v>
      </c>
      <c r="C465" s="361" t="s">
        <v>240</v>
      </c>
      <c r="D465" s="358" t="s">
        <v>705</v>
      </c>
      <c r="E465" s="358">
        <v>5.9499999999999997E-2</v>
      </c>
      <c r="F465" s="357">
        <f t="shared" si="56"/>
        <v>691.62799999999993</v>
      </c>
      <c r="G465" s="312"/>
      <c r="H465" s="310">
        <f t="shared" si="52"/>
        <v>691.62799999999993</v>
      </c>
      <c r="I465" s="310">
        <f>I463</f>
        <v>11624</v>
      </c>
      <c r="J465" s="311">
        <f t="shared" si="53"/>
        <v>0</v>
      </c>
      <c r="K465" s="311">
        <f t="shared" si="54"/>
        <v>11624</v>
      </c>
      <c r="L465" s="312"/>
    </row>
    <row r="466" spans="1:12" ht="30" outlineLevel="1" x14ac:dyDescent="0.25">
      <c r="A466" s="356">
        <f t="shared" si="59"/>
        <v>393</v>
      </c>
      <c r="B466" s="21">
        <f t="shared" si="59"/>
        <v>332</v>
      </c>
      <c r="C466" s="361" t="s">
        <v>243</v>
      </c>
      <c r="D466" s="358" t="s">
        <v>704</v>
      </c>
      <c r="E466" s="358">
        <v>11.9</v>
      </c>
      <c r="F466" s="357">
        <f t="shared" si="56"/>
        <v>3391.5</v>
      </c>
      <c r="G466" s="312"/>
      <c r="H466" s="310">
        <f t="shared" si="52"/>
        <v>3391.5</v>
      </c>
      <c r="I466" s="310">
        <f>I416</f>
        <v>285</v>
      </c>
      <c r="J466" s="311">
        <f t="shared" si="53"/>
        <v>0</v>
      </c>
      <c r="K466" s="311">
        <f t="shared" si="54"/>
        <v>285</v>
      </c>
      <c r="L466" s="312"/>
    </row>
    <row r="467" spans="1:12" ht="15.75" x14ac:dyDescent="0.25">
      <c r="A467" s="356"/>
      <c r="B467" s="21"/>
      <c r="C467" s="334" t="s">
        <v>251</v>
      </c>
      <c r="D467" s="182"/>
      <c r="E467" s="182"/>
      <c r="F467" s="357"/>
      <c r="G467" s="312"/>
      <c r="H467" s="310"/>
      <c r="I467" s="310"/>
      <c r="J467" s="311"/>
      <c r="K467" s="311"/>
      <c r="L467" s="312"/>
    </row>
    <row r="468" spans="1:12" ht="17.25" outlineLevel="1" x14ac:dyDescent="0.25">
      <c r="A468" s="356">
        <f>A466+1</f>
        <v>394</v>
      </c>
      <c r="B468" s="21">
        <f>B466+1</f>
        <v>333</v>
      </c>
      <c r="C468" s="361" t="s">
        <v>239</v>
      </c>
      <c r="D468" s="358" t="s">
        <v>705</v>
      </c>
      <c r="E468" s="358">
        <v>0.3</v>
      </c>
      <c r="F468" s="357">
        <f t="shared" si="56"/>
        <v>7127.0999999999995</v>
      </c>
      <c r="G468" s="312"/>
      <c r="H468" s="310">
        <f t="shared" si="52"/>
        <v>7127.0999999999995</v>
      </c>
      <c r="I468" s="310">
        <f>I408</f>
        <v>23757</v>
      </c>
      <c r="J468" s="311">
        <f t="shared" si="53"/>
        <v>0</v>
      </c>
      <c r="K468" s="311">
        <f t="shared" si="54"/>
        <v>23757</v>
      </c>
      <c r="L468" s="312"/>
    </row>
    <row r="469" spans="1:12" ht="17.25" outlineLevel="1" x14ac:dyDescent="0.25">
      <c r="A469" s="356">
        <f t="shared" si="59"/>
        <v>395</v>
      </c>
      <c r="B469" s="21">
        <f>B468+1</f>
        <v>334</v>
      </c>
      <c r="C469" s="361" t="s">
        <v>42</v>
      </c>
      <c r="D469" s="358" t="s">
        <v>704</v>
      </c>
      <c r="E469" s="358">
        <v>28</v>
      </c>
      <c r="F469" s="357">
        <f t="shared" si="56"/>
        <v>49337.007518796992</v>
      </c>
      <c r="G469" s="312"/>
      <c r="H469" s="310">
        <f t="shared" si="52"/>
        <v>49337.007518796992</v>
      </c>
      <c r="I469" s="310">
        <f>I459</f>
        <v>1762.0359828141782</v>
      </c>
      <c r="J469" s="311">
        <f t="shared" si="53"/>
        <v>0</v>
      </c>
      <c r="K469" s="311">
        <f t="shared" si="54"/>
        <v>1762.0359828141782</v>
      </c>
      <c r="L469" s="312"/>
    </row>
    <row r="470" spans="1:12" ht="17.25" outlineLevel="1" x14ac:dyDescent="0.25">
      <c r="A470" s="356">
        <f t="shared" si="59"/>
        <v>396</v>
      </c>
      <c r="B470" s="21">
        <f t="shared" si="59"/>
        <v>335</v>
      </c>
      <c r="C470" s="361" t="s">
        <v>201</v>
      </c>
      <c r="D470" s="358" t="s">
        <v>704</v>
      </c>
      <c r="E470" s="358">
        <v>28</v>
      </c>
      <c r="F470" s="357">
        <f t="shared" si="56"/>
        <v>4146.1804511278197</v>
      </c>
      <c r="G470" s="312"/>
      <c r="H470" s="310">
        <f t="shared" si="52"/>
        <v>4146.1804511278197</v>
      </c>
      <c r="I470" s="310">
        <f>I353</f>
        <v>148.07787325456499</v>
      </c>
      <c r="J470" s="311">
        <f t="shared" si="53"/>
        <v>0</v>
      </c>
      <c r="K470" s="311">
        <f t="shared" si="54"/>
        <v>148.07787325456499</v>
      </c>
      <c r="L470" s="312"/>
    </row>
    <row r="471" spans="1:12" ht="45" outlineLevel="1" x14ac:dyDescent="0.25">
      <c r="A471" s="356">
        <f t="shared" si="59"/>
        <v>397</v>
      </c>
      <c r="B471" s="21">
        <f t="shared" si="59"/>
        <v>336</v>
      </c>
      <c r="C471" s="361" t="s">
        <v>240</v>
      </c>
      <c r="D471" s="358" t="s">
        <v>705</v>
      </c>
      <c r="E471" s="358">
        <v>5.1000000000000004E-3</v>
      </c>
      <c r="F471" s="357">
        <f t="shared" si="56"/>
        <v>59.282400000000003</v>
      </c>
      <c r="G471" s="312"/>
      <c r="H471" s="310">
        <f t="shared" si="52"/>
        <v>59.282400000000003</v>
      </c>
      <c r="I471" s="310">
        <f>I465</f>
        <v>11624</v>
      </c>
      <c r="J471" s="311">
        <f t="shared" si="53"/>
        <v>0</v>
      </c>
      <c r="K471" s="311">
        <f t="shared" si="54"/>
        <v>11624</v>
      </c>
      <c r="L471" s="312"/>
    </row>
    <row r="472" spans="1:12" ht="30" outlineLevel="1" x14ac:dyDescent="0.25">
      <c r="A472" s="356">
        <f t="shared" si="59"/>
        <v>398</v>
      </c>
      <c r="B472" s="21">
        <f t="shared" si="59"/>
        <v>337</v>
      </c>
      <c r="C472" s="361" t="s">
        <v>241</v>
      </c>
      <c r="D472" s="358" t="s">
        <v>704</v>
      </c>
      <c r="E472" s="358">
        <v>5.0999999999999996</v>
      </c>
      <c r="F472" s="357">
        <f t="shared" si="56"/>
        <v>535.5</v>
      </c>
      <c r="G472" s="312"/>
      <c r="H472" s="310">
        <f t="shared" ref="H472:H535" si="60">G472+F472</f>
        <v>535.5</v>
      </c>
      <c r="I472" s="310">
        <f>I442</f>
        <v>105</v>
      </c>
      <c r="J472" s="311">
        <f t="shared" ref="J472:J535" si="61">G472/E472</f>
        <v>0</v>
      </c>
      <c r="K472" s="311">
        <f t="shared" ref="K472:K535" si="62">J472+I472</f>
        <v>105</v>
      </c>
      <c r="L472" s="312"/>
    </row>
    <row r="473" spans="1:12" ht="45" outlineLevel="1" x14ac:dyDescent="0.25">
      <c r="A473" s="356">
        <f t="shared" si="59"/>
        <v>399</v>
      </c>
      <c r="B473" s="21">
        <f t="shared" si="59"/>
        <v>338</v>
      </c>
      <c r="C473" s="361" t="s">
        <v>240</v>
      </c>
      <c r="D473" s="358" t="s">
        <v>705</v>
      </c>
      <c r="E473" s="358">
        <v>0.29499999999999998</v>
      </c>
      <c r="F473" s="357">
        <f t="shared" si="56"/>
        <v>3429.08</v>
      </c>
      <c r="G473" s="312"/>
      <c r="H473" s="310">
        <f t="shared" si="60"/>
        <v>3429.08</v>
      </c>
      <c r="I473" s="310">
        <f>I471</f>
        <v>11624</v>
      </c>
      <c r="J473" s="311">
        <f t="shared" si="61"/>
        <v>0</v>
      </c>
      <c r="K473" s="311">
        <f t="shared" si="62"/>
        <v>11624</v>
      </c>
      <c r="L473" s="312"/>
    </row>
    <row r="474" spans="1:12" ht="30" outlineLevel="1" x14ac:dyDescent="0.25">
      <c r="A474" s="356">
        <f t="shared" si="59"/>
        <v>400</v>
      </c>
      <c r="B474" s="21">
        <f t="shared" si="59"/>
        <v>339</v>
      </c>
      <c r="C474" s="361" t="s">
        <v>242</v>
      </c>
      <c r="D474" s="358" t="s">
        <v>704</v>
      </c>
      <c r="E474" s="358">
        <v>5.9</v>
      </c>
      <c r="F474" s="357">
        <f t="shared" si="56"/>
        <v>18986.2</v>
      </c>
      <c r="G474" s="312"/>
      <c r="H474" s="310">
        <f t="shared" si="60"/>
        <v>18986.2</v>
      </c>
      <c r="I474" s="310">
        <f>I414</f>
        <v>3218</v>
      </c>
      <c r="J474" s="311">
        <f t="shared" si="61"/>
        <v>0</v>
      </c>
      <c r="K474" s="311">
        <f t="shared" si="62"/>
        <v>3218</v>
      </c>
      <c r="L474" s="312"/>
    </row>
    <row r="475" spans="1:12" ht="45" outlineLevel="1" x14ac:dyDescent="0.25">
      <c r="A475" s="356">
        <f t="shared" ref="A475:B490" si="63">A474+1</f>
        <v>401</v>
      </c>
      <c r="B475" s="21">
        <f t="shared" si="63"/>
        <v>340</v>
      </c>
      <c r="C475" s="361" t="s">
        <v>240</v>
      </c>
      <c r="D475" s="358" t="s">
        <v>705</v>
      </c>
      <c r="E475" s="358">
        <v>2.9499999999999998E-2</v>
      </c>
      <c r="F475" s="357">
        <f t="shared" si="56"/>
        <v>342.90799999999996</v>
      </c>
      <c r="G475" s="312"/>
      <c r="H475" s="310">
        <f t="shared" si="60"/>
        <v>342.90799999999996</v>
      </c>
      <c r="I475" s="310">
        <f>I473</f>
        <v>11624</v>
      </c>
      <c r="J475" s="311">
        <f t="shared" si="61"/>
        <v>0</v>
      </c>
      <c r="K475" s="311">
        <f t="shared" si="62"/>
        <v>11624</v>
      </c>
      <c r="L475" s="312"/>
    </row>
    <row r="476" spans="1:12" ht="30" outlineLevel="1" x14ac:dyDescent="0.25">
      <c r="A476" s="356">
        <f t="shared" si="63"/>
        <v>402</v>
      </c>
      <c r="B476" s="21">
        <f t="shared" si="63"/>
        <v>341</v>
      </c>
      <c r="C476" s="361" t="s">
        <v>243</v>
      </c>
      <c r="D476" s="358" t="s">
        <v>704</v>
      </c>
      <c r="E476" s="358">
        <v>5.9</v>
      </c>
      <c r="F476" s="357">
        <f t="shared" si="56"/>
        <v>1681.5</v>
      </c>
      <c r="G476" s="312"/>
      <c r="H476" s="310">
        <f t="shared" si="60"/>
        <v>1681.5</v>
      </c>
      <c r="I476" s="310">
        <f>I416</f>
        <v>285</v>
      </c>
      <c r="J476" s="311">
        <f t="shared" si="61"/>
        <v>0</v>
      </c>
      <c r="K476" s="311">
        <f t="shared" si="62"/>
        <v>285</v>
      </c>
      <c r="L476" s="312"/>
    </row>
    <row r="477" spans="1:12" ht="15.75" x14ac:dyDescent="0.25">
      <c r="A477" s="356"/>
      <c r="B477" s="21"/>
      <c r="C477" s="334" t="s">
        <v>252</v>
      </c>
      <c r="D477" s="182"/>
      <c r="E477" s="182"/>
      <c r="F477" s="357"/>
      <c r="G477" s="312"/>
      <c r="H477" s="310"/>
      <c r="I477" s="310"/>
      <c r="J477" s="311"/>
      <c r="K477" s="311"/>
      <c r="L477" s="312"/>
    </row>
    <row r="478" spans="1:12" ht="17.25" outlineLevel="1" x14ac:dyDescent="0.25">
      <c r="A478" s="356">
        <f>A476+1</f>
        <v>403</v>
      </c>
      <c r="B478" s="21">
        <f>B476+1</f>
        <v>342</v>
      </c>
      <c r="C478" s="361" t="s">
        <v>239</v>
      </c>
      <c r="D478" s="358" t="s">
        <v>705</v>
      </c>
      <c r="E478" s="358">
        <v>0.52</v>
      </c>
      <c r="F478" s="357">
        <f t="shared" si="56"/>
        <v>12353.640000000001</v>
      </c>
      <c r="G478" s="312"/>
      <c r="H478" s="310">
        <f t="shared" si="60"/>
        <v>12353.640000000001</v>
      </c>
      <c r="I478" s="310">
        <f>I468</f>
        <v>23757</v>
      </c>
      <c r="J478" s="311">
        <f t="shared" si="61"/>
        <v>0</v>
      </c>
      <c r="K478" s="311">
        <f t="shared" si="62"/>
        <v>23757</v>
      </c>
      <c r="L478" s="312"/>
    </row>
    <row r="479" spans="1:12" ht="17.25" outlineLevel="1" x14ac:dyDescent="0.25">
      <c r="A479" s="356">
        <f t="shared" si="63"/>
        <v>404</v>
      </c>
      <c r="B479" s="21">
        <f>B478+1</f>
        <v>343</v>
      </c>
      <c r="C479" s="361" t="s">
        <v>42</v>
      </c>
      <c r="D479" s="358" t="s">
        <v>704</v>
      </c>
      <c r="E479" s="358">
        <v>243.1</v>
      </c>
      <c r="F479" s="357">
        <f t="shared" ref="F479:F542" si="64">E479*I479</f>
        <v>428350.94742212672</v>
      </c>
      <c r="G479" s="312"/>
      <c r="H479" s="310">
        <f t="shared" si="60"/>
        <v>428350.94742212672</v>
      </c>
      <c r="I479" s="310">
        <f>I459</f>
        <v>1762.0359828141782</v>
      </c>
      <c r="J479" s="311">
        <f t="shared" si="61"/>
        <v>0</v>
      </c>
      <c r="K479" s="311">
        <f t="shared" si="62"/>
        <v>1762.0359828141782</v>
      </c>
      <c r="L479" s="312"/>
    </row>
    <row r="480" spans="1:12" ht="17.25" outlineLevel="1" x14ac:dyDescent="0.25">
      <c r="A480" s="356">
        <f t="shared" si="63"/>
        <v>405</v>
      </c>
      <c r="B480" s="21">
        <f t="shared" ref="B480" si="65">B478+1</f>
        <v>343</v>
      </c>
      <c r="C480" s="361" t="s">
        <v>201</v>
      </c>
      <c r="D480" s="358" t="s">
        <v>704</v>
      </c>
      <c r="E480" s="358">
        <v>243.1</v>
      </c>
      <c r="F480" s="357">
        <f t="shared" si="64"/>
        <v>35997.730988184747</v>
      </c>
      <c r="G480" s="312"/>
      <c r="H480" s="310">
        <f t="shared" si="60"/>
        <v>35997.730988184747</v>
      </c>
      <c r="I480" s="310">
        <f>I470</f>
        <v>148.07787325456499</v>
      </c>
      <c r="J480" s="311">
        <f t="shared" si="61"/>
        <v>0</v>
      </c>
      <c r="K480" s="311">
        <f t="shared" si="62"/>
        <v>148.07787325456499</v>
      </c>
      <c r="L480" s="312"/>
    </row>
    <row r="481" spans="1:12" ht="45" outlineLevel="1" x14ac:dyDescent="0.25">
      <c r="A481" s="356">
        <f t="shared" si="63"/>
        <v>406</v>
      </c>
      <c r="B481" s="21">
        <f t="shared" si="63"/>
        <v>344</v>
      </c>
      <c r="C481" s="361" t="s">
        <v>240</v>
      </c>
      <c r="D481" s="358" t="s">
        <v>705</v>
      </c>
      <c r="E481" s="358">
        <v>2.1899999999999999E-2</v>
      </c>
      <c r="F481" s="357">
        <f t="shared" si="64"/>
        <v>254.56559999999999</v>
      </c>
      <c r="G481" s="312"/>
      <c r="H481" s="310">
        <f t="shared" si="60"/>
        <v>254.56559999999999</v>
      </c>
      <c r="I481" s="310">
        <f>I475</f>
        <v>11624</v>
      </c>
      <c r="J481" s="311">
        <f t="shared" si="61"/>
        <v>0</v>
      </c>
      <c r="K481" s="311">
        <f t="shared" si="62"/>
        <v>11624</v>
      </c>
      <c r="L481" s="312"/>
    </row>
    <row r="482" spans="1:12" ht="30" outlineLevel="1" x14ac:dyDescent="0.25">
      <c r="A482" s="356">
        <f t="shared" si="63"/>
        <v>407</v>
      </c>
      <c r="B482" s="21">
        <f t="shared" ref="B482" si="66">B480+1</f>
        <v>344</v>
      </c>
      <c r="C482" s="361" t="s">
        <v>241</v>
      </c>
      <c r="D482" s="358" t="s">
        <v>704</v>
      </c>
      <c r="E482" s="358">
        <v>21.9</v>
      </c>
      <c r="F482" s="357">
        <f t="shared" si="64"/>
        <v>2299.5</v>
      </c>
      <c r="G482" s="312"/>
      <c r="H482" s="310">
        <f t="shared" si="60"/>
        <v>2299.5</v>
      </c>
      <c r="I482" s="310">
        <f>I442</f>
        <v>105</v>
      </c>
      <c r="J482" s="311">
        <f t="shared" si="61"/>
        <v>0</v>
      </c>
      <c r="K482" s="311">
        <f t="shared" si="62"/>
        <v>105</v>
      </c>
      <c r="L482" s="312"/>
    </row>
    <row r="483" spans="1:12" ht="45" outlineLevel="1" x14ac:dyDescent="0.25">
      <c r="A483" s="356">
        <f t="shared" si="63"/>
        <v>408</v>
      </c>
      <c r="B483" s="21">
        <f t="shared" si="63"/>
        <v>345</v>
      </c>
      <c r="C483" s="361" t="s">
        <v>240</v>
      </c>
      <c r="D483" s="358" t="s">
        <v>705</v>
      </c>
      <c r="E483" s="358">
        <v>0.51100000000000001</v>
      </c>
      <c r="F483" s="357">
        <f t="shared" si="64"/>
        <v>5939.8640000000005</v>
      </c>
      <c r="G483" s="312"/>
      <c r="H483" s="310">
        <f t="shared" si="60"/>
        <v>5939.8640000000005</v>
      </c>
      <c r="I483" s="310">
        <f>I475</f>
        <v>11624</v>
      </c>
      <c r="J483" s="311">
        <f t="shared" si="61"/>
        <v>0</v>
      </c>
      <c r="K483" s="311">
        <f t="shared" si="62"/>
        <v>11624</v>
      </c>
      <c r="L483" s="312"/>
    </row>
    <row r="484" spans="1:12" ht="30" outlineLevel="1" x14ac:dyDescent="0.25">
      <c r="A484" s="356">
        <f t="shared" si="63"/>
        <v>409</v>
      </c>
      <c r="B484" s="21">
        <f t="shared" ref="B484" si="67">B482+1</f>
        <v>345</v>
      </c>
      <c r="C484" s="361" t="s">
        <v>245</v>
      </c>
      <c r="D484" s="358" t="s">
        <v>704</v>
      </c>
      <c r="E484" s="358">
        <v>51.1</v>
      </c>
      <c r="F484" s="357">
        <f t="shared" si="64"/>
        <v>34134.800000000003</v>
      </c>
      <c r="G484" s="312"/>
      <c r="H484" s="310">
        <f t="shared" si="60"/>
        <v>34134.800000000003</v>
      </c>
      <c r="I484" s="310">
        <f>I424</f>
        <v>668</v>
      </c>
      <c r="J484" s="311">
        <f t="shared" si="61"/>
        <v>0</v>
      </c>
      <c r="K484" s="311">
        <f t="shared" si="62"/>
        <v>668</v>
      </c>
      <c r="L484" s="312"/>
    </row>
    <row r="485" spans="1:12" ht="45" outlineLevel="1" x14ac:dyDescent="0.25">
      <c r="A485" s="356">
        <f t="shared" si="63"/>
        <v>410</v>
      </c>
      <c r="B485" s="21">
        <f t="shared" si="63"/>
        <v>346</v>
      </c>
      <c r="C485" s="361" t="s">
        <v>240</v>
      </c>
      <c r="D485" s="358" t="s">
        <v>705</v>
      </c>
      <c r="E485" s="358">
        <v>0.2555</v>
      </c>
      <c r="F485" s="357">
        <f t="shared" si="64"/>
        <v>2969.9320000000002</v>
      </c>
      <c r="G485" s="312"/>
      <c r="H485" s="310">
        <f t="shared" si="60"/>
        <v>2969.9320000000002</v>
      </c>
      <c r="I485" s="310">
        <f>I483</f>
        <v>11624</v>
      </c>
      <c r="J485" s="311">
        <f t="shared" si="61"/>
        <v>0</v>
      </c>
      <c r="K485" s="311">
        <f t="shared" si="62"/>
        <v>11624</v>
      </c>
      <c r="L485" s="312"/>
    </row>
    <row r="486" spans="1:12" ht="30" outlineLevel="1" x14ac:dyDescent="0.25">
      <c r="A486" s="356">
        <f t="shared" si="63"/>
        <v>411</v>
      </c>
      <c r="B486" s="21">
        <f t="shared" ref="B486" si="68">B484+1</f>
        <v>346</v>
      </c>
      <c r="C486" s="361" t="s">
        <v>243</v>
      </c>
      <c r="D486" s="358" t="s">
        <v>704</v>
      </c>
      <c r="E486" s="358">
        <v>51.1</v>
      </c>
      <c r="F486" s="357">
        <f t="shared" si="64"/>
        <v>14563.5</v>
      </c>
      <c r="G486" s="312"/>
      <c r="H486" s="310">
        <f t="shared" si="60"/>
        <v>14563.5</v>
      </c>
      <c r="I486" s="310">
        <f>I476</f>
        <v>285</v>
      </c>
      <c r="J486" s="311">
        <f t="shared" si="61"/>
        <v>0</v>
      </c>
      <c r="K486" s="311">
        <f t="shared" si="62"/>
        <v>285</v>
      </c>
      <c r="L486" s="312"/>
    </row>
    <row r="487" spans="1:12" ht="15.75" x14ac:dyDescent="0.25">
      <c r="A487" s="356"/>
      <c r="B487" s="21"/>
      <c r="C487" s="334" t="s">
        <v>253</v>
      </c>
      <c r="D487" s="182"/>
      <c r="E487" s="182"/>
      <c r="F487" s="357"/>
      <c r="G487" s="312"/>
      <c r="H487" s="310"/>
      <c r="I487" s="310"/>
      <c r="J487" s="311"/>
      <c r="K487" s="311"/>
      <c r="L487" s="312"/>
    </row>
    <row r="488" spans="1:12" ht="15.75" x14ac:dyDescent="0.25">
      <c r="A488" s="356"/>
      <c r="B488" s="21"/>
      <c r="C488" s="334" t="s">
        <v>254</v>
      </c>
      <c r="D488" s="182"/>
      <c r="E488" s="182"/>
      <c r="F488" s="357"/>
      <c r="G488" s="312"/>
      <c r="H488" s="310"/>
      <c r="I488" s="310"/>
      <c r="J488" s="311"/>
      <c r="K488" s="311"/>
      <c r="L488" s="312"/>
    </row>
    <row r="489" spans="1:12" ht="17.25" outlineLevel="1" x14ac:dyDescent="0.25">
      <c r="A489" s="356">
        <f>A486+1</f>
        <v>412</v>
      </c>
      <c r="B489" s="21">
        <f>B486+1</f>
        <v>347</v>
      </c>
      <c r="C489" s="361" t="s">
        <v>239</v>
      </c>
      <c r="D489" s="358" t="s">
        <v>705</v>
      </c>
      <c r="E489" s="358">
        <v>0.46</v>
      </c>
      <c r="F489" s="357">
        <f t="shared" si="64"/>
        <v>10928.220000000001</v>
      </c>
      <c r="G489" s="312"/>
      <c r="H489" s="310">
        <f t="shared" si="60"/>
        <v>10928.220000000001</v>
      </c>
      <c r="I489" s="310">
        <f>I468</f>
        <v>23757</v>
      </c>
      <c r="J489" s="311">
        <f t="shared" si="61"/>
        <v>0</v>
      </c>
      <c r="K489" s="311">
        <f t="shared" si="62"/>
        <v>23757</v>
      </c>
      <c r="L489" s="312"/>
    </row>
    <row r="490" spans="1:12" ht="17.25" outlineLevel="1" x14ac:dyDescent="0.25">
      <c r="A490" s="356">
        <f t="shared" si="63"/>
        <v>413</v>
      </c>
      <c r="B490" s="21">
        <f>B489+1</f>
        <v>348</v>
      </c>
      <c r="C490" s="361" t="s">
        <v>42</v>
      </c>
      <c r="D490" s="358" t="s">
        <v>704</v>
      </c>
      <c r="E490" s="358">
        <v>23.8</v>
      </c>
      <c r="F490" s="357">
        <f t="shared" si="64"/>
        <v>41936.456390977444</v>
      </c>
      <c r="G490" s="312"/>
      <c r="H490" s="310">
        <f t="shared" si="60"/>
        <v>41936.456390977444</v>
      </c>
      <c r="I490" s="310">
        <f>I459</f>
        <v>1762.0359828141782</v>
      </c>
      <c r="J490" s="311">
        <f t="shared" si="61"/>
        <v>0</v>
      </c>
      <c r="K490" s="311">
        <f t="shared" si="62"/>
        <v>1762.0359828141782</v>
      </c>
      <c r="L490" s="312"/>
    </row>
    <row r="491" spans="1:12" ht="17.25" outlineLevel="1" x14ac:dyDescent="0.25">
      <c r="A491" s="356">
        <f t="shared" ref="A491:B506" si="69">A490+1</f>
        <v>414</v>
      </c>
      <c r="B491" s="21">
        <f t="shared" si="69"/>
        <v>349</v>
      </c>
      <c r="C491" s="361" t="s">
        <v>201</v>
      </c>
      <c r="D491" s="358" t="s">
        <v>704</v>
      </c>
      <c r="E491" s="358">
        <v>23.8</v>
      </c>
      <c r="F491" s="357">
        <f t="shared" si="64"/>
        <v>3524.253383458647</v>
      </c>
      <c r="G491" s="312"/>
      <c r="H491" s="310">
        <f t="shared" si="60"/>
        <v>3524.253383458647</v>
      </c>
      <c r="I491" s="310">
        <f>I480</f>
        <v>148.07787325456499</v>
      </c>
      <c r="J491" s="311">
        <f t="shared" si="61"/>
        <v>0</v>
      </c>
      <c r="K491" s="311">
        <f t="shared" si="62"/>
        <v>148.07787325456499</v>
      </c>
      <c r="L491" s="312"/>
    </row>
    <row r="492" spans="1:12" ht="45" outlineLevel="1" x14ac:dyDescent="0.25">
      <c r="A492" s="356">
        <f t="shared" si="69"/>
        <v>415</v>
      </c>
      <c r="B492" s="21">
        <f t="shared" si="69"/>
        <v>350</v>
      </c>
      <c r="C492" s="361" t="s">
        <v>240</v>
      </c>
      <c r="D492" s="358" t="s">
        <v>705</v>
      </c>
      <c r="E492" s="358">
        <v>3.5700000000000003E-2</v>
      </c>
      <c r="F492" s="357">
        <f t="shared" si="64"/>
        <v>414.97680000000003</v>
      </c>
      <c r="G492" s="312"/>
      <c r="H492" s="310">
        <f t="shared" si="60"/>
        <v>414.97680000000003</v>
      </c>
      <c r="I492" s="310">
        <f>I485</f>
        <v>11624</v>
      </c>
      <c r="J492" s="311">
        <f t="shared" si="61"/>
        <v>0</v>
      </c>
      <c r="K492" s="311">
        <f t="shared" si="62"/>
        <v>11624</v>
      </c>
      <c r="L492" s="312"/>
    </row>
    <row r="493" spans="1:12" ht="30" outlineLevel="1" x14ac:dyDescent="0.25">
      <c r="A493" s="356">
        <f t="shared" si="69"/>
        <v>416</v>
      </c>
      <c r="B493" s="21">
        <f t="shared" si="69"/>
        <v>351</v>
      </c>
      <c r="C493" s="361" t="s">
        <v>241</v>
      </c>
      <c r="D493" s="358" t="s">
        <v>704</v>
      </c>
      <c r="E493" s="358">
        <v>35.700000000000003</v>
      </c>
      <c r="F493" s="357">
        <f t="shared" si="64"/>
        <v>3748.5000000000005</v>
      </c>
      <c r="G493" s="312"/>
      <c r="H493" s="310">
        <f t="shared" si="60"/>
        <v>3748.5000000000005</v>
      </c>
      <c r="I493" s="310">
        <f>I442</f>
        <v>105</v>
      </c>
      <c r="J493" s="311">
        <f t="shared" si="61"/>
        <v>0</v>
      </c>
      <c r="K493" s="311">
        <f t="shared" si="62"/>
        <v>105</v>
      </c>
      <c r="L493" s="312"/>
    </row>
    <row r="494" spans="1:12" ht="45" outlineLevel="1" x14ac:dyDescent="0.25">
      <c r="A494" s="356">
        <f t="shared" si="69"/>
        <v>417</v>
      </c>
      <c r="B494" s="21">
        <f t="shared" si="69"/>
        <v>352</v>
      </c>
      <c r="C494" s="361" t="s">
        <v>240</v>
      </c>
      <c r="D494" s="358" t="s">
        <v>705</v>
      </c>
      <c r="E494" s="358">
        <v>0.46</v>
      </c>
      <c r="F494" s="357">
        <f t="shared" si="64"/>
        <v>5347.04</v>
      </c>
      <c r="G494" s="312"/>
      <c r="H494" s="310">
        <f t="shared" si="60"/>
        <v>5347.04</v>
      </c>
      <c r="I494" s="310">
        <f>I492</f>
        <v>11624</v>
      </c>
      <c r="J494" s="311">
        <f t="shared" si="61"/>
        <v>0</v>
      </c>
      <c r="K494" s="311">
        <f t="shared" si="62"/>
        <v>11624</v>
      </c>
      <c r="L494" s="312"/>
    </row>
    <row r="495" spans="1:12" ht="30" outlineLevel="1" x14ac:dyDescent="0.25">
      <c r="A495" s="356">
        <f t="shared" si="69"/>
        <v>418</v>
      </c>
      <c r="B495" s="21">
        <f t="shared" si="69"/>
        <v>353</v>
      </c>
      <c r="C495" s="361" t="s">
        <v>255</v>
      </c>
      <c r="D495" s="358" t="s">
        <v>704</v>
      </c>
      <c r="E495" s="358">
        <v>4.5999999999999996</v>
      </c>
      <c r="F495" s="357">
        <f t="shared" si="64"/>
        <v>29476.799999999999</v>
      </c>
      <c r="G495" s="312"/>
      <c r="H495" s="310">
        <f t="shared" si="60"/>
        <v>29476.799999999999</v>
      </c>
      <c r="I495" s="310">
        <v>6408</v>
      </c>
      <c r="J495" s="311">
        <f t="shared" si="61"/>
        <v>0</v>
      </c>
      <c r="K495" s="311">
        <f t="shared" si="62"/>
        <v>6408</v>
      </c>
      <c r="L495" s="312"/>
    </row>
    <row r="496" spans="1:12" ht="45" outlineLevel="1" x14ac:dyDescent="0.25">
      <c r="A496" s="356">
        <f t="shared" si="69"/>
        <v>419</v>
      </c>
      <c r="B496" s="21">
        <f t="shared" si="69"/>
        <v>354</v>
      </c>
      <c r="C496" s="361" t="s">
        <v>240</v>
      </c>
      <c r="D496" s="358" t="s">
        <v>705</v>
      </c>
      <c r="E496" s="358">
        <v>4.5499999999999999E-2</v>
      </c>
      <c r="F496" s="357">
        <f t="shared" si="64"/>
        <v>528.89199999999994</v>
      </c>
      <c r="G496" s="312"/>
      <c r="H496" s="310">
        <f t="shared" si="60"/>
        <v>528.89199999999994</v>
      </c>
      <c r="I496" s="310">
        <f>I494</f>
        <v>11624</v>
      </c>
      <c r="J496" s="311">
        <f t="shared" si="61"/>
        <v>0</v>
      </c>
      <c r="K496" s="311">
        <f t="shared" si="62"/>
        <v>11624</v>
      </c>
      <c r="L496" s="312"/>
    </row>
    <row r="497" spans="1:12" ht="30" outlineLevel="1" x14ac:dyDescent="0.25">
      <c r="A497" s="356">
        <f t="shared" si="69"/>
        <v>420</v>
      </c>
      <c r="B497" s="21">
        <f t="shared" si="69"/>
        <v>355</v>
      </c>
      <c r="C497" s="361" t="s">
        <v>243</v>
      </c>
      <c r="D497" s="358" t="s">
        <v>704</v>
      </c>
      <c r="E497" s="358">
        <v>9.1</v>
      </c>
      <c r="F497" s="357">
        <f t="shared" si="64"/>
        <v>2593.5</v>
      </c>
      <c r="G497" s="312"/>
      <c r="H497" s="310">
        <f t="shared" si="60"/>
        <v>2593.5</v>
      </c>
      <c r="I497" s="310">
        <f>I476</f>
        <v>285</v>
      </c>
      <c r="J497" s="311">
        <f t="shared" si="61"/>
        <v>0</v>
      </c>
      <c r="K497" s="311">
        <f t="shared" si="62"/>
        <v>285</v>
      </c>
      <c r="L497" s="312"/>
    </row>
    <row r="498" spans="1:12" ht="15.75" x14ac:dyDescent="0.25">
      <c r="A498" s="356"/>
      <c r="B498" s="21"/>
      <c r="C498" s="334" t="s">
        <v>244</v>
      </c>
      <c r="D498" s="182"/>
      <c r="E498" s="182"/>
      <c r="F498" s="357"/>
      <c r="G498" s="312"/>
      <c r="H498" s="310"/>
      <c r="I498" s="310"/>
      <c r="J498" s="311"/>
      <c r="K498" s="311"/>
      <c r="L498" s="312"/>
    </row>
    <row r="499" spans="1:12" ht="17.25" outlineLevel="1" x14ac:dyDescent="0.25">
      <c r="A499" s="356">
        <f>A497+1</f>
        <v>421</v>
      </c>
      <c r="B499" s="21">
        <f>B497+1</f>
        <v>356</v>
      </c>
      <c r="C499" s="361" t="s">
        <v>239</v>
      </c>
      <c r="D499" s="358" t="s">
        <v>705</v>
      </c>
      <c r="E499" s="358">
        <v>7.0000000000000007E-2</v>
      </c>
      <c r="F499" s="357">
        <f t="shared" si="64"/>
        <v>1662.9900000000002</v>
      </c>
      <c r="G499" s="312"/>
      <c r="H499" s="310">
        <f t="shared" si="60"/>
        <v>1662.9900000000002</v>
      </c>
      <c r="I499" s="310">
        <f>I468</f>
        <v>23757</v>
      </c>
      <c r="J499" s="311">
        <f t="shared" si="61"/>
        <v>0</v>
      </c>
      <c r="K499" s="311">
        <f t="shared" si="62"/>
        <v>23757</v>
      </c>
      <c r="L499" s="312"/>
    </row>
    <row r="500" spans="1:12" ht="17.25" outlineLevel="1" x14ac:dyDescent="0.25">
      <c r="A500" s="356">
        <f t="shared" si="69"/>
        <v>422</v>
      </c>
      <c r="B500" s="21">
        <f>B499+1</f>
        <v>357</v>
      </c>
      <c r="C500" s="361" t="s">
        <v>42</v>
      </c>
      <c r="D500" s="358" t="s">
        <v>704</v>
      </c>
      <c r="E500" s="358">
        <v>18</v>
      </c>
      <c r="F500" s="357">
        <f t="shared" si="64"/>
        <v>31716.647690655205</v>
      </c>
      <c r="G500" s="312"/>
      <c r="H500" s="310">
        <f t="shared" si="60"/>
        <v>31716.647690655205</v>
      </c>
      <c r="I500" s="310">
        <f>I459</f>
        <v>1762.0359828141782</v>
      </c>
      <c r="J500" s="311">
        <f t="shared" si="61"/>
        <v>0</v>
      </c>
      <c r="K500" s="311">
        <f t="shared" si="62"/>
        <v>1762.0359828141782</v>
      </c>
      <c r="L500" s="312"/>
    </row>
    <row r="501" spans="1:12" ht="17.25" outlineLevel="1" x14ac:dyDescent="0.25">
      <c r="A501" s="356">
        <f t="shared" si="69"/>
        <v>423</v>
      </c>
      <c r="B501" s="21">
        <f t="shared" si="69"/>
        <v>358</v>
      </c>
      <c r="C501" s="361" t="s">
        <v>201</v>
      </c>
      <c r="D501" s="358" t="s">
        <v>704</v>
      </c>
      <c r="E501" s="358">
        <v>18</v>
      </c>
      <c r="F501" s="357">
        <f t="shared" si="64"/>
        <v>2665.4017185821699</v>
      </c>
      <c r="G501" s="312"/>
      <c r="H501" s="310">
        <f t="shared" si="60"/>
        <v>2665.4017185821699</v>
      </c>
      <c r="I501" s="310">
        <f>I491</f>
        <v>148.07787325456499</v>
      </c>
      <c r="J501" s="311">
        <f t="shared" si="61"/>
        <v>0</v>
      </c>
      <c r="K501" s="311">
        <f t="shared" si="62"/>
        <v>148.07787325456499</v>
      </c>
      <c r="L501" s="312"/>
    </row>
    <row r="502" spans="1:12" ht="45" outlineLevel="1" x14ac:dyDescent="0.25">
      <c r="A502" s="356">
        <f t="shared" si="69"/>
        <v>424</v>
      </c>
      <c r="B502" s="21">
        <f t="shared" si="69"/>
        <v>359</v>
      </c>
      <c r="C502" s="361" t="s">
        <v>240</v>
      </c>
      <c r="D502" s="358" t="s">
        <v>705</v>
      </c>
      <c r="E502" s="358">
        <v>8.9999999999999993E-3</v>
      </c>
      <c r="F502" s="357">
        <f t="shared" si="64"/>
        <v>104.61599999999999</v>
      </c>
      <c r="G502" s="312"/>
      <c r="H502" s="310">
        <f t="shared" si="60"/>
        <v>104.61599999999999</v>
      </c>
      <c r="I502" s="310">
        <f>I496</f>
        <v>11624</v>
      </c>
      <c r="J502" s="311">
        <f t="shared" si="61"/>
        <v>0</v>
      </c>
      <c r="K502" s="311">
        <f t="shared" si="62"/>
        <v>11624</v>
      </c>
      <c r="L502" s="312"/>
    </row>
    <row r="503" spans="1:12" ht="30" outlineLevel="1" x14ac:dyDescent="0.25">
      <c r="A503" s="356">
        <f t="shared" si="69"/>
        <v>425</v>
      </c>
      <c r="B503" s="21">
        <f t="shared" si="69"/>
        <v>360</v>
      </c>
      <c r="C503" s="361" t="s">
        <v>241</v>
      </c>
      <c r="D503" s="358" t="s">
        <v>704</v>
      </c>
      <c r="E503" s="358">
        <v>9</v>
      </c>
      <c r="F503" s="357">
        <f t="shared" si="64"/>
        <v>945</v>
      </c>
      <c r="G503" s="312"/>
      <c r="H503" s="310">
        <f t="shared" si="60"/>
        <v>945</v>
      </c>
      <c r="I503" s="310">
        <f>I442</f>
        <v>105</v>
      </c>
      <c r="J503" s="311">
        <f t="shared" si="61"/>
        <v>0</v>
      </c>
      <c r="K503" s="311">
        <f t="shared" si="62"/>
        <v>105</v>
      </c>
      <c r="L503" s="312"/>
    </row>
    <row r="504" spans="1:12" ht="45" outlineLevel="1" x14ac:dyDescent="0.25">
      <c r="A504" s="356">
        <f t="shared" si="69"/>
        <v>426</v>
      </c>
      <c r="B504" s="21">
        <f t="shared" si="69"/>
        <v>361</v>
      </c>
      <c r="C504" s="361" t="s">
        <v>240</v>
      </c>
      <c r="D504" s="358" t="s">
        <v>705</v>
      </c>
      <c r="E504" s="358">
        <v>6.9000000000000006E-2</v>
      </c>
      <c r="F504" s="357">
        <f t="shared" si="64"/>
        <v>802.05600000000004</v>
      </c>
      <c r="G504" s="312"/>
      <c r="H504" s="310">
        <f t="shared" si="60"/>
        <v>802.05600000000004</v>
      </c>
      <c r="I504" s="310">
        <f>I502</f>
        <v>11624</v>
      </c>
      <c r="J504" s="311">
        <f t="shared" si="61"/>
        <v>0</v>
      </c>
      <c r="K504" s="311">
        <f t="shared" si="62"/>
        <v>11624</v>
      </c>
      <c r="L504" s="312"/>
    </row>
    <row r="505" spans="1:12" ht="30" outlineLevel="1" x14ac:dyDescent="0.25">
      <c r="A505" s="356">
        <f t="shared" si="69"/>
        <v>427</v>
      </c>
      <c r="B505" s="21">
        <f t="shared" si="69"/>
        <v>362</v>
      </c>
      <c r="C505" s="361" t="s">
        <v>245</v>
      </c>
      <c r="D505" s="358" t="s">
        <v>704</v>
      </c>
      <c r="E505" s="358">
        <v>6.9</v>
      </c>
      <c r="F505" s="357">
        <f t="shared" si="64"/>
        <v>4609.2</v>
      </c>
      <c r="G505" s="312"/>
      <c r="H505" s="310">
        <f t="shared" si="60"/>
        <v>4609.2</v>
      </c>
      <c r="I505" s="310">
        <f>I424</f>
        <v>668</v>
      </c>
      <c r="J505" s="311">
        <f t="shared" si="61"/>
        <v>0</v>
      </c>
      <c r="K505" s="311">
        <f t="shared" si="62"/>
        <v>668</v>
      </c>
      <c r="L505" s="312"/>
    </row>
    <row r="506" spans="1:12" ht="45" outlineLevel="1" x14ac:dyDescent="0.25">
      <c r="A506" s="356">
        <f t="shared" si="69"/>
        <v>428</v>
      </c>
      <c r="B506" s="21">
        <f t="shared" si="69"/>
        <v>363</v>
      </c>
      <c r="C506" s="361" t="s">
        <v>240</v>
      </c>
      <c r="D506" s="358" t="s">
        <v>705</v>
      </c>
      <c r="E506" s="358">
        <v>3.4500000000000003E-2</v>
      </c>
      <c r="F506" s="357">
        <f t="shared" si="64"/>
        <v>401.02800000000002</v>
      </c>
      <c r="G506" s="312"/>
      <c r="H506" s="310">
        <f t="shared" si="60"/>
        <v>401.02800000000002</v>
      </c>
      <c r="I506" s="310">
        <f>I504</f>
        <v>11624</v>
      </c>
      <c r="J506" s="311">
        <f t="shared" si="61"/>
        <v>0</v>
      </c>
      <c r="K506" s="311">
        <f t="shared" si="62"/>
        <v>11624</v>
      </c>
      <c r="L506" s="312"/>
    </row>
    <row r="507" spans="1:12" ht="30" outlineLevel="1" x14ac:dyDescent="0.25">
      <c r="A507" s="356">
        <f t="shared" ref="A507:B522" si="70">A506+1</f>
        <v>429</v>
      </c>
      <c r="B507" s="21">
        <f t="shared" si="70"/>
        <v>364</v>
      </c>
      <c r="C507" s="361" t="s">
        <v>243</v>
      </c>
      <c r="D507" s="358" t="s">
        <v>704</v>
      </c>
      <c r="E507" s="358">
        <v>6.9</v>
      </c>
      <c r="F507" s="357">
        <f t="shared" si="64"/>
        <v>1966.5</v>
      </c>
      <c r="G507" s="312"/>
      <c r="H507" s="310">
        <f t="shared" si="60"/>
        <v>1966.5</v>
      </c>
      <c r="I507" s="310">
        <f>I476</f>
        <v>285</v>
      </c>
      <c r="J507" s="311">
        <f t="shared" si="61"/>
        <v>0</v>
      </c>
      <c r="K507" s="311">
        <f t="shared" si="62"/>
        <v>285</v>
      </c>
      <c r="L507" s="312"/>
    </row>
    <row r="508" spans="1:12" ht="15.75" x14ac:dyDescent="0.25">
      <c r="A508" s="356"/>
      <c r="B508" s="21"/>
      <c r="C508" s="334" t="s">
        <v>246</v>
      </c>
      <c r="D508" s="182"/>
      <c r="E508" s="182"/>
      <c r="F508" s="357"/>
      <c r="G508" s="312"/>
      <c r="H508" s="310"/>
      <c r="I508" s="310"/>
      <c r="J508" s="311"/>
      <c r="K508" s="311"/>
      <c r="L508" s="312"/>
    </row>
    <row r="509" spans="1:12" ht="17.25" outlineLevel="1" x14ac:dyDescent="0.25">
      <c r="A509" s="356">
        <f>A507+1</f>
        <v>430</v>
      </c>
      <c r="B509" s="21">
        <f>B507+1</f>
        <v>365</v>
      </c>
      <c r="C509" s="361" t="s">
        <v>239</v>
      </c>
      <c r="D509" s="358" t="s">
        <v>705</v>
      </c>
      <c r="E509" s="358">
        <v>7.0000000000000007E-2</v>
      </c>
      <c r="F509" s="357">
        <f t="shared" si="64"/>
        <v>1662.9900000000002</v>
      </c>
      <c r="G509" s="312"/>
      <c r="H509" s="310">
        <f t="shared" si="60"/>
        <v>1662.9900000000002</v>
      </c>
      <c r="I509" s="310">
        <f>I468</f>
        <v>23757</v>
      </c>
      <c r="J509" s="311">
        <f t="shared" si="61"/>
        <v>0</v>
      </c>
      <c r="K509" s="311">
        <f t="shared" si="62"/>
        <v>23757</v>
      </c>
      <c r="L509" s="312"/>
    </row>
    <row r="510" spans="1:12" ht="17.25" outlineLevel="1" x14ac:dyDescent="0.25">
      <c r="A510" s="356">
        <f t="shared" si="70"/>
        <v>431</v>
      </c>
      <c r="B510" s="21">
        <f>B509+1</f>
        <v>366</v>
      </c>
      <c r="C510" s="361" t="s">
        <v>42</v>
      </c>
      <c r="D510" s="358" t="s">
        <v>704</v>
      </c>
      <c r="E510" s="358">
        <v>3.2</v>
      </c>
      <c r="F510" s="357">
        <f t="shared" si="64"/>
        <v>5638.5151450053709</v>
      </c>
      <c r="G510" s="312"/>
      <c r="H510" s="310">
        <f t="shared" si="60"/>
        <v>5638.5151450053709</v>
      </c>
      <c r="I510" s="310">
        <f>I459</f>
        <v>1762.0359828141782</v>
      </c>
      <c r="J510" s="311">
        <f t="shared" si="61"/>
        <v>0</v>
      </c>
      <c r="K510" s="311">
        <f t="shared" si="62"/>
        <v>1762.0359828141782</v>
      </c>
      <c r="L510" s="312"/>
    </row>
    <row r="511" spans="1:12" ht="17.25" outlineLevel="1" x14ac:dyDescent="0.25">
      <c r="A511" s="356">
        <f t="shared" si="70"/>
        <v>432</v>
      </c>
      <c r="B511" s="21">
        <f t="shared" si="70"/>
        <v>367</v>
      </c>
      <c r="C511" s="361" t="s">
        <v>201</v>
      </c>
      <c r="D511" s="358" t="s">
        <v>704</v>
      </c>
      <c r="E511" s="358">
        <v>3.2</v>
      </c>
      <c r="F511" s="357">
        <f t="shared" si="64"/>
        <v>473.84919441460801</v>
      </c>
      <c r="G511" s="312"/>
      <c r="H511" s="310">
        <f t="shared" si="60"/>
        <v>473.84919441460801</v>
      </c>
      <c r="I511" s="310">
        <f>I501</f>
        <v>148.07787325456499</v>
      </c>
      <c r="J511" s="311">
        <f t="shared" si="61"/>
        <v>0</v>
      </c>
      <c r="K511" s="311">
        <f t="shared" si="62"/>
        <v>148.07787325456499</v>
      </c>
      <c r="L511" s="312"/>
    </row>
    <row r="512" spans="1:12" ht="45" outlineLevel="1" x14ac:dyDescent="0.25">
      <c r="A512" s="356">
        <f t="shared" si="70"/>
        <v>433</v>
      </c>
      <c r="B512" s="21">
        <f t="shared" si="70"/>
        <v>368</v>
      </c>
      <c r="C512" s="361" t="s">
        <v>240</v>
      </c>
      <c r="D512" s="358" t="s">
        <v>705</v>
      </c>
      <c r="E512" s="358">
        <v>4.7999999999999996E-3</v>
      </c>
      <c r="F512" s="357">
        <f t="shared" si="64"/>
        <v>55.795199999999994</v>
      </c>
      <c r="G512" s="312"/>
      <c r="H512" s="310">
        <f t="shared" si="60"/>
        <v>55.795199999999994</v>
      </c>
      <c r="I512" s="310">
        <f>I506</f>
        <v>11624</v>
      </c>
      <c r="J512" s="311">
        <f t="shared" si="61"/>
        <v>0</v>
      </c>
      <c r="K512" s="311">
        <f t="shared" si="62"/>
        <v>11624</v>
      </c>
      <c r="L512" s="312"/>
    </row>
    <row r="513" spans="1:12" ht="30" outlineLevel="1" x14ac:dyDescent="0.25">
      <c r="A513" s="356">
        <f t="shared" si="70"/>
        <v>434</v>
      </c>
      <c r="B513" s="21">
        <f t="shared" si="70"/>
        <v>369</v>
      </c>
      <c r="C513" s="361" t="s">
        <v>241</v>
      </c>
      <c r="D513" s="358" t="s">
        <v>704</v>
      </c>
      <c r="E513" s="358">
        <v>4.8</v>
      </c>
      <c r="F513" s="357">
        <f t="shared" si="64"/>
        <v>504</v>
      </c>
      <c r="G513" s="312"/>
      <c r="H513" s="310">
        <f t="shared" si="60"/>
        <v>504</v>
      </c>
      <c r="I513" s="310">
        <f>I442</f>
        <v>105</v>
      </c>
      <c r="J513" s="311">
        <f t="shared" si="61"/>
        <v>0</v>
      </c>
      <c r="K513" s="311">
        <f t="shared" si="62"/>
        <v>105</v>
      </c>
      <c r="L513" s="312"/>
    </row>
    <row r="514" spans="1:12" ht="45" outlineLevel="1" x14ac:dyDescent="0.25">
      <c r="A514" s="356">
        <f t="shared" si="70"/>
        <v>435</v>
      </c>
      <c r="B514" s="21">
        <f t="shared" si="70"/>
        <v>370</v>
      </c>
      <c r="C514" s="361" t="s">
        <v>240</v>
      </c>
      <c r="D514" s="358" t="s">
        <v>705</v>
      </c>
      <c r="E514" s="358">
        <v>7.0000000000000007E-2</v>
      </c>
      <c r="F514" s="357">
        <f t="shared" si="64"/>
        <v>813.68000000000006</v>
      </c>
      <c r="G514" s="312"/>
      <c r="H514" s="310">
        <f t="shared" si="60"/>
        <v>813.68000000000006</v>
      </c>
      <c r="I514" s="310">
        <f>I512</f>
        <v>11624</v>
      </c>
      <c r="J514" s="311">
        <f t="shared" si="61"/>
        <v>0</v>
      </c>
      <c r="K514" s="311">
        <f t="shared" si="62"/>
        <v>11624</v>
      </c>
      <c r="L514" s="312"/>
    </row>
    <row r="515" spans="1:12" ht="30" outlineLevel="1" x14ac:dyDescent="0.25">
      <c r="A515" s="356">
        <f t="shared" si="70"/>
        <v>436</v>
      </c>
      <c r="B515" s="21">
        <f t="shared" si="70"/>
        <v>371</v>
      </c>
      <c r="C515" s="361" t="s">
        <v>255</v>
      </c>
      <c r="D515" s="358" t="s">
        <v>704</v>
      </c>
      <c r="E515" s="358">
        <v>0.7</v>
      </c>
      <c r="F515" s="357">
        <f t="shared" si="64"/>
        <v>4485.5999999999995</v>
      </c>
      <c r="G515" s="312"/>
      <c r="H515" s="310">
        <f t="shared" si="60"/>
        <v>4485.5999999999995</v>
      </c>
      <c r="I515" s="310">
        <f>I495</f>
        <v>6408</v>
      </c>
      <c r="J515" s="311">
        <f t="shared" si="61"/>
        <v>0</v>
      </c>
      <c r="K515" s="311">
        <f t="shared" si="62"/>
        <v>6408</v>
      </c>
      <c r="L515" s="312"/>
    </row>
    <row r="516" spans="1:12" ht="45" outlineLevel="1" x14ac:dyDescent="0.25">
      <c r="A516" s="356">
        <f t="shared" si="70"/>
        <v>437</v>
      </c>
      <c r="B516" s="21">
        <f t="shared" si="70"/>
        <v>372</v>
      </c>
      <c r="C516" s="361" t="s">
        <v>240</v>
      </c>
      <c r="D516" s="358" t="s">
        <v>705</v>
      </c>
      <c r="E516" s="358">
        <v>6.4999999999999997E-3</v>
      </c>
      <c r="F516" s="357">
        <f t="shared" si="64"/>
        <v>75.555999999999997</v>
      </c>
      <c r="G516" s="312"/>
      <c r="H516" s="310">
        <f t="shared" si="60"/>
        <v>75.555999999999997</v>
      </c>
      <c r="I516" s="310">
        <f>I512</f>
        <v>11624</v>
      </c>
      <c r="J516" s="311">
        <f t="shared" si="61"/>
        <v>0</v>
      </c>
      <c r="K516" s="311">
        <f t="shared" si="62"/>
        <v>11624</v>
      </c>
      <c r="L516" s="312"/>
    </row>
    <row r="517" spans="1:12" ht="30" outlineLevel="1" x14ac:dyDescent="0.25">
      <c r="A517" s="356">
        <f t="shared" si="70"/>
        <v>438</v>
      </c>
      <c r="B517" s="21">
        <f t="shared" si="70"/>
        <v>373</v>
      </c>
      <c r="C517" s="361" t="s">
        <v>243</v>
      </c>
      <c r="D517" s="358" t="s">
        <v>704</v>
      </c>
      <c r="E517" s="358">
        <v>1.3</v>
      </c>
      <c r="F517" s="357">
        <f t="shared" si="64"/>
        <v>370.5</v>
      </c>
      <c r="G517" s="312"/>
      <c r="H517" s="310">
        <f t="shared" si="60"/>
        <v>370.5</v>
      </c>
      <c r="I517" s="310">
        <f>I476</f>
        <v>285</v>
      </c>
      <c r="J517" s="311">
        <f t="shared" si="61"/>
        <v>0</v>
      </c>
      <c r="K517" s="311">
        <f t="shared" si="62"/>
        <v>285</v>
      </c>
      <c r="L517" s="312"/>
    </row>
    <row r="518" spans="1:12" ht="15.75" x14ac:dyDescent="0.25">
      <c r="A518" s="356"/>
      <c r="B518" s="21"/>
      <c r="C518" s="334" t="s">
        <v>248</v>
      </c>
      <c r="D518" s="182"/>
      <c r="E518" s="182"/>
      <c r="F518" s="357"/>
      <c r="G518" s="312"/>
      <c r="H518" s="310"/>
      <c r="I518" s="310"/>
      <c r="J518" s="311"/>
      <c r="K518" s="311"/>
      <c r="L518" s="312"/>
    </row>
    <row r="519" spans="1:12" ht="17.25" outlineLevel="1" x14ac:dyDescent="0.25">
      <c r="A519" s="356">
        <f>A517+1</f>
        <v>439</v>
      </c>
      <c r="B519" s="21">
        <f>B517+1</f>
        <v>374</v>
      </c>
      <c r="C519" s="361" t="s">
        <v>239</v>
      </c>
      <c r="D519" s="358" t="s">
        <v>705</v>
      </c>
      <c r="E519" s="358">
        <v>0.18</v>
      </c>
      <c r="F519" s="357">
        <f t="shared" si="64"/>
        <v>4276.26</v>
      </c>
      <c r="G519" s="312"/>
      <c r="H519" s="310">
        <f t="shared" si="60"/>
        <v>4276.26</v>
      </c>
      <c r="I519" s="310">
        <f>I468</f>
        <v>23757</v>
      </c>
      <c r="J519" s="311">
        <f t="shared" si="61"/>
        <v>0</v>
      </c>
      <c r="K519" s="311">
        <f t="shared" si="62"/>
        <v>23757</v>
      </c>
      <c r="L519" s="312"/>
    </row>
    <row r="520" spans="1:12" ht="17.25" outlineLevel="1" x14ac:dyDescent="0.25">
      <c r="A520" s="356">
        <f t="shared" si="70"/>
        <v>440</v>
      </c>
      <c r="B520" s="21">
        <f>B519+1</f>
        <v>375</v>
      </c>
      <c r="C520" s="361" t="s">
        <v>42</v>
      </c>
      <c r="D520" s="358" t="s">
        <v>704</v>
      </c>
      <c r="E520" s="358">
        <v>46</v>
      </c>
      <c r="F520" s="357">
        <f t="shared" si="64"/>
        <v>81053.65520945219</v>
      </c>
      <c r="G520" s="312"/>
      <c r="H520" s="310">
        <f t="shared" si="60"/>
        <v>81053.65520945219</v>
      </c>
      <c r="I520" s="310">
        <f>I459</f>
        <v>1762.0359828141782</v>
      </c>
      <c r="J520" s="311">
        <f t="shared" si="61"/>
        <v>0</v>
      </c>
      <c r="K520" s="311">
        <f t="shared" si="62"/>
        <v>1762.0359828141782</v>
      </c>
      <c r="L520" s="312"/>
    </row>
    <row r="521" spans="1:12" ht="17.25" outlineLevel="1" x14ac:dyDescent="0.25">
      <c r="A521" s="356">
        <f t="shared" si="70"/>
        <v>441</v>
      </c>
      <c r="B521" s="21">
        <f t="shared" si="70"/>
        <v>376</v>
      </c>
      <c r="C521" s="361" t="s">
        <v>201</v>
      </c>
      <c r="D521" s="358" t="s">
        <v>704</v>
      </c>
      <c r="E521" s="358">
        <v>46</v>
      </c>
      <c r="F521" s="357">
        <f t="shared" si="64"/>
        <v>6811.58216970999</v>
      </c>
      <c r="G521" s="312"/>
      <c r="H521" s="310">
        <f t="shared" si="60"/>
        <v>6811.58216970999</v>
      </c>
      <c r="I521" s="310">
        <f>I511</f>
        <v>148.07787325456499</v>
      </c>
      <c r="J521" s="311">
        <f t="shared" si="61"/>
        <v>0</v>
      </c>
      <c r="K521" s="311">
        <f t="shared" si="62"/>
        <v>148.07787325456499</v>
      </c>
      <c r="L521" s="312"/>
    </row>
    <row r="522" spans="1:12" ht="45" outlineLevel="1" x14ac:dyDescent="0.25">
      <c r="A522" s="356">
        <f t="shared" si="70"/>
        <v>442</v>
      </c>
      <c r="B522" s="21">
        <f t="shared" si="70"/>
        <v>377</v>
      </c>
      <c r="C522" s="361" t="s">
        <v>240</v>
      </c>
      <c r="D522" s="358" t="s">
        <v>705</v>
      </c>
      <c r="E522" s="358">
        <v>2.3E-2</v>
      </c>
      <c r="F522" s="357">
        <f t="shared" si="64"/>
        <v>267.35199999999998</v>
      </c>
      <c r="G522" s="312"/>
      <c r="H522" s="310">
        <f t="shared" si="60"/>
        <v>267.35199999999998</v>
      </c>
      <c r="I522" s="310">
        <f>I516</f>
        <v>11624</v>
      </c>
      <c r="J522" s="311">
        <f t="shared" si="61"/>
        <v>0</v>
      </c>
      <c r="K522" s="311">
        <f t="shared" si="62"/>
        <v>11624</v>
      </c>
      <c r="L522" s="312"/>
    </row>
    <row r="523" spans="1:12" ht="30" outlineLevel="1" x14ac:dyDescent="0.25">
      <c r="A523" s="356">
        <f t="shared" ref="A523:B537" si="71">A522+1</f>
        <v>443</v>
      </c>
      <c r="B523" s="21">
        <f t="shared" si="71"/>
        <v>378</v>
      </c>
      <c r="C523" s="361" t="s">
        <v>241</v>
      </c>
      <c r="D523" s="358" t="s">
        <v>704</v>
      </c>
      <c r="E523" s="358">
        <v>23</v>
      </c>
      <c r="F523" s="357">
        <f t="shared" si="64"/>
        <v>2415</v>
      </c>
      <c r="G523" s="312"/>
      <c r="H523" s="310">
        <f t="shared" si="60"/>
        <v>2415</v>
      </c>
      <c r="I523" s="310">
        <f>I513</f>
        <v>105</v>
      </c>
      <c r="J523" s="311">
        <f t="shared" si="61"/>
        <v>0</v>
      </c>
      <c r="K523" s="311">
        <f t="shared" si="62"/>
        <v>105</v>
      </c>
      <c r="L523" s="312"/>
    </row>
    <row r="524" spans="1:12" ht="45" outlineLevel="1" x14ac:dyDescent="0.25">
      <c r="A524" s="356">
        <f t="shared" si="71"/>
        <v>444</v>
      </c>
      <c r="B524" s="21">
        <f t="shared" si="71"/>
        <v>379</v>
      </c>
      <c r="C524" s="361" t="s">
        <v>240</v>
      </c>
      <c r="D524" s="358" t="s">
        <v>705</v>
      </c>
      <c r="E524" s="358">
        <v>0.17499999999999999</v>
      </c>
      <c r="F524" s="357">
        <f t="shared" si="64"/>
        <v>2034.1999999999998</v>
      </c>
      <c r="G524" s="312"/>
      <c r="H524" s="310">
        <f t="shared" si="60"/>
        <v>2034.1999999999998</v>
      </c>
      <c r="I524" s="310">
        <f>I522</f>
        <v>11624</v>
      </c>
      <c r="J524" s="311">
        <f t="shared" si="61"/>
        <v>0</v>
      </c>
      <c r="K524" s="311">
        <f t="shared" si="62"/>
        <v>11624</v>
      </c>
      <c r="L524" s="312"/>
    </row>
    <row r="525" spans="1:12" ht="30" outlineLevel="1" x14ac:dyDescent="0.25">
      <c r="A525" s="356">
        <f t="shared" si="71"/>
        <v>445</v>
      </c>
      <c r="B525" s="21">
        <f t="shared" si="71"/>
        <v>380</v>
      </c>
      <c r="C525" s="361" t="s">
        <v>245</v>
      </c>
      <c r="D525" s="358" t="s">
        <v>704</v>
      </c>
      <c r="E525" s="358">
        <v>17.5</v>
      </c>
      <c r="F525" s="357">
        <f t="shared" si="64"/>
        <v>11690</v>
      </c>
      <c r="G525" s="312"/>
      <c r="H525" s="310">
        <f t="shared" si="60"/>
        <v>11690</v>
      </c>
      <c r="I525" s="310">
        <f>I424</f>
        <v>668</v>
      </c>
      <c r="J525" s="311">
        <f t="shared" si="61"/>
        <v>0</v>
      </c>
      <c r="K525" s="311">
        <f t="shared" si="62"/>
        <v>668</v>
      </c>
      <c r="L525" s="312"/>
    </row>
    <row r="526" spans="1:12" ht="45" outlineLevel="1" x14ac:dyDescent="0.25">
      <c r="A526" s="356">
        <f t="shared" si="71"/>
        <v>446</v>
      </c>
      <c r="B526" s="21">
        <f t="shared" si="71"/>
        <v>381</v>
      </c>
      <c r="C526" s="361" t="s">
        <v>240</v>
      </c>
      <c r="D526" s="358" t="s">
        <v>705</v>
      </c>
      <c r="E526" s="358">
        <v>8.7499999999999994E-2</v>
      </c>
      <c r="F526" s="357">
        <f t="shared" si="64"/>
        <v>1017.0999999999999</v>
      </c>
      <c r="G526" s="312"/>
      <c r="H526" s="310">
        <f t="shared" si="60"/>
        <v>1017.0999999999999</v>
      </c>
      <c r="I526" s="310">
        <f>I522</f>
        <v>11624</v>
      </c>
      <c r="J526" s="311">
        <f t="shared" si="61"/>
        <v>0</v>
      </c>
      <c r="K526" s="311">
        <f t="shared" si="62"/>
        <v>11624</v>
      </c>
      <c r="L526" s="312"/>
    </row>
    <row r="527" spans="1:12" ht="30" outlineLevel="1" x14ac:dyDescent="0.25">
      <c r="A527" s="356">
        <f t="shared" si="71"/>
        <v>447</v>
      </c>
      <c r="B527" s="21">
        <f t="shared" si="71"/>
        <v>382</v>
      </c>
      <c r="C527" s="361" t="s">
        <v>243</v>
      </c>
      <c r="D527" s="358" t="s">
        <v>704</v>
      </c>
      <c r="E527" s="358">
        <v>17.5</v>
      </c>
      <c r="F527" s="357">
        <f t="shared" si="64"/>
        <v>4987.5</v>
      </c>
      <c r="G527" s="312"/>
      <c r="H527" s="310">
        <f t="shared" si="60"/>
        <v>4987.5</v>
      </c>
      <c r="I527" s="310">
        <f>I476</f>
        <v>285</v>
      </c>
      <c r="J527" s="311">
        <f t="shared" si="61"/>
        <v>0</v>
      </c>
      <c r="K527" s="311">
        <f t="shared" si="62"/>
        <v>285</v>
      </c>
      <c r="L527" s="312"/>
    </row>
    <row r="528" spans="1:12" ht="15.75" x14ac:dyDescent="0.25">
      <c r="A528" s="356"/>
      <c r="B528" s="21"/>
      <c r="C528" s="334" t="s">
        <v>249</v>
      </c>
      <c r="D528" s="182"/>
      <c r="E528" s="182"/>
      <c r="F528" s="357"/>
      <c r="G528" s="312"/>
      <c r="H528" s="310"/>
      <c r="I528" s="310"/>
      <c r="J528" s="311"/>
      <c r="K528" s="311"/>
      <c r="L528" s="312"/>
    </row>
    <row r="529" spans="1:12" ht="17.25" outlineLevel="1" x14ac:dyDescent="0.25">
      <c r="A529" s="356">
        <f>A527+1</f>
        <v>448</v>
      </c>
      <c r="B529" s="21">
        <f>B527+1</f>
        <v>383</v>
      </c>
      <c r="C529" s="361" t="s">
        <v>239</v>
      </c>
      <c r="D529" s="358" t="s">
        <v>705</v>
      </c>
      <c r="E529" s="358">
        <v>0.12</v>
      </c>
      <c r="F529" s="357">
        <f t="shared" si="64"/>
        <v>2850.8399999999997</v>
      </c>
      <c r="G529" s="312"/>
      <c r="H529" s="310">
        <f t="shared" si="60"/>
        <v>2850.8399999999997</v>
      </c>
      <c r="I529" s="310">
        <f>I468</f>
        <v>23757</v>
      </c>
      <c r="J529" s="311">
        <f t="shared" si="61"/>
        <v>0</v>
      </c>
      <c r="K529" s="311">
        <f t="shared" si="62"/>
        <v>23757</v>
      </c>
      <c r="L529" s="312"/>
    </row>
    <row r="530" spans="1:12" ht="17.25" outlineLevel="1" x14ac:dyDescent="0.25">
      <c r="A530" s="356">
        <f t="shared" si="71"/>
        <v>449</v>
      </c>
      <c r="B530" s="21">
        <f>B529+1</f>
        <v>384</v>
      </c>
      <c r="C530" s="361" t="s">
        <v>42</v>
      </c>
      <c r="D530" s="358" t="s">
        <v>704</v>
      </c>
      <c r="E530" s="358">
        <v>5.8</v>
      </c>
      <c r="F530" s="357">
        <f t="shared" si="64"/>
        <v>10219.808700322234</v>
      </c>
      <c r="G530" s="312"/>
      <c r="H530" s="310">
        <f t="shared" si="60"/>
        <v>10219.808700322234</v>
      </c>
      <c r="I530" s="310">
        <f>I459</f>
        <v>1762.0359828141782</v>
      </c>
      <c r="J530" s="311">
        <f t="shared" si="61"/>
        <v>0</v>
      </c>
      <c r="K530" s="311">
        <f t="shared" si="62"/>
        <v>1762.0359828141782</v>
      </c>
      <c r="L530" s="312"/>
    </row>
    <row r="531" spans="1:12" ht="17.25" outlineLevel="1" x14ac:dyDescent="0.25">
      <c r="A531" s="356">
        <f t="shared" si="71"/>
        <v>450</v>
      </c>
      <c r="B531" s="21">
        <f t="shared" si="71"/>
        <v>385</v>
      </c>
      <c r="C531" s="361" t="s">
        <v>201</v>
      </c>
      <c r="D531" s="358" t="s">
        <v>704</v>
      </c>
      <c r="E531" s="358">
        <v>5.8</v>
      </c>
      <c r="F531" s="357">
        <f t="shared" si="64"/>
        <v>858.85166487647689</v>
      </c>
      <c r="G531" s="312"/>
      <c r="H531" s="310">
        <f t="shared" si="60"/>
        <v>858.85166487647689</v>
      </c>
      <c r="I531" s="310">
        <f>I511</f>
        <v>148.07787325456499</v>
      </c>
      <c r="J531" s="311">
        <f t="shared" si="61"/>
        <v>0</v>
      </c>
      <c r="K531" s="311">
        <f t="shared" si="62"/>
        <v>148.07787325456499</v>
      </c>
      <c r="L531" s="312"/>
    </row>
    <row r="532" spans="1:12" ht="45" outlineLevel="1" x14ac:dyDescent="0.25">
      <c r="A532" s="356">
        <f t="shared" si="71"/>
        <v>451</v>
      </c>
      <c r="B532" s="21">
        <f t="shared" si="71"/>
        <v>386</v>
      </c>
      <c r="C532" s="361" t="s">
        <v>240</v>
      </c>
      <c r="D532" s="358" t="s">
        <v>705</v>
      </c>
      <c r="E532" s="358">
        <v>8.6999999999999994E-3</v>
      </c>
      <c r="F532" s="357">
        <f t="shared" si="64"/>
        <v>101.1288</v>
      </c>
      <c r="G532" s="312"/>
      <c r="H532" s="310">
        <f t="shared" si="60"/>
        <v>101.1288</v>
      </c>
      <c r="I532" s="310">
        <f>I526</f>
        <v>11624</v>
      </c>
      <c r="J532" s="311">
        <f t="shared" si="61"/>
        <v>0</v>
      </c>
      <c r="K532" s="311">
        <f t="shared" si="62"/>
        <v>11624</v>
      </c>
      <c r="L532" s="312"/>
    </row>
    <row r="533" spans="1:12" ht="30" outlineLevel="1" x14ac:dyDescent="0.25">
      <c r="A533" s="356">
        <f t="shared" si="71"/>
        <v>452</v>
      </c>
      <c r="B533" s="21">
        <f t="shared" si="71"/>
        <v>387</v>
      </c>
      <c r="C533" s="361" t="s">
        <v>241</v>
      </c>
      <c r="D533" s="358" t="s">
        <v>704</v>
      </c>
      <c r="E533" s="358">
        <v>8.6999999999999993</v>
      </c>
      <c r="F533" s="357">
        <f t="shared" si="64"/>
        <v>913.49999999999989</v>
      </c>
      <c r="G533" s="312"/>
      <c r="H533" s="310">
        <f t="shared" si="60"/>
        <v>913.49999999999989</v>
      </c>
      <c r="I533" s="310">
        <f>I513</f>
        <v>105</v>
      </c>
      <c r="J533" s="311">
        <f t="shared" si="61"/>
        <v>0</v>
      </c>
      <c r="K533" s="311">
        <f t="shared" si="62"/>
        <v>105</v>
      </c>
      <c r="L533" s="312"/>
    </row>
    <row r="534" spans="1:12" ht="45" outlineLevel="1" x14ac:dyDescent="0.25">
      <c r="A534" s="356">
        <f t="shared" si="71"/>
        <v>453</v>
      </c>
      <c r="B534" s="21">
        <f t="shared" si="71"/>
        <v>388</v>
      </c>
      <c r="C534" s="361" t="s">
        <v>240</v>
      </c>
      <c r="D534" s="358" t="s">
        <v>705</v>
      </c>
      <c r="E534" s="358">
        <v>0.12</v>
      </c>
      <c r="F534" s="357">
        <f t="shared" si="64"/>
        <v>1394.8799999999999</v>
      </c>
      <c r="G534" s="312"/>
      <c r="H534" s="310">
        <f t="shared" si="60"/>
        <v>1394.8799999999999</v>
      </c>
      <c r="I534" s="310">
        <f>I532</f>
        <v>11624</v>
      </c>
      <c r="J534" s="311">
        <f t="shared" si="61"/>
        <v>0</v>
      </c>
      <c r="K534" s="311">
        <f t="shared" si="62"/>
        <v>11624</v>
      </c>
      <c r="L534" s="312"/>
    </row>
    <row r="535" spans="1:12" ht="30" outlineLevel="1" x14ac:dyDescent="0.25">
      <c r="A535" s="356">
        <f t="shared" si="71"/>
        <v>454</v>
      </c>
      <c r="B535" s="21">
        <f t="shared" si="71"/>
        <v>389</v>
      </c>
      <c r="C535" s="361" t="s">
        <v>255</v>
      </c>
      <c r="D535" s="358" t="s">
        <v>704</v>
      </c>
      <c r="E535" s="358">
        <v>1.2</v>
      </c>
      <c r="F535" s="357">
        <f t="shared" si="64"/>
        <v>7689.5999999999995</v>
      </c>
      <c r="G535" s="312"/>
      <c r="H535" s="310">
        <f t="shared" si="60"/>
        <v>7689.5999999999995</v>
      </c>
      <c r="I535" s="310">
        <f>I495</f>
        <v>6408</v>
      </c>
      <c r="J535" s="311">
        <f t="shared" si="61"/>
        <v>0</v>
      </c>
      <c r="K535" s="311">
        <f t="shared" si="62"/>
        <v>6408</v>
      </c>
      <c r="L535" s="312"/>
    </row>
    <row r="536" spans="1:12" ht="45" outlineLevel="1" x14ac:dyDescent="0.25">
      <c r="A536" s="356">
        <f t="shared" si="71"/>
        <v>455</v>
      </c>
      <c r="B536" s="21">
        <f t="shared" si="71"/>
        <v>390</v>
      </c>
      <c r="C536" s="361" t="s">
        <v>240</v>
      </c>
      <c r="D536" s="358" t="s">
        <v>705</v>
      </c>
      <c r="E536" s="358">
        <v>1.15E-2</v>
      </c>
      <c r="F536" s="357">
        <f t="shared" si="64"/>
        <v>133.67599999999999</v>
      </c>
      <c r="G536" s="312"/>
      <c r="H536" s="310">
        <f t="shared" ref="H536:H598" si="72">G536+F536</f>
        <v>133.67599999999999</v>
      </c>
      <c r="I536" s="310">
        <f>I534</f>
        <v>11624</v>
      </c>
      <c r="J536" s="311">
        <f t="shared" ref="J536:J598" si="73">G536/E536</f>
        <v>0</v>
      </c>
      <c r="K536" s="311">
        <f t="shared" ref="K536:K598" si="74">J536+I536</f>
        <v>11624</v>
      </c>
      <c r="L536" s="312"/>
    </row>
    <row r="537" spans="1:12" ht="30" outlineLevel="1" x14ac:dyDescent="0.25">
      <c r="A537" s="356">
        <f t="shared" si="71"/>
        <v>456</v>
      </c>
      <c r="B537" s="21">
        <f t="shared" si="71"/>
        <v>391</v>
      </c>
      <c r="C537" s="361" t="s">
        <v>243</v>
      </c>
      <c r="D537" s="358" t="s">
        <v>704</v>
      </c>
      <c r="E537" s="358">
        <v>2.2999999999999998</v>
      </c>
      <c r="F537" s="357">
        <f t="shared" si="64"/>
        <v>655.5</v>
      </c>
      <c r="G537" s="312"/>
      <c r="H537" s="310">
        <f t="shared" si="72"/>
        <v>655.5</v>
      </c>
      <c r="I537" s="310">
        <f>I527</f>
        <v>285</v>
      </c>
      <c r="J537" s="311">
        <f t="shared" si="73"/>
        <v>0</v>
      </c>
      <c r="K537" s="311">
        <f t="shared" si="74"/>
        <v>285</v>
      </c>
      <c r="L537" s="312"/>
    </row>
    <row r="538" spans="1:12" ht="15.75" x14ac:dyDescent="0.25">
      <c r="A538" s="356"/>
      <c r="B538" s="21"/>
      <c r="C538" s="334" t="s">
        <v>250</v>
      </c>
      <c r="D538" s="182"/>
      <c r="E538" s="182"/>
      <c r="F538" s="357"/>
      <c r="G538" s="312"/>
      <c r="H538" s="310"/>
      <c r="I538" s="310"/>
      <c r="J538" s="311"/>
      <c r="K538" s="311"/>
      <c r="L538" s="312"/>
    </row>
    <row r="539" spans="1:12" ht="17.25" outlineLevel="1" x14ac:dyDescent="0.25">
      <c r="A539" s="356">
        <f>A537+1</f>
        <v>457</v>
      </c>
      <c r="B539" s="21">
        <f>B537+1</f>
        <v>392</v>
      </c>
      <c r="C539" s="361" t="s">
        <v>239</v>
      </c>
      <c r="D539" s="358" t="s">
        <v>705</v>
      </c>
      <c r="E539" s="358">
        <v>0.05</v>
      </c>
      <c r="F539" s="357">
        <f t="shared" si="64"/>
        <v>1187.8500000000001</v>
      </c>
      <c r="G539" s="312"/>
      <c r="H539" s="310">
        <f t="shared" si="72"/>
        <v>1187.8500000000001</v>
      </c>
      <c r="I539" s="310">
        <f>I468</f>
        <v>23757</v>
      </c>
      <c r="J539" s="311">
        <f t="shared" si="73"/>
        <v>0</v>
      </c>
      <c r="K539" s="311">
        <f t="shared" si="74"/>
        <v>23757</v>
      </c>
      <c r="L539" s="312"/>
    </row>
    <row r="540" spans="1:12" ht="17.25" outlineLevel="1" x14ac:dyDescent="0.25">
      <c r="A540" s="356">
        <f t="shared" ref="A540:B555" si="75">A539+1</f>
        <v>458</v>
      </c>
      <c r="B540" s="21">
        <f>B539+1</f>
        <v>393</v>
      </c>
      <c r="C540" s="361" t="s">
        <v>42</v>
      </c>
      <c r="D540" s="358" t="s">
        <v>704</v>
      </c>
      <c r="E540" s="358">
        <v>12</v>
      </c>
      <c r="F540" s="357">
        <f t="shared" si="64"/>
        <v>21144.431793770138</v>
      </c>
      <c r="G540" s="312"/>
      <c r="H540" s="310">
        <f t="shared" si="72"/>
        <v>21144.431793770138</v>
      </c>
      <c r="I540" s="310">
        <f>I520</f>
        <v>1762.0359828141782</v>
      </c>
      <c r="J540" s="311">
        <f t="shared" si="73"/>
        <v>0</v>
      </c>
      <c r="K540" s="311">
        <f t="shared" si="74"/>
        <v>1762.0359828141782</v>
      </c>
      <c r="L540" s="312"/>
    </row>
    <row r="541" spans="1:12" ht="17.25" outlineLevel="1" x14ac:dyDescent="0.25">
      <c r="A541" s="356">
        <f t="shared" si="75"/>
        <v>459</v>
      </c>
      <c r="B541" s="21">
        <f t="shared" si="75"/>
        <v>394</v>
      </c>
      <c r="C541" s="361" t="s">
        <v>201</v>
      </c>
      <c r="D541" s="358" t="s">
        <v>704</v>
      </c>
      <c r="E541" s="358">
        <v>12</v>
      </c>
      <c r="F541" s="357">
        <f t="shared" si="64"/>
        <v>1776.9344790547798</v>
      </c>
      <c r="G541" s="312"/>
      <c r="H541" s="310">
        <f t="shared" si="72"/>
        <v>1776.9344790547798</v>
      </c>
      <c r="I541" s="310">
        <f>I531</f>
        <v>148.07787325456499</v>
      </c>
      <c r="J541" s="311">
        <f t="shared" si="73"/>
        <v>0</v>
      </c>
      <c r="K541" s="311">
        <f t="shared" si="74"/>
        <v>148.07787325456499</v>
      </c>
      <c r="L541" s="312"/>
    </row>
    <row r="542" spans="1:12" ht="45" outlineLevel="1" x14ac:dyDescent="0.25">
      <c r="A542" s="356">
        <f t="shared" si="75"/>
        <v>460</v>
      </c>
      <c r="B542" s="21">
        <f t="shared" si="75"/>
        <v>395</v>
      </c>
      <c r="C542" s="361" t="s">
        <v>240</v>
      </c>
      <c r="D542" s="358" t="s">
        <v>705</v>
      </c>
      <c r="E542" s="358">
        <v>6.0000000000000001E-3</v>
      </c>
      <c r="F542" s="357">
        <f t="shared" si="64"/>
        <v>69.744</v>
      </c>
      <c r="G542" s="312"/>
      <c r="H542" s="310">
        <f t="shared" si="72"/>
        <v>69.744</v>
      </c>
      <c r="I542" s="310">
        <f>I536</f>
        <v>11624</v>
      </c>
      <c r="J542" s="311">
        <f t="shared" si="73"/>
        <v>0</v>
      </c>
      <c r="K542" s="311">
        <f t="shared" si="74"/>
        <v>11624</v>
      </c>
      <c r="L542" s="312"/>
    </row>
    <row r="543" spans="1:12" ht="30" outlineLevel="1" x14ac:dyDescent="0.25">
      <c r="A543" s="356">
        <f t="shared" si="75"/>
        <v>461</v>
      </c>
      <c r="B543" s="21">
        <f t="shared" si="75"/>
        <v>396</v>
      </c>
      <c r="C543" s="361" t="s">
        <v>241</v>
      </c>
      <c r="D543" s="358" t="s">
        <v>704</v>
      </c>
      <c r="E543" s="358">
        <v>6</v>
      </c>
      <c r="F543" s="357">
        <f t="shared" ref="F543:F606" si="76">E543*I543</f>
        <v>630</v>
      </c>
      <c r="G543" s="312"/>
      <c r="H543" s="310">
        <f t="shared" si="72"/>
        <v>630</v>
      </c>
      <c r="I543" s="310">
        <f>I513</f>
        <v>105</v>
      </c>
      <c r="J543" s="311">
        <f t="shared" si="73"/>
        <v>0</v>
      </c>
      <c r="K543" s="311">
        <f t="shared" si="74"/>
        <v>105</v>
      </c>
      <c r="L543" s="312"/>
    </row>
    <row r="544" spans="1:12" ht="45" outlineLevel="1" x14ac:dyDescent="0.25">
      <c r="A544" s="356">
        <f t="shared" si="75"/>
        <v>462</v>
      </c>
      <c r="B544" s="21">
        <f t="shared" si="75"/>
        <v>397</v>
      </c>
      <c r="C544" s="361" t="s">
        <v>240</v>
      </c>
      <c r="D544" s="358" t="s">
        <v>705</v>
      </c>
      <c r="E544" s="358">
        <v>4.5999999999999999E-2</v>
      </c>
      <c r="F544" s="357">
        <f t="shared" si="76"/>
        <v>534.70399999999995</v>
      </c>
      <c r="G544" s="312"/>
      <c r="H544" s="310">
        <f t="shared" si="72"/>
        <v>534.70399999999995</v>
      </c>
      <c r="I544" s="310">
        <f>I542</f>
        <v>11624</v>
      </c>
      <c r="J544" s="311">
        <f t="shared" si="73"/>
        <v>0</v>
      </c>
      <c r="K544" s="311">
        <f t="shared" si="74"/>
        <v>11624</v>
      </c>
      <c r="L544" s="312"/>
    </row>
    <row r="545" spans="1:12" ht="30" outlineLevel="1" x14ac:dyDescent="0.25">
      <c r="A545" s="356">
        <f t="shared" si="75"/>
        <v>463</v>
      </c>
      <c r="B545" s="21">
        <f t="shared" si="75"/>
        <v>398</v>
      </c>
      <c r="C545" s="361" t="s">
        <v>245</v>
      </c>
      <c r="D545" s="358" t="s">
        <v>704</v>
      </c>
      <c r="E545" s="358">
        <v>4.5999999999999996</v>
      </c>
      <c r="F545" s="357">
        <f t="shared" si="76"/>
        <v>3072.7999999999997</v>
      </c>
      <c r="G545" s="312"/>
      <c r="H545" s="310">
        <f t="shared" si="72"/>
        <v>3072.7999999999997</v>
      </c>
      <c r="I545" s="310">
        <f>I424</f>
        <v>668</v>
      </c>
      <c r="J545" s="311">
        <f t="shared" si="73"/>
        <v>0</v>
      </c>
      <c r="K545" s="311">
        <f t="shared" si="74"/>
        <v>668</v>
      </c>
      <c r="L545" s="312"/>
    </row>
    <row r="546" spans="1:12" ht="45" outlineLevel="1" x14ac:dyDescent="0.25">
      <c r="A546" s="356">
        <f t="shared" si="75"/>
        <v>464</v>
      </c>
      <c r="B546" s="21">
        <f t="shared" si="75"/>
        <v>399</v>
      </c>
      <c r="C546" s="361" t="s">
        <v>240</v>
      </c>
      <c r="D546" s="358" t="s">
        <v>705</v>
      </c>
      <c r="E546" s="358">
        <v>2.3E-2</v>
      </c>
      <c r="F546" s="357">
        <f t="shared" si="76"/>
        <v>267.35199999999998</v>
      </c>
      <c r="G546" s="312"/>
      <c r="H546" s="310">
        <f t="shared" si="72"/>
        <v>267.35199999999998</v>
      </c>
      <c r="I546" s="310">
        <f>I544</f>
        <v>11624</v>
      </c>
      <c r="J546" s="311">
        <f t="shared" si="73"/>
        <v>0</v>
      </c>
      <c r="K546" s="311">
        <f t="shared" si="74"/>
        <v>11624</v>
      </c>
      <c r="L546" s="312"/>
    </row>
    <row r="547" spans="1:12" ht="30" outlineLevel="1" x14ac:dyDescent="0.25">
      <c r="A547" s="356">
        <f t="shared" si="75"/>
        <v>465</v>
      </c>
      <c r="B547" s="21">
        <f t="shared" si="75"/>
        <v>400</v>
      </c>
      <c r="C547" s="361" t="s">
        <v>243</v>
      </c>
      <c r="D547" s="358" t="s">
        <v>704</v>
      </c>
      <c r="E547" s="358">
        <v>4.5999999999999996</v>
      </c>
      <c r="F547" s="357">
        <f t="shared" si="76"/>
        <v>1311</v>
      </c>
      <c r="G547" s="312"/>
      <c r="H547" s="310">
        <f t="shared" si="72"/>
        <v>1311</v>
      </c>
      <c r="I547" s="310">
        <f>I527</f>
        <v>285</v>
      </c>
      <c r="J547" s="311">
        <f t="shared" si="73"/>
        <v>0</v>
      </c>
      <c r="K547" s="311">
        <f t="shared" si="74"/>
        <v>285</v>
      </c>
      <c r="L547" s="312"/>
    </row>
    <row r="548" spans="1:12" ht="15.75" x14ac:dyDescent="0.25">
      <c r="A548" s="356"/>
      <c r="B548" s="21"/>
      <c r="C548" s="381" t="s">
        <v>251</v>
      </c>
      <c r="D548" s="182"/>
      <c r="E548" s="182"/>
      <c r="F548" s="357"/>
      <c r="G548" s="312"/>
      <c r="H548" s="310"/>
      <c r="I548" s="310"/>
      <c r="J548" s="311"/>
      <c r="K548" s="311"/>
      <c r="L548" s="312"/>
    </row>
    <row r="549" spans="1:12" ht="17.25" outlineLevel="1" x14ac:dyDescent="0.25">
      <c r="A549" s="356">
        <f>A547+1</f>
        <v>466</v>
      </c>
      <c r="B549" s="21">
        <f>B547+1</f>
        <v>401</v>
      </c>
      <c r="C549" s="361" t="s">
        <v>239</v>
      </c>
      <c r="D549" s="358" t="s">
        <v>705</v>
      </c>
      <c r="E549" s="358">
        <v>0.25</v>
      </c>
      <c r="F549" s="357">
        <f t="shared" si="76"/>
        <v>5939.25</v>
      </c>
      <c r="G549" s="312"/>
      <c r="H549" s="310">
        <f t="shared" si="72"/>
        <v>5939.25</v>
      </c>
      <c r="I549" s="310">
        <f>I468</f>
        <v>23757</v>
      </c>
      <c r="J549" s="311">
        <f t="shared" si="73"/>
        <v>0</v>
      </c>
      <c r="K549" s="311">
        <f t="shared" si="74"/>
        <v>23757</v>
      </c>
      <c r="L549" s="312"/>
    </row>
    <row r="550" spans="1:12" ht="17.25" outlineLevel="1" x14ac:dyDescent="0.25">
      <c r="A550" s="356">
        <f t="shared" si="75"/>
        <v>467</v>
      </c>
      <c r="B550" s="21">
        <f>B549+1</f>
        <v>402</v>
      </c>
      <c r="C550" s="361" t="s">
        <v>42</v>
      </c>
      <c r="D550" s="358" t="s">
        <v>704</v>
      </c>
      <c r="E550" s="358">
        <v>13</v>
      </c>
      <c r="F550" s="357">
        <f t="shared" si="76"/>
        <v>22906.467776584315</v>
      </c>
      <c r="G550" s="312"/>
      <c r="H550" s="310">
        <f t="shared" si="72"/>
        <v>22906.467776584315</v>
      </c>
      <c r="I550" s="310">
        <f>I520</f>
        <v>1762.0359828141782</v>
      </c>
      <c r="J550" s="311">
        <f t="shared" si="73"/>
        <v>0</v>
      </c>
      <c r="K550" s="311">
        <f t="shared" si="74"/>
        <v>1762.0359828141782</v>
      </c>
      <c r="L550" s="312"/>
    </row>
    <row r="551" spans="1:12" ht="17.25" outlineLevel="1" x14ac:dyDescent="0.25">
      <c r="A551" s="356">
        <f t="shared" si="75"/>
        <v>468</v>
      </c>
      <c r="B551" s="21">
        <f t="shared" si="75"/>
        <v>403</v>
      </c>
      <c r="C551" s="361" t="s">
        <v>201</v>
      </c>
      <c r="D551" s="358" t="s">
        <v>704</v>
      </c>
      <c r="E551" s="358">
        <v>13</v>
      </c>
      <c r="F551" s="357">
        <f t="shared" si="76"/>
        <v>1925.0123523093448</v>
      </c>
      <c r="G551" s="312"/>
      <c r="H551" s="310">
        <f t="shared" si="72"/>
        <v>1925.0123523093448</v>
      </c>
      <c r="I551" s="310">
        <f>I531</f>
        <v>148.07787325456499</v>
      </c>
      <c r="J551" s="311">
        <f t="shared" si="73"/>
        <v>0</v>
      </c>
      <c r="K551" s="311">
        <f t="shared" si="74"/>
        <v>148.07787325456499</v>
      </c>
      <c r="L551" s="312"/>
    </row>
    <row r="552" spans="1:12" ht="45" outlineLevel="1" x14ac:dyDescent="0.25">
      <c r="A552" s="356">
        <f t="shared" si="75"/>
        <v>469</v>
      </c>
      <c r="B552" s="21">
        <f t="shared" si="75"/>
        <v>404</v>
      </c>
      <c r="C552" s="361" t="s">
        <v>240</v>
      </c>
      <c r="D552" s="358" t="s">
        <v>705</v>
      </c>
      <c r="E552" s="358">
        <v>1.95E-2</v>
      </c>
      <c r="F552" s="357">
        <f t="shared" si="76"/>
        <v>226.66800000000001</v>
      </c>
      <c r="G552" s="312"/>
      <c r="H552" s="310">
        <f t="shared" si="72"/>
        <v>226.66800000000001</v>
      </c>
      <c r="I552" s="310">
        <f>I546</f>
        <v>11624</v>
      </c>
      <c r="J552" s="311">
        <f t="shared" si="73"/>
        <v>0</v>
      </c>
      <c r="K552" s="311">
        <f t="shared" si="74"/>
        <v>11624</v>
      </c>
      <c r="L552" s="312"/>
    </row>
    <row r="553" spans="1:12" ht="30" outlineLevel="1" x14ac:dyDescent="0.25">
      <c r="A553" s="356">
        <f t="shared" si="75"/>
        <v>470</v>
      </c>
      <c r="B553" s="21">
        <f t="shared" si="75"/>
        <v>405</v>
      </c>
      <c r="C553" s="361" t="s">
        <v>241</v>
      </c>
      <c r="D553" s="358" t="s">
        <v>704</v>
      </c>
      <c r="E553" s="358">
        <v>19.5</v>
      </c>
      <c r="F553" s="357">
        <f t="shared" si="76"/>
        <v>2047.5</v>
      </c>
      <c r="G553" s="312"/>
      <c r="H553" s="310">
        <f t="shared" si="72"/>
        <v>2047.5</v>
      </c>
      <c r="I553" s="310">
        <f>I513</f>
        <v>105</v>
      </c>
      <c r="J553" s="311">
        <f t="shared" si="73"/>
        <v>0</v>
      </c>
      <c r="K553" s="311">
        <f t="shared" si="74"/>
        <v>105</v>
      </c>
      <c r="L553" s="312"/>
    </row>
    <row r="554" spans="1:12" ht="45" outlineLevel="1" x14ac:dyDescent="0.25">
      <c r="A554" s="356">
        <f t="shared" si="75"/>
        <v>471</v>
      </c>
      <c r="B554" s="21">
        <f t="shared" si="75"/>
        <v>406</v>
      </c>
      <c r="C554" s="361" t="s">
        <v>240</v>
      </c>
      <c r="D554" s="358" t="s">
        <v>705</v>
      </c>
      <c r="E554" s="358">
        <v>0.25</v>
      </c>
      <c r="F554" s="357">
        <f t="shared" si="76"/>
        <v>2906</v>
      </c>
      <c r="G554" s="312"/>
      <c r="H554" s="310">
        <f t="shared" si="72"/>
        <v>2906</v>
      </c>
      <c r="I554" s="310">
        <f>I546</f>
        <v>11624</v>
      </c>
      <c r="J554" s="311">
        <f t="shared" si="73"/>
        <v>0</v>
      </c>
      <c r="K554" s="311">
        <f t="shared" si="74"/>
        <v>11624</v>
      </c>
      <c r="L554" s="312"/>
    </row>
    <row r="555" spans="1:12" ht="30" outlineLevel="1" x14ac:dyDescent="0.25">
      <c r="A555" s="356">
        <f t="shared" si="75"/>
        <v>472</v>
      </c>
      <c r="B555" s="21">
        <f t="shared" si="75"/>
        <v>407</v>
      </c>
      <c r="C555" s="361" t="s">
        <v>255</v>
      </c>
      <c r="D555" s="358" t="s">
        <v>704</v>
      </c>
      <c r="E555" s="358">
        <v>2.5</v>
      </c>
      <c r="F555" s="357">
        <f t="shared" si="76"/>
        <v>16020</v>
      </c>
      <c r="G555" s="312"/>
      <c r="H555" s="310">
        <f t="shared" si="72"/>
        <v>16020</v>
      </c>
      <c r="I555" s="310">
        <f>I495</f>
        <v>6408</v>
      </c>
      <c r="J555" s="311">
        <f t="shared" si="73"/>
        <v>0</v>
      </c>
      <c r="K555" s="311">
        <f t="shared" si="74"/>
        <v>6408</v>
      </c>
      <c r="L555" s="312"/>
    </row>
    <row r="556" spans="1:12" ht="45" outlineLevel="1" x14ac:dyDescent="0.25">
      <c r="A556" s="356">
        <f t="shared" ref="A556:B571" si="77">A555+1</f>
        <v>473</v>
      </c>
      <c r="B556" s="21">
        <f t="shared" si="77"/>
        <v>408</v>
      </c>
      <c r="C556" s="361" t="s">
        <v>240</v>
      </c>
      <c r="D556" s="358" t="s">
        <v>705</v>
      </c>
      <c r="E556" s="358">
        <v>2.5000000000000001E-2</v>
      </c>
      <c r="F556" s="357">
        <f t="shared" si="76"/>
        <v>290.60000000000002</v>
      </c>
      <c r="G556" s="312"/>
      <c r="H556" s="310">
        <f t="shared" si="72"/>
        <v>290.60000000000002</v>
      </c>
      <c r="I556" s="310">
        <f>I554</f>
        <v>11624</v>
      </c>
      <c r="J556" s="311">
        <f t="shared" si="73"/>
        <v>0</v>
      </c>
      <c r="K556" s="311">
        <f t="shared" si="74"/>
        <v>11624</v>
      </c>
      <c r="L556" s="312"/>
    </row>
    <row r="557" spans="1:12" ht="30" outlineLevel="1" x14ac:dyDescent="0.25">
      <c r="A557" s="356">
        <f t="shared" si="77"/>
        <v>474</v>
      </c>
      <c r="B557" s="21">
        <f t="shared" si="77"/>
        <v>409</v>
      </c>
      <c r="C557" s="361" t="s">
        <v>243</v>
      </c>
      <c r="D557" s="358" t="s">
        <v>704</v>
      </c>
      <c r="E557" s="358">
        <v>5</v>
      </c>
      <c r="F557" s="357">
        <f t="shared" si="76"/>
        <v>1425</v>
      </c>
      <c r="G557" s="312"/>
      <c r="H557" s="310">
        <f t="shared" si="72"/>
        <v>1425</v>
      </c>
      <c r="I557" s="310">
        <f>I527</f>
        <v>285</v>
      </c>
      <c r="J557" s="311">
        <f t="shared" si="73"/>
        <v>0</v>
      </c>
      <c r="K557" s="311">
        <f t="shared" si="74"/>
        <v>285</v>
      </c>
      <c r="L557" s="312"/>
    </row>
    <row r="558" spans="1:12" ht="15.75" x14ac:dyDescent="0.25">
      <c r="A558" s="356"/>
      <c r="B558" s="21"/>
      <c r="C558" s="334" t="s">
        <v>252</v>
      </c>
      <c r="D558" s="182"/>
      <c r="E558" s="182"/>
      <c r="F558" s="357"/>
      <c r="G558" s="312"/>
      <c r="H558" s="310"/>
      <c r="I558" s="310"/>
      <c r="J558" s="311"/>
      <c r="K558" s="311"/>
      <c r="L558" s="312"/>
    </row>
    <row r="559" spans="1:12" ht="17.25" outlineLevel="1" x14ac:dyDescent="0.25">
      <c r="A559" s="356">
        <f>A557+1</f>
        <v>475</v>
      </c>
      <c r="B559" s="21">
        <f>B557+1</f>
        <v>410</v>
      </c>
      <c r="C559" s="361" t="s">
        <v>239</v>
      </c>
      <c r="D559" s="358" t="s">
        <v>705</v>
      </c>
      <c r="E559" s="358">
        <v>0.22</v>
      </c>
      <c r="F559" s="357">
        <f t="shared" si="76"/>
        <v>5226.54</v>
      </c>
      <c r="G559" s="312"/>
      <c r="H559" s="310">
        <f t="shared" si="72"/>
        <v>5226.54</v>
      </c>
      <c r="I559" s="310">
        <f>I468</f>
        <v>23757</v>
      </c>
      <c r="J559" s="311">
        <f t="shared" si="73"/>
        <v>0</v>
      </c>
      <c r="K559" s="311">
        <f t="shared" si="74"/>
        <v>23757</v>
      </c>
      <c r="L559" s="312"/>
    </row>
    <row r="560" spans="1:12" ht="17.25" outlineLevel="1" x14ac:dyDescent="0.25">
      <c r="A560" s="356">
        <f t="shared" si="77"/>
        <v>476</v>
      </c>
      <c r="B560" s="21">
        <f>B559+1</f>
        <v>411</v>
      </c>
      <c r="C560" s="361" t="s">
        <v>42</v>
      </c>
      <c r="D560" s="358" t="s">
        <v>704</v>
      </c>
      <c r="E560" s="358">
        <v>56.4</v>
      </c>
      <c r="F560" s="357">
        <f t="shared" si="76"/>
        <v>99378.829430719648</v>
      </c>
      <c r="G560" s="312"/>
      <c r="H560" s="310">
        <f t="shared" si="72"/>
        <v>99378.829430719648</v>
      </c>
      <c r="I560" s="310">
        <f>I520</f>
        <v>1762.0359828141782</v>
      </c>
      <c r="J560" s="311">
        <f t="shared" si="73"/>
        <v>0</v>
      </c>
      <c r="K560" s="311">
        <f t="shared" si="74"/>
        <v>1762.0359828141782</v>
      </c>
      <c r="L560" s="312"/>
    </row>
    <row r="561" spans="1:12" ht="17.25" outlineLevel="1" x14ac:dyDescent="0.25">
      <c r="A561" s="356">
        <f t="shared" si="77"/>
        <v>477</v>
      </c>
      <c r="B561" s="21">
        <f t="shared" si="77"/>
        <v>412</v>
      </c>
      <c r="C561" s="361" t="s">
        <v>201</v>
      </c>
      <c r="D561" s="358" t="s">
        <v>704</v>
      </c>
      <c r="E561" s="358">
        <v>56.4</v>
      </c>
      <c r="F561" s="357">
        <f t="shared" si="76"/>
        <v>8351.5920515574653</v>
      </c>
      <c r="G561" s="312"/>
      <c r="H561" s="310">
        <f t="shared" si="72"/>
        <v>8351.5920515574653</v>
      </c>
      <c r="I561" s="310">
        <f>I531</f>
        <v>148.07787325456499</v>
      </c>
      <c r="J561" s="311">
        <f t="shared" si="73"/>
        <v>0</v>
      </c>
      <c r="K561" s="311">
        <f t="shared" si="74"/>
        <v>148.07787325456499</v>
      </c>
      <c r="L561" s="312"/>
    </row>
    <row r="562" spans="1:12" ht="45" outlineLevel="1" x14ac:dyDescent="0.25">
      <c r="A562" s="356">
        <f t="shared" si="77"/>
        <v>478</v>
      </c>
      <c r="B562" s="21">
        <f t="shared" si="77"/>
        <v>413</v>
      </c>
      <c r="C562" s="361" t="s">
        <v>240</v>
      </c>
      <c r="D562" s="358" t="s">
        <v>705</v>
      </c>
      <c r="E562" s="358">
        <v>2.8199999999999999E-2</v>
      </c>
      <c r="F562" s="357">
        <f t="shared" si="76"/>
        <v>327.79680000000002</v>
      </c>
      <c r="G562" s="312"/>
      <c r="H562" s="310">
        <f t="shared" si="72"/>
        <v>327.79680000000002</v>
      </c>
      <c r="I562" s="310">
        <f>I556</f>
        <v>11624</v>
      </c>
      <c r="J562" s="311">
        <f t="shared" si="73"/>
        <v>0</v>
      </c>
      <c r="K562" s="311">
        <f t="shared" si="74"/>
        <v>11624</v>
      </c>
      <c r="L562" s="312"/>
    </row>
    <row r="563" spans="1:12" ht="30" outlineLevel="1" x14ac:dyDescent="0.25">
      <c r="A563" s="356">
        <f t="shared" si="77"/>
        <v>479</v>
      </c>
      <c r="B563" s="21">
        <f t="shared" si="77"/>
        <v>414</v>
      </c>
      <c r="C563" s="361" t="s">
        <v>241</v>
      </c>
      <c r="D563" s="358" t="s">
        <v>704</v>
      </c>
      <c r="E563" s="358">
        <v>28.2</v>
      </c>
      <c r="F563" s="357">
        <f t="shared" si="76"/>
        <v>2961</v>
      </c>
      <c r="G563" s="312"/>
      <c r="H563" s="310">
        <f t="shared" si="72"/>
        <v>2961</v>
      </c>
      <c r="I563" s="310">
        <f>I513</f>
        <v>105</v>
      </c>
      <c r="J563" s="311">
        <f t="shared" si="73"/>
        <v>0</v>
      </c>
      <c r="K563" s="311">
        <f t="shared" si="74"/>
        <v>105</v>
      </c>
      <c r="L563" s="312"/>
    </row>
    <row r="564" spans="1:12" ht="45" outlineLevel="1" x14ac:dyDescent="0.25">
      <c r="A564" s="356">
        <f t="shared" si="77"/>
        <v>480</v>
      </c>
      <c r="B564" s="21">
        <f t="shared" si="77"/>
        <v>415</v>
      </c>
      <c r="C564" s="361" t="s">
        <v>240</v>
      </c>
      <c r="D564" s="358" t="s">
        <v>705</v>
      </c>
      <c r="E564" s="358">
        <v>0.215</v>
      </c>
      <c r="F564" s="357">
        <f t="shared" si="76"/>
        <v>2499.16</v>
      </c>
      <c r="G564" s="312"/>
      <c r="H564" s="310">
        <f t="shared" si="72"/>
        <v>2499.16</v>
      </c>
      <c r="I564" s="310">
        <f>I562</f>
        <v>11624</v>
      </c>
      <c r="J564" s="311">
        <f t="shared" si="73"/>
        <v>0</v>
      </c>
      <c r="K564" s="311">
        <f t="shared" si="74"/>
        <v>11624</v>
      </c>
      <c r="L564" s="312"/>
    </row>
    <row r="565" spans="1:12" ht="30" outlineLevel="1" x14ac:dyDescent="0.25">
      <c r="A565" s="356">
        <f t="shared" si="77"/>
        <v>481</v>
      </c>
      <c r="B565" s="21">
        <f t="shared" si="77"/>
        <v>416</v>
      </c>
      <c r="C565" s="361" t="s">
        <v>245</v>
      </c>
      <c r="D565" s="358" t="s">
        <v>704</v>
      </c>
      <c r="E565" s="358">
        <v>21.5</v>
      </c>
      <c r="F565" s="357">
        <f t="shared" si="76"/>
        <v>14362</v>
      </c>
      <c r="G565" s="312"/>
      <c r="H565" s="310">
        <f t="shared" si="72"/>
        <v>14362</v>
      </c>
      <c r="I565" s="310">
        <f>I424</f>
        <v>668</v>
      </c>
      <c r="J565" s="311">
        <f t="shared" si="73"/>
        <v>0</v>
      </c>
      <c r="K565" s="311">
        <f t="shared" si="74"/>
        <v>668</v>
      </c>
      <c r="L565" s="312"/>
    </row>
    <row r="566" spans="1:12" ht="45" outlineLevel="1" x14ac:dyDescent="0.25">
      <c r="A566" s="356">
        <f t="shared" si="77"/>
        <v>482</v>
      </c>
      <c r="B566" s="21">
        <f t="shared" si="77"/>
        <v>417</v>
      </c>
      <c r="C566" s="361" t="s">
        <v>240</v>
      </c>
      <c r="D566" s="358" t="s">
        <v>705</v>
      </c>
      <c r="E566" s="358">
        <v>0.1075</v>
      </c>
      <c r="F566" s="357">
        <f t="shared" si="76"/>
        <v>1249.58</v>
      </c>
      <c r="G566" s="312"/>
      <c r="H566" s="310">
        <f t="shared" si="72"/>
        <v>1249.58</v>
      </c>
      <c r="I566" s="310">
        <f>I564</f>
        <v>11624</v>
      </c>
      <c r="J566" s="311">
        <f t="shared" si="73"/>
        <v>0</v>
      </c>
      <c r="K566" s="311">
        <f t="shared" si="74"/>
        <v>11624</v>
      </c>
      <c r="L566" s="312"/>
    </row>
    <row r="567" spans="1:12" ht="30" outlineLevel="1" x14ac:dyDescent="0.25">
      <c r="A567" s="356">
        <f t="shared" si="77"/>
        <v>483</v>
      </c>
      <c r="B567" s="21">
        <f t="shared" si="77"/>
        <v>418</v>
      </c>
      <c r="C567" s="361" t="s">
        <v>243</v>
      </c>
      <c r="D567" s="358" t="s">
        <v>704</v>
      </c>
      <c r="E567" s="358">
        <v>21.5</v>
      </c>
      <c r="F567" s="357">
        <f t="shared" si="76"/>
        <v>6127.5</v>
      </c>
      <c r="G567" s="312"/>
      <c r="H567" s="310">
        <f t="shared" si="72"/>
        <v>6127.5</v>
      </c>
      <c r="I567" s="310">
        <f>I527</f>
        <v>285</v>
      </c>
      <c r="J567" s="311">
        <f t="shared" si="73"/>
        <v>0</v>
      </c>
      <c r="K567" s="311">
        <f t="shared" si="74"/>
        <v>285</v>
      </c>
      <c r="L567" s="312"/>
    </row>
    <row r="568" spans="1:12" ht="15.75" x14ac:dyDescent="0.25">
      <c r="A568" s="356"/>
      <c r="B568" s="21"/>
      <c r="C568" s="334" t="s">
        <v>256</v>
      </c>
      <c r="D568" s="182"/>
      <c r="E568" s="182"/>
      <c r="F568" s="357"/>
      <c r="G568" s="312"/>
      <c r="H568" s="310"/>
      <c r="I568" s="310"/>
      <c r="J568" s="311"/>
      <c r="K568" s="311"/>
      <c r="L568" s="312"/>
    </row>
    <row r="569" spans="1:12" ht="31.5" x14ac:dyDescent="0.25">
      <c r="A569" s="356"/>
      <c r="B569" s="21"/>
      <c r="C569" s="334" t="s">
        <v>257</v>
      </c>
      <c r="D569" s="182"/>
      <c r="E569" s="182"/>
      <c r="F569" s="357"/>
      <c r="G569" s="312"/>
      <c r="H569" s="310"/>
      <c r="I569" s="310"/>
      <c r="J569" s="311"/>
      <c r="K569" s="311"/>
      <c r="L569" s="312"/>
    </row>
    <row r="570" spans="1:12" ht="17.25" outlineLevel="1" x14ac:dyDescent="0.25">
      <c r="A570" s="356">
        <f>A567+1</f>
        <v>484</v>
      </c>
      <c r="B570" s="21">
        <f>B567+1</f>
        <v>419</v>
      </c>
      <c r="C570" s="361" t="s">
        <v>239</v>
      </c>
      <c r="D570" s="358" t="s">
        <v>705</v>
      </c>
      <c r="E570" s="358">
        <v>0.06</v>
      </c>
      <c r="F570" s="357">
        <f t="shared" si="76"/>
        <v>1425.4199999999998</v>
      </c>
      <c r="G570" s="312"/>
      <c r="H570" s="310">
        <f t="shared" si="72"/>
        <v>1425.4199999999998</v>
      </c>
      <c r="I570" s="310">
        <f>I468</f>
        <v>23757</v>
      </c>
      <c r="J570" s="311">
        <f t="shared" si="73"/>
        <v>0</v>
      </c>
      <c r="K570" s="311">
        <f t="shared" si="74"/>
        <v>23757</v>
      </c>
      <c r="L570" s="312"/>
    </row>
    <row r="571" spans="1:12" ht="17.25" outlineLevel="1" x14ac:dyDescent="0.25">
      <c r="A571" s="356">
        <f t="shared" si="77"/>
        <v>485</v>
      </c>
      <c r="B571" s="21">
        <f>B570+1</f>
        <v>420</v>
      </c>
      <c r="C571" s="361" t="s">
        <v>42</v>
      </c>
      <c r="D571" s="358" t="s">
        <v>704</v>
      </c>
      <c r="E571" s="358">
        <v>3.4</v>
      </c>
      <c r="F571" s="357">
        <f t="shared" si="76"/>
        <v>5990.9223415682054</v>
      </c>
      <c r="G571" s="312"/>
      <c r="H571" s="310">
        <f t="shared" si="72"/>
        <v>5990.9223415682054</v>
      </c>
      <c r="I571" s="310">
        <f>I520</f>
        <v>1762.0359828141782</v>
      </c>
      <c r="J571" s="311">
        <f t="shared" si="73"/>
        <v>0</v>
      </c>
      <c r="K571" s="311">
        <f t="shared" si="74"/>
        <v>1762.0359828141782</v>
      </c>
      <c r="L571" s="312"/>
    </row>
    <row r="572" spans="1:12" ht="17.25" outlineLevel="1" x14ac:dyDescent="0.25">
      <c r="A572" s="356">
        <f t="shared" ref="A572:B587" si="78">A571+1</f>
        <v>486</v>
      </c>
      <c r="B572" s="21">
        <f t="shared" si="78"/>
        <v>421</v>
      </c>
      <c r="C572" s="361" t="s">
        <v>201</v>
      </c>
      <c r="D572" s="358" t="s">
        <v>704</v>
      </c>
      <c r="E572" s="358">
        <v>3.4</v>
      </c>
      <c r="F572" s="357">
        <f t="shared" si="76"/>
        <v>503.46476906552095</v>
      </c>
      <c r="G572" s="312"/>
      <c r="H572" s="310">
        <f t="shared" si="72"/>
        <v>503.46476906552095</v>
      </c>
      <c r="I572" s="310">
        <f>I531</f>
        <v>148.07787325456499</v>
      </c>
      <c r="J572" s="311">
        <f t="shared" si="73"/>
        <v>0</v>
      </c>
      <c r="K572" s="311">
        <f t="shared" si="74"/>
        <v>148.07787325456499</v>
      </c>
      <c r="L572" s="312"/>
    </row>
    <row r="573" spans="1:12" ht="45" outlineLevel="1" x14ac:dyDescent="0.25">
      <c r="A573" s="356">
        <f t="shared" si="78"/>
        <v>487</v>
      </c>
      <c r="B573" s="21">
        <f t="shared" si="78"/>
        <v>422</v>
      </c>
      <c r="C573" s="361" t="s">
        <v>240</v>
      </c>
      <c r="D573" s="358" t="s">
        <v>705</v>
      </c>
      <c r="E573" s="358">
        <v>1.6999999999999999E-3</v>
      </c>
      <c r="F573" s="357">
        <f t="shared" si="76"/>
        <v>19.7608</v>
      </c>
      <c r="G573" s="312"/>
      <c r="H573" s="310">
        <f t="shared" si="72"/>
        <v>19.7608</v>
      </c>
      <c r="I573" s="310">
        <f>I566</f>
        <v>11624</v>
      </c>
      <c r="J573" s="311">
        <f t="shared" si="73"/>
        <v>0</v>
      </c>
      <c r="K573" s="311">
        <f t="shared" si="74"/>
        <v>11624</v>
      </c>
      <c r="L573" s="312"/>
    </row>
    <row r="574" spans="1:12" ht="30" outlineLevel="1" x14ac:dyDescent="0.25">
      <c r="A574" s="356">
        <f t="shared" si="78"/>
        <v>488</v>
      </c>
      <c r="B574" s="21">
        <f t="shared" si="78"/>
        <v>423</v>
      </c>
      <c r="C574" s="361" t="s">
        <v>241</v>
      </c>
      <c r="D574" s="358" t="s">
        <v>704</v>
      </c>
      <c r="E574" s="358">
        <v>1.7</v>
      </c>
      <c r="F574" s="357">
        <f t="shared" si="76"/>
        <v>178.5</v>
      </c>
      <c r="G574" s="312"/>
      <c r="H574" s="310">
        <f t="shared" si="72"/>
        <v>178.5</v>
      </c>
      <c r="I574" s="310">
        <f>I563</f>
        <v>105</v>
      </c>
      <c r="J574" s="311">
        <f t="shared" si="73"/>
        <v>0</v>
      </c>
      <c r="K574" s="311">
        <f t="shared" si="74"/>
        <v>105</v>
      </c>
      <c r="L574" s="312"/>
    </row>
    <row r="575" spans="1:12" ht="45" outlineLevel="1" x14ac:dyDescent="0.25">
      <c r="A575" s="356">
        <f t="shared" si="78"/>
        <v>489</v>
      </c>
      <c r="B575" s="21">
        <f t="shared" si="78"/>
        <v>424</v>
      </c>
      <c r="C575" s="361" t="s">
        <v>240</v>
      </c>
      <c r="D575" s="358" t="s">
        <v>705</v>
      </c>
      <c r="E575" s="358">
        <v>5.6000000000000001E-2</v>
      </c>
      <c r="F575" s="357">
        <f t="shared" si="76"/>
        <v>650.94399999999996</v>
      </c>
      <c r="G575" s="312"/>
      <c r="H575" s="310">
        <f t="shared" si="72"/>
        <v>650.94399999999996</v>
      </c>
      <c r="I575" s="310">
        <f>I573</f>
        <v>11624</v>
      </c>
      <c r="J575" s="311">
        <f t="shared" si="73"/>
        <v>0</v>
      </c>
      <c r="K575" s="311">
        <f t="shared" si="74"/>
        <v>11624</v>
      </c>
      <c r="L575" s="312"/>
    </row>
    <row r="576" spans="1:12" ht="30" outlineLevel="1" x14ac:dyDescent="0.25">
      <c r="A576" s="356">
        <f t="shared" si="78"/>
        <v>490</v>
      </c>
      <c r="B576" s="21">
        <f t="shared" si="78"/>
        <v>425</v>
      </c>
      <c r="C576" s="361" t="s">
        <v>258</v>
      </c>
      <c r="D576" s="358" t="s">
        <v>704</v>
      </c>
      <c r="E576" s="358">
        <v>0.7</v>
      </c>
      <c r="F576" s="357">
        <f t="shared" si="76"/>
        <v>3592.3999999999996</v>
      </c>
      <c r="G576" s="312"/>
      <c r="H576" s="310">
        <f t="shared" si="72"/>
        <v>3592.3999999999996</v>
      </c>
      <c r="I576" s="310">
        <v>5132</v>
      </c>
      <c r="J576" s="311">
        <f t="shared" si="73"/>
        <v>0</v>
      </c>
      <c r="K576" s="311">
        <f t="shared" si="74"/>
        <v>5132</v>
      </c>
      <c r="L576" s="312"/>
    </row>
    <row r="577" spans="1:12" ht="45" outlineLevel="1" x14ac:dyDescent="0.25">
      <c r="A577" s="356">
        <f t="shared" si="78"/>
        <v>491</v>
      </c>
      <c r="B577" s="21">
        <f t="shared" si="78"/>
        <v>426</v>
      </c>
      <c r="C577" s="361" t="s">
        <v>240</v>
      </c>
      <c r="D577" s="358" t="s">
        <v>705</v>
      </c>
      <c r="E577" s="358">
        <v>7.0000000000000001E-3</v>
      </c>
      <c r="F577" s="357">
        <f t="shared" si="76"/>
        <v>81.367999999999995</v>
      </c>
      <c r="G577" s="312"/>
      <c r="H577" s="310">
        <f t="shared" si="72"/>
        <v>81.367999999999995</v>
      </c>
      <c r="I577" s="310">
        <f>I573</f>
        <v>11624</v>
      </c>
      <c r="J577" s="311">
        <f t="shared" si="73"/>
        <v>0</v>
      </c>
      <c r="K577" s="311">
        <f t="shared" si="74"/>
        <v>11624</v>
      </c>
      <c r="L577" s="312"/>
    </row>
    <row r="578" spans="1:12" ht="30" outlineLevel="1" x14ac:dyDescent="0.25">
      <c r="A578" s="356">
        <f t="shared" si="78"/>
        <v>492</v>
      </c>
      <c r="B578" s="21">
        <f t="shared" si="78"/>
        <v>427</v>
      </c>
      <c r="C578" s="361" t="s">
        <v>243</v>
      </c>
      <c r="D578" s="358" t="s">
        <v>704</v>
      </c>
      <c r="E578" s="358">
        <v>1.4</v>
      </c>
      <c r="F578" s="357">
        <f t="shared" si="76"/>
        <v>399</v>
      </c>
      <c r="G578" s="312"/>
      <c r="H578" s="310">
        <f t="shared" si="72"/>
        <v>399</v>
      </c>
      <c r="I578" s="310">
        <f>I527</f>
        <v>285</v>
      </c>
      <c r="J578" s="311">
        <f t="shared" si="73"/>
        <v>0</v>
      </c>
      <c r="K578" s="311">
        <f t="shared" si="74"/>
        <v>285</v>
      </c>
      <c r="L578" s="312"/>
    </row>
    <row r="579" spans="1:12" ht="31.5" x14ac:dyDescent="0.25">
      <c r="A579" s="356"/>
      <c r="B579" s="21"/>
      <c r="C579" s="334" t="s">
        <v>259</v>
      </c>
      <c r="D579" s="182"/>
      <c r="E579" s="182"/>
      <c r="F579" s="357"/>
      <c r="G579" s="312"/>
      <c r="H579" s="310"/>
      <c r="I579" s="310"/>
      <c r="J579" s="311"/>
      <c r="K579" s="311"/>
      <c r="L579" s="312"/>
    </row>
    <row r="580" spans="1:12" ht="17.25" outlineLevel="1" x14ac:dyDescent="0.25">
      <c r="A580" s="356">
        <f>A578+1</f>
        <v>493</v>
      </c>
      <c r="B580" s="21">
        <f>B578+1</f>
        <v>428</v>
      </c>
      <c r="C580" s="361" t="s">
        <v>239</v>
      </c>
      <c r="D580" s="358" t="s">
        <v>705</v>
      </c>
      <c r="E580" s="358">
        <v>0.31</v>
      </c>
      <c r="F580" s="357">
        <f t="shared" si="76"/>
        <v>7364.67</v>
      </c>
      <c r="G580" s="312"/>
      <c r="H580" s="310">
        <f t="shared" si="72"/>
        <v>7364.67</v>
      </c>
      <c r="I580" s="310">
        <f>I468</f>
        <v>23757</v>
      </c>
      <c r="J580" s="311">
        <f t="shared" si="73"/>
        <v>0</v>
      </c>
      <c r="K580" s="311">
        <f t="shared" si="74"/>
        <v>23757</v>
      </c>
      <c r="L580" s="312"/>
    </row>
    <row r="581" spans="1:12" ht="17.25" outlineLevel="1" x14ac:dyDescent="0.25">
      <c r="A581" s="356">
        <f t="shared" si="78"/>
        <v>494</v>
      </c>
      <c r="B581" s="21">
        <f>B580+1</f>
        <v>429</v>
      </c>
      <c r="C581" s="361" t="s">
        <v>42</v>
      </c>
      <c r="D581" s="358" t="s">
        <v>704</v>
      </c>
      <c r="E581" s="358">
        <v>29.4</v>
      </c>
      <c r="F581" s="357">
        <f t="shared" si="76"/>
        <v>51803.857894736837</v>
      </c>
      <c r="G581" s="312"/>
      <c r="H581" s="310">
        <f t="shared" si="72"/>
        <v>51803.857894736837</v>
      </c>
      <c r="I581" s="310">
        <f>I520</f>
        <v>1762.0359828141782</v>
      </c>
      <c r="J581" s="311">
        <f t="shared" si="73"/>
        <v>0</v>
      </c>
      <c r="K581" s="311">
        <f t="shared" si="74"/>
        <v>1762.0359828141782</v>
      </c>
      <c r="L581" s="312"/>
    </row>
    <row r="582" spans="1:12" ht="17.25" outlineLevel="1" x14ac:dyDescent="0.25">
      <c r="A582" s="356">
        <f t="shared" si="78"/>
        <v>495</v>
      </c>
      <c r="B582" s="21">
        <f t="shared" si="78"/>
        <v>430</v>
      </c>
      <c r="C582" s="361" t="s">
        <v>201</v>
      </c>
      <c r="D582" s="358" t="s">
        <v>704</v>
      </c>
      <c r="E582" s="358">
        <v>29.4</v>
      </c>
      <c r="F582" s="357">
        <f t="shared" si="76"/>
        <v>4353.4894736842107</v>
      </c>
      <c r="G582" s="312"/>
      <c r="H582" s="310">
        <f t="shared" si="72"/>
        <v>4353.4894736842107</v>
      </c>
      <c r="I582" s="310">
        <f>I531</f>
        <v>148.07787325456499</v>
      </c>
      <c r="J582" s="311">
        <f t="shared" si="73"/>
        <v>0</v>
      </c>
      <c r="K582" s="311">
        <f t="shared" si="74"/>
        <v>148.07787325456499</v>
      </c>
      <c r="L582" s="312"/>
    </row>
    <row r="583" spans="1:12" ht="45" outlineLevel="1" x14ac:dyDescent="0.25">
      <c r="A583" s="356">
        <f t="shared" si="78"/>
        <v>496</v>
      </c>
      <c r="B583" s="21">
        <f t="shared" si="78"/>
        <v>431</v>
      </c>
      <c r="C583" s="361" t="s">
        <v>240</v>
      </c>
      <c r="D583" s="358" t="s">
        <v>705</v>
      </c>
      <c r="E583" s="358">
        <v>5.3E-3</v>
      </c>
      <c r="F583" s="357">
        <f t="shared" si="76"/>
        <v>61.607199999999999</v>
      </c>
      <c r="G583" s="312"/>
      <c r="H583" s="310">
        <f t="shared" si="72"/>
        <v>61.607199999999999</v>
      </c>
      <c r="I583" s="310">
        <f>I573</f>
        <v>11624</v>
      </c>
      <c r="J583" s="311">
        <f t="shared" si="73"/>
        <v>0</v>
      </c>
      <c r="K583" s="311">
        <f t="shared" si="74"/>
        <v>11624</v>
      </c>
      <c r="L583" s="312"/>
    </row>
    <row r="584" spans="1:12" ht="30" outlineLevel="1" x14ac:dyDescent="0.25">
      <c r="A584" s="356">
        <f t="shared" si="78"/>
        <v>497</v>
      </c>
      <c r="B584" s="21">
        <f t="shared" si="78"/>
        <v>432</v>
      </c>
      <c r="C584" s="361" t="s">
        <v>241</v>
      </c>
      <c r="D584" s="358" t="s">
        <v>704</v>
      </c>
      <c r="E584" s="358">
        <v>5.3</v>
      </c>
      <c r="F584" s="357">
        <f t="shared" si="76"/>
        <v>556.5</v>
      </c>
      <c r="G584" s="312"/>
      <c r="H584" s="310">
        <f t="shared" si="72"/>
        <v>556.5</v>
      </c>
      <c r="I584" s="310">
        <f>I574</f>
        <v>105</v>
      </c>
      <c r="J584" s="311">
        <f t="shared" si="73"/>
        <v>0</v>
      </c>
      <c r="K584" s="311">
        <f t="shared" si="74"/>
        <v>105</v>
      </c>
      <c r="L584" s="312"/>
    </row>
    <row r="585" spans="1:12" ht="45" outlineLevel="1" x14ac:dyDescent="0.25">
      <c r="A585" s="356">
        <f t="shared" si="78"/>
        <v>498</v>
      </c>
      <c r="B585" s="21">
        <f t="shared" si="78"/>
        <v>433</v>
      </c>
      <c r="C585" s="361" t="s">
        <v>240</v>
      </c>
      <c r="D585" s="358" t="s">
        <v>705</v>
      </c>
      <c r="E585" s="358">
        <v>0.31</v>
      </c>
      <c r="F585" s="357">
        <f t="shared" si="76"/>
        <v>3603.44</v>
      </c>
      <c r="G585" s="312"/>
      <c r="H585" s="310">
        <f t="shared" si="72"/>
        <v>3603.44</v>
      </c>
      <c r="I585" s="310">
        <f>I583</f>
        <v>11624</v>
      </c>
      <c r="J585" s="311">
        <f t="shared" si="73"/>
        <v>0</v>
      </c>
      <c r="K585" s="311">
        <f t="shared" si="74"/>
        <v>11624</v>
      </c>
      <c r="L585" s="312"/>
    </row>
    <row r="586" spans="1:12" ht="30" outlineLevel="1" x14ac:dyDescent="0.25">
      <c r="A586" s="356">
        <f t="shared" si="78"/>
        <v>499</v>
      </c>
      <c r="B586" s="21">
        <f t="shared" si="78"/>
        <v>434</v>
      </c>
      <c r="C586" s="361" t="s">
        <v>242</v>
      </c>
      <c r="D586" s="358" t="s">
        <v>704</v>
      </c>
      <c r="E586" s="358">
        <v>6.2</v>
      </c>
      <c r="F586" s="357">
        <f t="shared" si="76"/>
        <v>19951.600000000002</v>
      </c>
      <c r="G586" s="312"/>
      <c r="H586" s="310">
        <f t="shared" si="72"/>
        <v>19951.600000000002</v>
      </c>
      <c r="I586" s="310">
        <f>I414</f>
        <v>3218</v>
      </c>
      <c r="J586" s="311">
        <f t="shared" si="73"/>
        <v>0</v>
      </c>
      <c r="K586" s="311">
        <f t="shared" si="74"/>
        <v>3218</v>
      </c>
      <c r="L586" s="312"/>
    </row>
    <row r="587" spans="1:12" ht="45" outlineLevel="1" x14ac:dyDescent="0.25">
      <c r="A587" s="356">
        <f t="shared" si="78"/>
        <v>500</v>
      </c>
      <c r="B587" s="21">
        <f t="shared" si="78"/>
        <v>435</v>
      </c>
      <c r="C587" s="361" t="s">
        <v>240</v>
      </c>
      <c r="D587" s="358" t="s">
        <v>705</v>
      </c>
      <c r="E587" s="358">
        <v>3.1E-2</v>
      </c>
      <c r="F587" s="357">
        <f t="shared" si="76"/>
        <v>360.34399999999999</v>
      </c>
      <c r="G587" s="312"/>
      <c r="H587" s="310">
        <f t="shared" si="72"/>
        <v>360.34399999999999</v>
      </c>
      <c r="I587" s="310">
        <f>I583</f>
        <v>11624</v>
      </c>
      <c r="J587" s="311">
        <f t="shared" si="73"/>
        <v>0</v>
      </c>
      <c r="K587" s="311">
        <f t="shared" si="74"/>
        <v>11624</v>
      </c>
      <c r="L587" s="312"/>
    </row>
    <row r="588" spans="1:12" ht="30" outlineLevel="1" x14ac:dyDescent="0.25">
      <c r="A588" s="356">
        <f t="shared" ref="A588:B598" si="79">A587+1</f>
        <v>501</v>
      </c>
      <c r="B588" s="21">
        <f t="shared" si="79"/>
        <v>436</v>
      </c>
      <c r="C588" s="361" t="s">
        <v>243</v>
      </c>
      <c r="D588" s="358" t="s">
        <v>704</v>
      </c>
      <c r="E588" s="358">
        <v>6.2</v>
      </c>
      <c r="F588" s="357">
        <f t="shared" si="76"/>
        <v>1767</v>
      </c>
      <c r="G588" s="312"/>
      <c r="H588" s="310">
        <f t="shared" si="72"/>
        <v>1767</v>
      </c>
      <c r="I588" s="310">
        <f>I527</f>
        <v>285</v>
      </c>
      <c r="J588" s="311">
        <f t="shared" si="73"/>
        <v>0</v>
      </c>
      <c r="K588" s="311">
        <f t="shared" si="74"/>
        <v>285</v>
      </c>
      <c r="L588" s="312"/>
    </row>
    <row r="589" spans="1:12" ht="31.5" x14ac:dyDescent="0.25">
      <c r="A589" s="356"/>
      <c r="B589" s="21"/>
      <c r="C589" s="334" t="s">
        <v>260</v>
      </c>
      <c r="D589" s="182"/>
      <c r="E589" s="182"/>
      <c r="F589" s="357"/>
      <c r="G589" s="312"/>
      <c r="H589" s="310"/>
      <c r="I589" s="310"/>
      <c r="J589" s="311"/>
      <c r="K589" s="311"/>
      <c r="L589" s="312"/>
    </row>
    <row r="590" spans="1:12" ht="17.25" outlineLevel="1" x14ac:dyDescent="0.25">
      <c r="A590" s="356">
        <f>A588+1</f>
        <v>502</v>
      </c>
      <c r="B590" s="21">
        <f>B588+1</f>
        <v>437</v>
      </c>
      <c r="C590" s="361" t="s">
        <v>239</v>
      </c>
      <c r="D590" s="358" t="s">
        <v>705</v>
      </c>
      <c r="E590" s="358">
        <v>0.03</v>
      </c>
      <c r="F590" s="357">
        <f t="shared" si="76"/>
        <v>712.70999999999992</v>
      </c>
      <c r="G590" s="312"/>
      <c r="H590" s="310">
        <f t="shared" si="72"/>
        <v>712.70999999999992</v>
      </c>
      <c r="I590" s="310">
        <f>I580</f>
        <v>23757</v>
      </c>
      <c r="J590" s="311">
        <f t="shared" si="73"/>
        <v>0</v>
      </c>
      <c r="K590" s="311">
        <f t="shared" si="74"/>
        <v>23757</v>
      </c>
      <c r="L590" s="312"/>
    </row>
    <row r="591" spans="1:12" ht="17.25" outlineLevel="1" x14ac:dyDescent="0.25">
      <c r="A591" s="356">
        <f t="shared" si="79"/>
        <v>503</v>
      </c>
      <c r="B591" s="21">
        <f>B590+1</f>
        <v>438</v>
      </c>
      <c r="C591" s="361" t="s">
        <v>42</v>
      </c>
      <c r="D591" s="358" t="s">
        <v>704</v>
      </c>
      <c r="E591" s="358">
        <v>1.1000000000000001</v>
      </c>
      <c r="F591" s="357">
        <f t="shared" si="76"/>
        <v>1938.2395810955961</v>
      </c>
      <c r="G591" s="312"/>
      <c r="H591" s="310">
        <f t="shared" si="72"/>
        <v>1938.2395810955961</v>
      </c>
      <c r="I591" s="310">
        <f>I520</f>
        <v>1762.0359828141782</v>
      </c>
      <c r="J591" s="311">
        <f t="shared" si="73"/>
        <v>0</v>
      </c>
      <c r="K591" s="311">
        <f t="shared" si="74"/>
        <v>1762.0359828141782</v>
      </c>
      <c r="L591" s="312"/>
    </row>
    <row r="592" spans="1:12" ht="17.25" outlineLevel="1" x14ac:dyDescent="0.25">
      <c r="A592" s="356">
        <f t="shared" si="79"/>
        <v>504</v>
      </c>
      <c r="B592" s="21">
        <f t="shared" si="79"/>
        <v>439</v>
      </c>
      <c r="C592" s="361" t="s">
        <v>201</v>
      </c>
      <c r="D592" s="358" t="s">
        <v>704</v>
      </c>
      <c r="E592" s="358">
        <v>1.1000000000000001</v>
      </c>
      <c r="F592" s="357">
        <f t="shared" si="76"/>
        <v>162.88566058002149</v>
      </c>
      <c r="G592" s="312"/>
      <c r="H592" s="310">
        <f t="shared" si="72"/>
        <v>162.88566058002149</v>
      </c>
      <c r="I592" s="310">
        <f>I582</f>
        <v>148.07787325456499</v>
      </c>
      <c r="J592" s="311">
        <f t="shared" si="73"/>
        <v>0</v>
      </c>
      <c r="K592" s="311">
        <f t="shared" si="74"/>
        <v>148.07787325456499</v>
      </c>
      <c r="L592" s="312"/>
    </row>
    <row r="593" spans="1:12" ht="45" outlineLevel="1" x14ac:dyDescent="0.25">
      <c r="A593" s="356">
        <f t="shared" si="79"/>
        <v>505</v>
      </c>
      <c r="B593" s="21">
        <f t="shared" si="79"/>
        <v>440</v>
      </c>
      <c r="C593" s="361" t="s">
        <v>240</v>
      </c>
      <c r="D593" s="358" t="s">
        <v>705</v>
      </c>
      <c r="E593" s="358">
        <v>5.9999999999999995E-4</v>
      </c>
      <c r="F593" s="357">
        <f t="shared" si="76"/>
        <v>6.9743999999999993</v>
      </c>
      <c r="G593" s="312"/>
      <c r="H593" s="310">
        <f t="shared" si="72"/>
        <v>6.9743999999999993</v>
      </c>
      <c r="I593" s="310">
        <f>I583</f>
        <v>11624</v>
      </c>
      <c r="J593" s="311">
        <f t="shared" si="73"/>
        <v>0</v>
      </c>
      <c r="K593" s="311">
        <f t="shared" si="74"/>
        <v>11624</v>
      </c>
      <c r="L593" s="312"/>
    </row>
    <row r="594" spans="1:12" ht="30" outlineLevel="1" x14ac:dyDescent="0.25">
      <c r="A594" s="356">
        <f t="shared" si="79"/>
        <v>506</v>
      </c>
      <c r="B594" s="21">
        <f t="shared" si="79"/>
        <v>441</v>
      </c>
      <c r="C594" s="361" t="s">
        <v>241</v>
      </c>
      <c r="D594" s="358" t="s">
        <v>704</v>
      </c>
      <c r="E594" s="358">
        <v>0.6</v>
      </c>
      <c r="F594" s="357">
        <f t="shared" si="76"/>
        <v>63</v>
      </c>
      <c r="G594" s="312"/>
      <c r="H594" s="310">
        <f t="shared" si="72"/>
        <v>63</v>
      </c>
      <c r="I594" s="310">
        <f>I574</f>
        <v>105</v>
      </c>
      <c r="J594" s="311">
        <f t="shared" si="73"/>
        <v>0</v>
      </c>
      <c r="K594" s="311">
        <f t="shared" si="74"/>
        <v>105</v>
      </c>
      <c r="L594" s="312"/>
    </row>
    <row r="595" spans="1:12" ht="45" outlineLevel="1" x14ac:dyDescent="0.25">
      <c r="A595" s="356">
        <f t="shared" si="79"/>
        <v>507</v>
      </c>
      <c r="B595" s="21">
        <f t="shared" si="79"/>
        <v>442</v>
      </c>
      <c r="C595" s="361" t="s">
        <v>240</v>
      </c>
      <c r="D595" s="358" t="s">
        <v>705</v>
      </c>
      <c r="E595" s="358">
        <v>2.4E-2</v>
      </c>
      <c r="F595" s="357">
        <f t="shared" si="76"/>
        <v>278.976</v>
      </c>
      <c r="G595" s="312"/>
      <c r="H595" s="310">
        <f t="shared" si="72"/>
        <v>278.976</v>
      </c>
      <c r="I595" s="310">
        <f>I583</f>
        <v>11624</v>
      </c>
      <c r="J595" s="311">
        <f t="shared" si="73"/>
        <v>0</v>
      </c>
      <c r="K595" s="311">
        <f t="shared" si="74"/>
        <v>11624</v>
      </c>
      <c r="L595" s="312"/>
    </row>
    <row r="596" spans="1:12" ht="30" outlineLevel="1" x14ac:dyDescent="0.25">
      <c r="A596" s="356">
        <f t="shared" si="79"/>
        <v>508</v>
      </c>
      <c r="B596" s="21">
        <f t="shared" si="79"/>
        <v>443</v>
      </c>
      <c r="C596" s="361" t="s">
        <v>258</v>
      </c>
      <c r="D596" s="358" t="s">
        <v>704</v>
      </c>
      <c r="E596" s="358">
        <v>0.3</v>
      </c>
      <c r="F596" s="357">
        <f t="shared" si="76"/>
        <v>1539.6</v>
      </c>
      <c r="G596" s="312"/>
      <c r="H596" s="310">
        <f t="shared" si="72"/>
        <v>1539.6</v>
      </c>
      <c r="I596" s="310">
        <f>I576</f>
        <v>5132</v>
      </c>
      <c r="J596" s="311">
        <f t="shared" si="73"/>
        <v>0</v>
      </c>
      <c r="K596" s="311">
        <f t="shared" si="74"/>
        <v>5132</v>
      </c>
      <c r="L596" s="312"/>
    </row>
    <row r="597" spans="1:12" ht="45" outlineLevel="1" x14ac:dyDescent="0.25">
      <c r="A597" s="356">
        <f t="shared" si="79"/>
        <v>509</v>
      </c>
      <c r="B597" s="21">
        <f t="shared" si="79"/>
        <v>444</v>
      </c>
      <c r="C597" s="361" t="s">
        <v>240</v>
      </c>
      <c r="D597" s="358" t="s">
        <v>705</v>
      </c>
      <c r="E597" s="358">
        <v>2.5000000000000001E-3</v>
      </c>
      <c r="F597" s="357">
        <f t="shared" si="76"/>
        <v>29.060000000000002</v>
      </c>
      <c r="G597" s="312"/>
      <c r="H597" s="310">
        <f t="shared" si="72"/>
        <v>29.060000000000002</v>
      </c>
      <c r="I597" s="310">
        <f>I583</f>
        <v>11624</v>
      </c>
      <c r="J597" s="311">
        <f t="shared" si="73"/>
        <v>0</v>
      </c>
      <c r="K597" s="311">
        <f t="shared" si="74"/>
        <v>11624</v>
      </c>
      <c r="L597" s="312"/>
    </row>
    <row r="598" spans="1:12" ht="30" outlineLevel="1" x14ac:dyDescent="0.25">
      <c r="A598" s="356">
        <f t="shared" si="79"/>
        <v>510</v>
      </c>
      <c r="B598" s="21">
        <f t="shared" si="79"/>
        <v>445</v>
      </c>
      <c r="C598" s="361" t="s">
        <v>243</v>
      </c>
      <c r="D598" s="358" t="s">
        <v>704</v>
      </c>
      <c r="E598" s="358">
        <v>0.5</v>
      </c>
      <c r="F598" s="357">
        <f t="shared" si="76"/>
        <v>142.5</v>
      </c>
      <c r="G598" s="312"/>
      <c r="H598" s="310">
        <f t="shared" si="72"/>
        <v>142.5</v>
      </c>
      <c r="I598" s="310">
        <f>I588</f>
        <v>285</v>
      </c>
      <c r="J598" s="311">
        <f t="shared" si="73"/>
        <v>0</v>
      </c>
      <c r="K598" s="311">
        <f t="shared" si="74"/>
        <v>285</v>
      </c>
      <c r="L598" s="312"/>
    </row>
    <row r="599" spans="1:12" ht="31.5" x14ac:dyDescent="0.25">
      <c r="A599" s="356"/>
      <c r="B599" s="21"/>
      <c r="C599" s="334" t="s">
        <v>261</v>
      </c>
      <c r="D599" s="182"/>
      <c r="E599" s="182"/>
      <c r="F599" s="357"/>
      <c r="G599" s="312"/>
      <c r="H599" s="310"/>
      <c r="I599" s="310"/>
      <c r="J599" s="311"/>
      <c r="K599" s="311"/>
      <c r="L599" s="312"/>
    </row>
    <row r="600" spans="1:12" ht="17.25" outlineLevel="1" x14ac:dyDescent="0.25">
      <c r="A600" s="356">
        <f>A598+1</f>
        <v>511</v>
      </c>
      <c r="B600" s="21">
        <f>B598+1</f>
        <v>446</v>
      </c>
      <c r="C600" s="361" t="s">
        <v>239</v>
      </c>
      <c r="D600" s="358" t="s">
        <v>705</v>
      </c>
      <c r="E600" s="358">
        <v>0.33</v>
      </c>
      <c r="F600" s="357">
        <f t="shared" si="76"/>
        <v>7839.81</v>
      </c>
      <c r="G600" s="312"/>
      <c r="H600" s="310">
        <f t="shared" ref="H600:H663" si="80">G600+F600</f>
        <v>7839.81</v>
      </c>
      <c r="I600" s="310">
        <f>I590</f>
        <v>23757</v>
      </c>
      <c r="J600" s="311">
        <f t="shared" ref="J600:J663" si="81">G600/E600</f>
        <v>0</v>
      </c>
      <c r="K600" s="311">
        <f t="shared" ref="K600:K663" si="82">J600+I600</f>
        <v>23757</v>
      </c>
      <c r="L600" s="312"/>
    </row>
    <row r="601" spans="1:12" ht="17.25" outlineLevel="1" x14ac:dyDescent="0.25">
      <c r="A601" s="356">
        <f t="shared" ref="A601:B616" si="83">A600+1</f>
        <v>512</v>
      </c>
      <c r="B601" s="21">
        <f>B600+1</f>
        <v>447</v>
      </c>
      <c r="C601" s="361" t="s">
        <v>42</v>
      </c>
      <c r="D601" s="358" t="s">
        <v>704</v>
      </c>
      <c r="E601" s="358">
        <v>31.1</v>
      </c>
      <c r="F601" s="357">
        <f t="shared" si="76"/>
        <v>54799.31906552094</v>
      </c>
      <c r="G601" s="312"/>
      <c r="H601" s="310">
        <f t="shared" si="80"/>
        <v>54799.31906552094</v>
      </c>
      <c r="I601" s="310">
        <f>I591</f>
        <v>1762.0359828141782</v>
      </c>
      <c r="J601" s="311">
        <f t="shared" si="81"/>
        <v>0</v>
      </c>
      <c r="K601" s="311">
        <f t="shared" si="82"/>
        <v>1762.0359828141782</v>
      </c>
      <c r="L601" s="312"/>
    </row>
    <row r="602" spans="1:12" ht="17.25" outlineLevel="1" x14ac:dyDescent="0.25">
      <c r="A602" s="356">
        <f t="shared" si="83"/>
        <v>513</v>
      </c>
      <c r="B602" s="21">
        <f t="shared" si="83"/>
        <v>448</v>
      </c>
      <c r="C602" s="361" t="s">
        <v>201</v>
      </c>
      <c r="D602" s="358" t="s">
        <v>704</v>
      </c>
      <c r="E602" s="358">
        <v>31.1</v>
      </c>
      <c r="F602" s="357">
        <f t="shared" si="76"/>
        <v>4605.2218582169717</v>
      </c>
      <c r="G602" s="312"/>
      <c r="H602" s="310">
        <f t="shared" si="80"/>
        <v>4605.2218582169717</v>
      </c>
      <c r="I602" s="310">
        <f>I592</f>
        <v>148.07787325456499</v>
      </c>
      <c r="J602" s="311">
        <f t="shared" si="81"/>
        <v>0</v>
      </c>
      <c r="K602" s="311">
        <f t="shared" si="82"/>
        <v>148.07787325456499</v>
      </c>
      <c r="L602" s="312"/>
    </row>
    <row r="603" spans="1:12" ht="45" outlineLevel="1" x14ac:dyDescent="0.25">
      <c r="A603" s="356">
        <f t="shared" si="83"/>
        <v>514</v>
      </c>
      <c r="B603" s="21">
        <f t="shared" si="83"/>
        <v>449</v>
      </c>
      <c r="C603" s="361" t="s">
        <v>240</v>
      </c>
      <c r="D603" s="358" t="s">
        <v>705</v>
      </c>
      <c r="E603" s="358">
        <v>5.5999999999999999E-3</v>
      </c>
      <c r="F603" s="357">
        <f t="shared" si="76"/>
        <v>65.094399999999993</v>
      </c>
      <c r="G603" s="312"/>
      <c r="H603" s="310">
        <f t="shared" si="80"/>
        <v>65.094399999999993</v>
      </c>
      <c r="I603" s="310">
        <f>I595</f>
        <v>11624</v>
      </c>
      <c r="J603" s="311">
        <f t="shared" si="81"/>
        <v>0</v>
      </c>
      <c r="K603" s="311">
        <f t="shared" si="82"/>
        <v>11624</v>
      </c>
      <c r="L603" s="312"/>
    </row>
    <row r="604" spans="1:12" ht="30" outlineLevel="1" x14ac:dyDescent="0.25">
      <c r="A604" s="356">
        <f t="shared" si="83"/>
        <v>515</v>
      </c>
      <c r="B604" s="21">
        <f t="shared" si="83"/>
        <v>450</v>
      </c>
      <c r="C604" s="361" t="s">
        <v>241</v>
      </c>
      <c r="D604" s="358" t="s">
        <v>704</v>
      </c>
      <c r="E604" s="358">
        <v>5.6</v>
      </c>
      <c r="F604" s="357">
        <f t="shared" si="76"/>
        <v>588</v>
      </c>
      <c r="G604" s="312"/>
      <c r="H604" s="310">
        <f t="shared" si="80"/>
        <v>588</v>
      </c>
      <c r="I604" s="310">
        <f>I574</f>
        <v>105</v>
      </c>
      <c r="J604" s="311">
        <f t="shared" si="81"/>
        <v>0</v>
      </c>
      <c r="K604" s="311">
        <f t="shared" si="82"/>
        <v>105</v>
      </c>
      <c r="L604" s="312"/>
    </row>
    <row r="605" spans="1:12" ht="45" outlineLevel="1" x14ac:dyDescent="0.25">
      <c r="A605" s="356">
        <f t="shared" si="83"/>
        <v>516</v>
      </c>
      <c r="B605" s="21">
        <f t="shared" si="83"/>
        <v>451</v>
      </c>
      <c r="C605" s="361" t="s">
        <v>240</v>
      </c>
      <c r="D605" s="358" t="s">
        <v>705</v>
      </c>
      <c r="E605" s="358">
        <v>0.33</v>
      </c>
      <c r="F605" s="357">
        <f t="shared" si="76"/>
        <v>3835.92</v>
      </c>
      <c r="G605" s="312"/>
      <c r="H605" s="310">
        <f t="shared" si="80"/>
        <v>3835.92</v>
      </c>
      <c r="I605" s="310">
        <f>I595</f>
        <v>11624</v>
      </c>
      <c r="J605" s="311">
        <f t="shared" si="81"/>
        <v>0</v>
      </c>
      <c r="K605" s="311">
        <f t="shared" si="82"/>
        <v>11624</v>
      </c>
      <c r="L605" s="312"/>
    </row>
    <row r="606" spans="1:12" ht="30" outlineLevel="1" x14ac:dyDescent="0.25">
      <c r="A606" s="356">
        <f t="shared" si="83"/>
        <v>517</v>
      </c>
      <c r="B606" s="21">
        <f t="shared" si="83"/>
        <v>452</v>
      </c>
      <c r="C606" s="361" t="s">
        <v>242</v>
      </c>
      <c r="D606" s="358" t="s">
        <v>704</v>
      </c>
      <c r="E606" s="358">
        <v>6.6</v>
      </c>
      <c r="F606" s="357">
        <f t="shared" si="76"/>
        <v>21238.799999999999</v>
      </c>
      <c r="G606" s="312"/>
      <c r="H606" s="310">
        <f t="shared" si="80"/>
        <v>21238.799999999999</v>
      </c>
      <c r="I606" s="310">
        <f>I414</f>
        <v>3218</v>
      </c>
      <c r="J606" s="311">
        <f t="shared" si="81"/>
        <v>0</v>
      </c>
      <c r="K606" s="311">
        <f t="shared" si="82"/>
        <v>3218</v>
      </c>
      <c r="L606" s="312"/>
    </row>
    <row r="607" spans="1:12" ht="45" outlineLevel="1" x14ac:dyDescent="0.25">
      <c r="A607" s="356">
        <f t="shared" si="83"/>
        <v>518</v>
      </c>
      <c r="B607" s="21">
        <f t="shared" si="83"/>
        <v>453</v>
      </c>
      <c r="C607" s="361" t="s">
        <v>240</v>
      </c>
      <c r="D607" s="358" t="s">
        <v>705</v>
      </c>
      <c r="E607" s="358">
        <v>3.3000000000000002E-2</v>
      </c>
      <c r="F607" s="357">
        <f t="shared" ref="F607:F670" si="84">E607*I607</f>
        <v>383.59200000000004</v>
      </c>
      <c r="G607" s="312"/>
      <c r="H607" s="310">
        <f t="shared" si="80"/>
        <v>383.59200000000004</v>
      </c>
      <c r="I607" s="310">
        <f>I595</f>
        <v>11624</v>
      </c>
      <c r="J607" s="311">
        <f t="shared" si="81"/>
        <v>0</v>
      </c>
      <c r="K607" s="311">
        <f t="shared" si="82"/>
        <v>11624</v>
      </c>
      <c r="L607" s="312"/>
    </row>
    <row r="608" spans="1:12" ht="30" outlineLevel="1" x14ac:dyDescent="0.25">
      <c r="A608" s="356">
        <f t="shared" si="83"/>
        <v>519</v>
      </c>
      <c r="B608" s="21">
        <f t="shared" si="83"/>
        <v>454</v>
      </c>
      <c r="C608" s="361" t="s">
        <v>243</v>
      </c>
      <c r="D608" s="358" t="s">
        <v>704</v>
      </c>
      <c r="E608" s="358">
        <v>6.6</v>
      </c>
      <c r="F608" s="357">
        <f t="shared" si="84"/>
        <v>1881</v>
      </c>
      <c r="G608" s="312"/>
      <c r="H608" s="310">
        <f t="shared" si="80"/>
        <v>1881</v>
      </c>
      <c r="I608" s="310">
        <f>I588</f>
        <v>285</v>
      </c>
      <c r="J608" s="311">
        <f t="shared" si="81"/>
        <v>0</v>
      </c>
      <c r="K608" s="311">
        <f t="shared" si="82"/>
        <v>285</v>
      </c>
      <c r="L608" s="312"/>
    </row>
    <row r="609" spans="1:12" ht="31.5" x14ac:dyDescent="0.25">
      <c r="A609" s="356"/>
      <c r="B609" s="21"/>
      <c r="C609" s="334" t="s">
        <v>262</v>
      </c>
      <c r="D609" s="182"/>
      <c r="E609" s="182"/>
      <c r="F609" s="357"/>
      <c r="G609" s="312"/>
      <c r="H609" s="310"/>
      <c r="I609" s="310"/>
      <c r="J609" s="311"/>
      <c r="K609" s="311"/>
      <c r="L609" s="312"/>
    </row>
    <row r="610" spans="1:12" ht="17.25" outlineLevel="1" x14ac:dyDescent="0.25">
      <c r="A610" s="356">
        <f>A608+1</f>
        <v>520</v>
      </c>
      <c r="B610" s="21">
        <f>B608+1</f>
        <v>455</v>
      </c>
      <c r="C610" s="361" t="s">
        <v>239</v>
      </c>
      <c r="D610" s="358" t="s">
        <v>705</v>
      </c>
      <c r="E610" s="358">
        <v>0.02</v>
      </c>
      <c r="F610" s="357">
        <f t="shared" si="84"/>
        <v>475.14</v>
      </c>
      <c r="G610" s="312"/>
      <c r="H610" s="310">
        <f t="shared" si="80"/>
        <v>475.14</v>
      </c>
      <c r="I610" s="310">
        <f>I590</f>
        <v>23757</v>
      </c>
      <c r="J610" s="311">
        <f t="shared" si="81"/>
        <v>0</v>
      </c>
      <c r="K610" s="311">
        <f t="shared" si="82"/>
        <v>23757</v>
      </c>
      <c r="L610" s="312"/>
    </row>
    <row r="611" spans="1:12" ht="17.25" outlineLevel="1" x14ac:dyDescent="0.25">
      <c r="A611" s="356">
        <f t="shared" si="83"/>
        <v>521</v>
      </c>
      <c r="B611" s="21">
        <f>B610+1</f>
        <v>456</v>
      </c>
      <c r="C611" s="361" t="s">
        <v>42</v>
      </c>
      <c r="D611" s="358" t="s">
        <v>704</v>
      </c>
      <c r="E611" s="358">
        <v>0.6</v>
      </c>
      <c r="F611" s="357">
        <f t="shared" si="84"/>
        <v>1057.2215896885068</v>
      </c>
      <c r="G611" s="312"/>
      <c r="H611" s="310">
        <f t="shared" si="80"/>
        <v>1057.2215896885068</v>
      </c>
      <c r="I611" s="310">
        <f>I591</f>
        <v>1762.0359828141782</v>
      </c>
      <c r="J611" s="311">
        <f t="shared" si="81"/>
        <v>0</v>
      </c>
      <c r="K611" s="311">
        <f t="shared" si="82"/>
        <v>1762.0359828141782</v>
      </c>
      <c r="L611" s="312"/>
    </row>
    <row r="612" spans="1:12" ht="17.25" outlineLevel="1" x14ac:dyDescent="0.25">
      <c r="A612" s="356">
        <f t="shared" si="83"/>
        <v>522</v>
      </c>
      <c r="B612" s="21">
        <f t="shared" si="83"/>
        <v>457</v>
      </c>
      <c r="C612" s="361" t="s">
        <v>201</v>
      </c>
      <c r="D612" s="358" t="s">
        <v>704</v>
      </c>
      <c r="E612" s="358">
        <v>0.6</v>
      </c>
      <c r="F612" s="357">
        <f t="shared" si="84"/>
        <v>88.846723952738998</v>
      </c>
      <c r="G612" s="312"/>
      <c r="H612" s="310">
        <f t="shared" si="80"/>
        <v>88.846723952738998</v>
      </c>
      <c r="I612" s="310">
        <f>I592</f>
        <v>148.07787325456499</v>
      </c>
      <c r="J612" s="311">
        <f t="shared" si="81"/>
        <v>0</v>
      </c>
      <c r="K612" s="311">
        <f t="shared" si="82"/>
        <v>148.07787325456499</v>
      </c>
      <c r="L612" s="312"/>
    </row>
    <row r="613" spans="1:12" ht="45" outlineLevel="1" x14ac:dyDescent="0.25">
      <c r="A613" s="356">
        <f t="shared" si="83"/>
        <v>523</v>
      </c>
      <c r="B613" s="21">
        <f t="shared" si="83"/>
        <v>458</v>
      </c>
      <c r="C613" s="361" t="s">
        <v>240</v>
      </c>
      <c r="D613" s="358" t="s">
        <v>705</v>
      </c>
      <c r="E613" s="358">
        <v>2.9999999999999997E-4</v>
      </c>
      <c r="F613" s="357">
        <f t="shared" si="84"/>
        <v>3.4871999999999996</v>
      </c>
      <c r="G613" s="312"/>
      <c r="H613" s="310">
        <f t="shared" si="80"/>
        <v>3.4871999999999996</v>
      </c>
      <c r="I613" s="310">
        <f>I603</f>
        <v>11624</v>
      </c>
      <c r="J613" s="311">
        <f t="shared" si="81"/>
        <v>0</v>
      </c>
      <c r="K613" s="311">
        <f t="shared" si="82"/>
        <v>11624</v>
      </c>
      <c r="L613" s="312"/>
    </row>
    <row r="614" spans="1:12" ht="30" outlineLevel="1" x14ac:dyDescent="0.25">
      <c r="A614" s="356">
        <f t="shared" si="83"/>
        <v>524</v>
      </c>
      <c r="B614" s="21">
        <f t="shared" si="83"/>
        <v>459</v>
      </c>
      <c r="C614" s="361" t="s">
        <v>241</v>
      </c>
      <c r="D614" s="358" t="s">
        <v>704</v>
      </c>
      <c r="E614" s="358">
        <v>0.3</v>
      </c>
      <c r="F614" s="357">
        <f t="shared" si="84"/>
        <v>31.5</v>
      </c>
      <c r="G614" s="312"/>
      <c r="H614" s="310">
        <f t="shared" si="80"/>
        <v>31.5</v>
      </c>
      <c r="I614" s="310">
        <f>I574</f>
        <v>105</v>
      </c>
      <c r="J614" s="311">
        <f t="shared" si="81"/>
        <v>0</v>
      </c>
      <c r="K614" s="311">
        <f t="shared" si="82"/>
        <v>105</v>
      </c>
      <c r="L614" s="312"/>
    </row>
    <row r="615" spans="1:12" ht="45" outlineLevel="1" x14ac:dyDescent="0.25">
      <c r="A615" s="356">
        <f t="shared" si="83"/>
        <v>525</v>
      </c>
      <c r="B615" s="21">
        <f t="shared" si="83"/>
        <v>460</v>
      </c>
      <c r="C615" s="361" t="s">
        <v>240</v>
      </c>
      <c r="D615" s="358" t="s">
        <v>705</v>
      </c>
      <c r="E615" s="358">
        <v>1.6E-2</v>
      </c>
      <c r="F615" s="357">
        <f t="shared" si="84"/>
        <v>185.98400000000001</v>
      </c>
      <c r="G615" s="312"/>
      <c r="H615" s="310">
        <f t="shared" si="80"/>
        <v>185.98400000000001</v>
      </c>
      <c r="I615" s="310">
        <f>I603</f>
        <v>11624</v>
      </c>
      <c r="J615" s="311">
        <f t="shared" si="81"/>
        <v>0</v>
      </c>
      <c r="K615" s="311">
        <f t="shared" si="82"/>
        <v>11624</v>
      </c>
      <c r="L615" s="312"/>
    </row>
    <row r="616" spans="1:12" ht="30" outlineLevel="1" x14ac:dyDescent="0.25">
      <c r="A616" s="356">
        <f t="shared" si="83"/>
        <v>526</v>
      </c>
      <c r="B616" s="21">
        <f t="shared" si="83"/>
        <v>461</v>
      </c>
      <c r="C616" s="361" t="s">
        <v>258</v>
      </c>
      <c r="D616" s="358" t="s">
        <v>704</v>
      </c>
      <c r="E616" s="358">
        <v>0.2</v>
      </c>
      <c r="F616" s="357">
        <f t="shared" si="84"/>
        <v>1026.4000000000001</v>
      </c>
      <c r="G616" s="312"/>
      <c r="H616" s="310">
        <f t="shared" si="80"/>
        <v>1026.4000000000001</v>
      </c>
      <c r="I616" s="310">
        <f>I576</f>
        <v>5132</v>
      </c>
      <c r="J616" s="311">
        <f t="shared" si="81"/>
        <v>0</v>
      </c>
      <c r="K616" s="311">
        <f t="shared" si="82"/>
        <v>5132</v>
      </c>
      <c r="L616" s="312"/>
    </row>
    <row r="617" spans="1:12" ht="45" outlineLevel="1" x14ac:dyDescent="0.25">
      <c r="A617" s="356">
        <f t="shared" ref="A617:B632" si="85">A616+1</f>
        <v>527</v>
      </c>
      <c r="B617" s="21">
        <f t="shared" si="85"/>
        <v>462</v>
      </c>
      <c r="C617" s="361" t="s">
        <v>240</v>
      </c>
      <c r="D617" s="358" t="s">
        <v>705</v>
      </c>
      <c r="E617" s="358">
        <v>1.5E-3</v>
      </c>
      <c r="F617" s="357">
        <f t="shared" si="84"/>
        <v>17.436</v>
      </c>
      <c r="G617" s="312"/>
      <c r="H617" s="310">
        <f t="shared" si="80"/>
        <v>17.436</v>
      </c>
      <c r="I617" s="310">
        <f>I603</f>
        <v>11624</v>
      </c>
      <c r="J617" s="311">
        <f t="shared" si="81"/>
        <v>0</v>
      </c>
      <c r="K617" s="311">
        <f t="shared" si="82"/>
        <v>11624</v>
      </c>
      <c r="L617" s="312"/>
    </row>
    <row r="618" spans="1:12" ht="30" outlineLevel="1" x14ac:dyDescent="0.25">
      <c r="A618" s="356">
        <f t="shared" si="85"/>
        <v>528</v>
      </c>
      <c r="B618" s="21">
        <f t="shared" si="85"/>
        <v>463</v>
      </c>
      <c r="C618" s="361" t="s">
        <v>243</v>
      </c>
      <c r="D618" s="358" t="s">
        <v>704</v>
      </c>
      <c r="E618" s="358">
        <v>0.3</v>
      </c>
      <c r="F618" s="357">
        <f t="shared" si="84"/>
        <v>85.5</v>
      </c>
      <c r="G618" s="312"/>
      <c r="H618" s="310">
        <f t="shared" si="80"/>
        <v>85.5</v>
      </c>
      <c r="I618" s="310">
        <f>I588</f>
        <v>285</v>
      </c>
      <c r="J618" s="311">
        <f t="shared" si="81"/>
        <v>0</v>
      </c>
      <c r="K618" s="311">
        <f t="shared" si="82"/>
        <v>285</v>
      </c>
      <c r="L618" s="312"/>
    </row>
    <row r="619" spans="1:12" ht="31.5" x14ac:dyDescent="0.25">
      <c r="A619" s="356"/>
      <c r="B619" s="21"/>
      <c r="C619" s="334" t="s">
        <v>263</v>
      </c>
      <c r="D619" s="182"/>
      <c r="E619" s="182"/>
      <c r="F619" s="357"/>
      <c r="G619" s="312"/>
      <c r="H619" s="310"/>
      <c r="I619" s="310"/>
      <c r="J619" s="311"/>
      <c r="K619" s="311"/>
      <c r="L619" s="312"/>
    </row>
    <row r="620" spans="1:12" ht="17.25" outlineLevel="1" x14ac:dyDescent="0.25">
      <c r="A620" s="356">
        <f>A618+1</f>
        <v>529</v>
      </c>
      <c r="B620" s="21">
        <f>B618+1</f>
        <v>464</v>
      </c>
      <c r="C620" s="361" t="s">
        <v>239</v>
      </c>
      <c r="D620" s="358" t="s">
        <v>705</v>
      </c>
      <c r="E620" s="358">
        <v>0.31</v>
      </c>
      <c r="F620" s="357">
        <f t="shared" si="84"/>
        <v>7364.67</v>
      </c>
      <c r="G620" s="312"/>
      <c r="H620" s="310">
        <f t="shared" si="80"/>
        <v>7364.67</v>
      </c>
      <c r="I620" s="310">
        <f>I590</f>
        <v>23757</v>
      </c>
      <c r="J620" s="311">
        <f t="shared" si="81"/>
        <v>0</v>
      </c>
      <c r="K620" s="311">
        <f t="shared" si="82"/>
        <v>23757</v>
      </c>
      <c r="L620" s="312"/>
    </row>
    <row r="621" spans="1:12" ht="17.25" outlineLevel="1" x14ac:dyDescent="0.25">
      <c r="A621" s="356">
        <f t="shared" si="85"/>
        <v>530</v>
      </c>
      <c r="B621" s="21">
        <f>B620+1</f>
        <v>465</v>
      </c>
      <c r="C621" s="361" t="s">
        <v>42</v>
      </c>
      <c r="D621" s="358" t="s">
        <v>704</v>
      </c>
      <c r="E621" s="358">
        <v>29</v>
      </c>
      <c r="F621" s="357">
        <f t="shared" si="84"/>
        <v>51099.043501611166</v>
      </c>
      <c r="G621" s="312"/>
      <c r="H621" s="310">
        <f t="shared" si="80"/>
        <v>51099.043501611166</v>
      </c>
      <c r="I621" s="310">
        <f>I591</f>
        <v>1762.0359828141782</v>
      </c>
      <c r="J621" s="311">
        <f t="shared" si="81"/>
        <v>0</v>
      </c>
      <c r="K621" s="311">
        <f t="shared" si="82"/>
        <v>1762.0359828141782</v>
      </c>
      <c r="L621" s="312"/>
    </row>
    <row r="622" spans="1:12" ht="17.25" outlineLevel="1" x14ac:dyDescent="0.25">
      <c r="A622" s="356">
        <f t="shared" si="85"/>
        <v>531</v>
      </c>
      <c r="B622" s="21">
        <f t="shared" si="85"/>
        <v>466</v>
      </c>
      <c r="C622" s="361" t="s">
        <v>201</v>
      </c>
      <c r="D622" s="358" t="s">
        <v>704</v>
      </c>
      <c r="E622" s="358">
        <v>29</v>
      </c>
      <c r="F622" s="357">
        <f t="shared" si="84"/>
        <v>4294.2583243823847</v>
      </c>
      <c r="G622" s="312"/>
      <c r="H622" s="310">
        <f t="shared" si="80"/>
        <v>4294.2583243823847</v>
      </c>
      <c r="I622" s="310">
        <f>I592</f>
        <v>148.07787325456499</v>
      </c>
      <c r="J622" s="311">
        <f t="shared" si="81"/>
        <v>0</v>
      </c>
      <c r="K622" s="311">
        <f t="shared" si="82"/>
        <v>148.07787325456499</v>
      </c>
      <c r="L622" s="312"/>
    </row>
    <row r="623" spans="1:12" ht="45" outlineLevel="1" x14ac:dyDescent="0.25">
      <c r="A623" s="356">
        <f t="shared" si="85"/>
        <v>532</v>
      </c>
      <c r="B623" s="21">
        <f t="shared" si="85"/>
        <v>467</v>
      </c>
      <c r="C623" s="361" t="s">
        <v>240</v>
      </c>
      <c r="D623" s="358" t="s">
        <v>705</v>
      </c>
      <c r="E623" s="358">
        <v>5.3E-3</v>
      </c>
      <c r="F623" s="357">
        <f t="shared" si="84"/>
        <v>61.607199999999999</v>
      </c>
      <c r="G623" s="312"/>
      <c r="H623" s="310">
        <f t="shared" si="80"/>
        <v>61.607199999999999</v>
      </c>
      <c r="I623" s="310">
        <f>I605</f>
        <v>11624</v>
      </c>
      <c r="J623" s="311">
        <f t="shared" si="81"/>
        <v>0</v>
      </c>
      <c r="K623" s="311">
        <f t="shared" si="82"/>
        <v>11624</v>
      </c>
      <c r="L623" s="312"/>
    </row>
    <row r="624" spans="1:12" ht="30" outlineLevel="1" x14ac:dyDescent="0.25">
      <c r="A624" s="356">
        <f t="shared" si="85"/>
        <v>533</v>
      </c>
      <c r="B624" s="21">
        <f t="shared" si="85"/>
        <v>468</v>
      </c>
      <c r="C624" s="361" t="s">
        <v>241</v>
      </c>
      <c r="D624" s="358" t="s">
        <v>704</v>
      </c>
      <c r="E624" s="358">
        <v>5.3</v>
      </c>
      <c r="F624" s="357">
        <f t="shared" si="84"/>
        <v>556.5</v>
      </c>
      <c r="G624" s="312"/>
      <c r="H624" s="310">
        <f t="shared" si="80"/>
        <v>556.5</v>
      </c>
      <c r="I624" s="310">
        <f>I574</f>
        <v>105</v>
      </c>
      <c r="J624" s="311">
        <f t="shared" si="81"/>
        <v>0</v>
      </c>
      <c r="K624" s="311">
        <f t="shared" si="82"/>
        <v>105</v>
      </c>
      <c r="L624" s="312"/>
    </row>
    <row r="625" spans="1:12" ht="45" outlineLevel="1" x14ac:dyDescent="0.25">
      <c r="A625" s="356">
        <f t="shared" si="85"/>
        <v>534</v>
      </c>
      <c r="B625" s="21">
        <f t="shared" si="85"/>
        <v>469</v>
      </c>
      <c r="C625" s="361" t="s">
        <v>240</v>
      </c>
      <c r="D625" s="358" t="s">
        <v>705</v>
      </c>
      <c r="E625" s="358">
        <v>0.30499999999999999</v>
      </c>
      <c r="F625" s="357">
        <f t="shared" si="84"/>
        <v>3545.3199999999997</v>
      </c>
      <c r="G625" s="312"/>
      <c r="H625" s="310">
        <f t="shared" si="80"/>
        <v>3545.3199999999997</v>
      </c>
      <c r="I625" s="310">
        <f>I607</f>
        <v>11624</v>
      </c>
      <c r="J625" s="311">
        <f t="shared" si="81"/>
        <v>0</v>
      </c>
      <c r="K625" s="311">
        <f t="shared" si="82"/>
        <v>11624</v>
      </c>
      <c r="L625" s="312"/>
    </row>
    <row r="626" spans="1:12" ht="30" outlineLevel="1" x14ac:dyDescent="0.25">
      <c r="A626" s="356">
        <f t="shared" si="85"/>
        <v>535</v>
      </c>
      <c r="B626" s="21">
        <f t="shared" si="85"/>
        <v>470</v>
      </c>
      <c r="C626" s="361" t="s">
        <v>242</v>
      </c>
      <c r="D626" s="358" t="s">
        <v>704</v>
      </c>
      <c r="E626" s="358">
        <v>6.1</v>
      </c>
      <c r="F626" s="357">
        <f t="shared" si="84"/>
        <v>19629.8</v>
      </c>
      <c r="G626" s="312"/>
      <c r="H626" s="310">
        <f t="shared" si="80"/>
        <v>19629.8</v>
      </c>
      <c r="I626" s="310">
        <f>I414</f>
        <v>3218</v>
      </c>
      <c r="J626" s="311">
        <f t="shared" si="81"/>
        <v>0</v>
      </c>
      <c r="K626" s="311">
        <f t="shared" si="82"/>
        <v>3218</v>
      </c>
      <c r="L626" s="312"/>
    </row>
    <row r="627" spans="1:12" ht="45" outlineLevel="1" x14ac:dyDescent="0.25">
      <c r="A627" s="356">
        <f t="shared" si="85"/>
        <v>536</v>
      </c>
      <c r="B627" s="21">
        <f t="shared" si="85"/>
        <v>471</v>
      </c>
      <c r="C627" s="361" t="s">
        <v>240</v>
      </c>
      <c r="D627" s="358" t="s">
        <v>705</v>
      </c>
      <c r="E627" s="358">
        <v>3.0499999999999999E-2</v>
      </c>
      <c r="F627" s="357">
        <f t="shared" si="84"/>
        <v>354.53199999999998</v>
      </c>
      <c r="G627" s="312"/>
      <c r="H627" s="310">
        <f t="shared" si="80"/>
        <v>354.53199999999998</v>
      </c>
      <c r="I627" s="310">
        <f>I613</f>
        <v>11624</v>
      </c>
      <c r="J627" s="311">
        <f t="shared" si="81"/>
        <v>0</v>
      </c>
      <c r="K627" s="311">
        <f t="shared" si="82"/>
        <v>11624</v>
      </c>
      <c r="L627" s="312"/>
    </row>
    <row r="628" spans="1:12" ht="30" outlineLevel="1" x14ac:dyDescent="0.25">
      <c r="A628" s="356">
        <f t="shared" si="85"/>
        <v>537</v>
      </c>
      <c r="B628" s="21">
        <f t="shared" si="85"/>
        <v>472</v>
      </c>
      <c r="C628" s="361" t="s">
        <v>243</v>
      </c>
      <c r="D628" s="358" t="s">
        <v>704</v>
      </c>
      <c r="E628" s="358">
        <v>6.1</v>
      </c>
      <c r="F628" s="357">
        <f t="shared" si="84"/>
        <v>1738.5</v>
      </c>
      <c r="G628" s="312"/>
      <c r="H628" s="310">
        <f t="shared" si="80"/>
        <v>1738.5</v>
      </c>
      <c r="I628" s="310">
        <f>I598</f>
        <v>285</v>
      </c>
      <c r="J628" s="311">
        <f t="shared" si="81"/>
        <v>0</v>
      </c>
      <c r="K628" s="311">
        <f t="shared" si="82"/>
        <v>285</v>
      </c>
      <c r="L628" s="312"/>
    </row>
    <row r="629" spans="1:12" ht="31.5" x14ac:dyDescent="0.25">
      <c r="A629" s="356"/>
      <c r="B629" s="21"/>
      <c r="C629" s="334" t="s">
        <v>264</v>
      </c>
      <c r="D629" s="182"/>
      <c r="E629" s="182"/>
      <c r="F629" s="357"/>
      <c r="G629" s="312"/>
      <c r="H629" s="310"/>
      <c r="I629" s="310"/>
      <c r="J629" s="311"/>
      <c r="K629" s="311"/>
      <c r="L629" s="312"/>
    </row>
    <row r="630" spans="1:12" ht="17.25" outlineLevel="1" x14ac:dyDescent="0.25">
      <c r="A630" s="356">
        <f>A628+1</f>
        <v>538</v>
      </c>
      <c r="B630" s="21">
        <f>B628+1</f>
        <v>473</v>
      </c>
      <c r="C630" s="361" t="s">
        <v>239</v>
      </c>
      <c r="D630" s="358" t="s">
        <v>705</v>
      </c>
      <c r="E630" s="358">
        <v>0.02</v>
      </c>
      <c r="F630" s="357">
        <f t="shared" si="84"/>
        <v>475.14</v>
      </c>
      <c r="G630" s="312"/>
      <c r="H630" s="310">
        <f t="shared" si="80"/>
        <v>475.14</v>
      </c>
      <c r="I630" s="310">
        <f>I590</f>
        <v>23757</v>
      </c>
      <c r="J630" s="311">
        <f t="shared" si="81"/>
        <v>0</v>
      </c>
      <c r="K630" s="311">
        <f t="shared" si="82"/>
        <v>23757</v>
      </c>
      <c r="L630" s="312"/>
    </row>
    <row r="631" spans="1:12" ht="17.25" outlineLevel="1" x14ac:dyDescent="0.25">
      <c r="A631" s="356">
        <f t="shared" si="85"/>
        <v>539</v>
      </c>
      <c r="B631" s="21">
        <f>B630+1</f>
        <v>474</v>
      </c>
      <c r="C631" s="361" t="s">
        <v>42</v>
      </c>
      <c r="D631" s="358" t="s">
        <v>704</v>
      </c>
      <c r="E631" s="358">
        <v>0.6</v>
      </c>
      <c r="F631" s="357">
        <f t="shared" si="84"/>
        <v>1057.2215896885068</v>
      </c>
      <c r="G631" s="312"/>
      <c r="H631" s="310">
        <f t="shared" si="80"/>
        <v>1057.2215896885068</v>
      </c>
      <c r="I631" s="310">
        <f>I591</f>
        <v>1762.0359828141782</v>
      </c>
      <c r="J631" s="311">
        <f t="shared" si="81"/>
        <v>0</v>
      </c>
      <c r="K631" s="311">
        <f t="shared" si="82"/>
        <v>1762.0359828141782</v>
      </c>
      <c r="L631" s="312"/>
    </row>
    <row r="632" spans="1:12" ht="17.25" outlineLevel="1" x14ac:dyDescent="0.25">
      <c r="A632" s="356">
        <f t="shared" si="85"/>
        <v>540</v>
      </c>
      <c r="B632" s="21">
        <f t="shared" si="85"/>
        <v>475</v>
      </c>
      <c r="C632" s="361" t="s">
        <v>201</v>
      </c>
      <c r="D632" s="358" t="s">
        <v>704</v>
      </c>
      <c r="E632" s="358">
        <v>0.6</v>
      </c>
      <c r="F632" s="357">
        <f t="shared" si="84"/>
        <v>88.846723952738998</v>
      </c>
      <c r="G632" s="312"/>
      <c r="H632" s="310">
        <f t="shared" si="80"/>
        <v>88.846723952738998</v>
      </c>
      <c r="I632" s="310">
        <f>I592</f>
        <v>148.07787325456499</v>
      </c>
      <c r="J632" s="311">
        <f t="shared" si="81"/>
        <v>0</v>
      </c>
      <c r="K632" s="311">
        <f t="shared" si="82"/>
        <v>148.07787325456499</v>
      </c>
      <c r="L632" s="312"/>
    </row>
    <row r="633" spans="1:12" ht="45" outlineLevel="1" x14ac:dyDescent="0.25">
      <c r="A633" s="356">
        <f t="shared" ref="A633:B648" si="86">A632+1</f>
        <v>541</v>
      </c>
      <c r="B633" s="21">
        <f t="shared" si="86"/>
        <v>476</v>
      </c>
      <c r="C633" s="361" t="s">
        <v>240</v>
      </c>
      <c r="D633" s="358" t="s">
        <v>705</v>
      </c>
      <c r="E633" s="358">
        <v>2.9999999999999997E-4</v>
      </c>
      <c r="F633" s="357">
        <f t="shared" si="84"/>
        <v>3.4871999999999996</v>
      </c>
      <c r="G633" s="312"/>
      <c r="H633" s="310">
        <f t="shared" si="80"/>
        <v>3.4871999999999996</v>
      </c>
      <c r="I633" s="310">
        <f>I615</f>
        <v>11624</v>
      </c>
      <c r="J633" s="311">
        <f t="shared" si="81"/>
        <v>0</v>
      </c>
      <c r="K633" s="311">
        <f t="shared" si="82"/>
        <v>11624</v>
      </c>
      <c r="L633" s="312"/>
    </row>
    <row r="634" spans="1:12" ht="30" outlineLevel="1" x14ac:dyDescent="0.25">
      <c r="A634" s="356">
        <f t="shared" si="86"/>
        <v>542</v>
      </c>
      <c r="B634" s="21">
        <f t="shared" si="86"/>
        <v>477</v>
      </c>
      <c r="C634" s="361" t="s">
        <v>241</v>
      </c>
      <c r="D634" s="358" t="s">
        <v>704</v>
      </c>
      <c r="E634" s="358">
        <v>0.3</v>
      </c>
      <c r="F634" s="357">
        <f t="shared" si="84"/>
        <v>31.5</v>
      </c>
      <c r="G634" s="312"/>
      <c r="H634" s="310">
        <f t="shared" si="80"/>
        <v>31.5</v>
      </c>
      <c r="I634" s="310">
        <f>I584</f>
        <v>105</v>
      </c>
      <c r="J634" s="311">
        <f t="shared" si="81"/>
        <v>0</v>
      </c>
      <c r="K634" s="311">
        <f t="shared" si="82"/>
        <v>105</v>
      </c>
      <c r="L634" s="312"/>
    </row>
    <row r="635" spans="1:12" ht="45" outlineLevel="1" x14ac:dyDescent="0.25">
      <c r="A635" s="356">
        <f t="shared" si="86"/>
        <v>543</v>
      </c>
      <c r="B635" s="21">
        <f t="shared" si="86"/>
        <v>478</v>
      </c>
      <c r="C635" s="361" t="s">
        <v>240</v>
      </c>
      <c r="D635" s="358" t="s">
        <v>705</v>
      </c>
      <c r="E635" s="358">
        <v>1.6E-2</v>
      </c>
      <c r="F635" s="357">
        <f t="shared" si="84"/>
        <v>185.98400000000001</v>
      </c>
      <c r="G635" s="312"/>
      <c r="H635" s="310">
        <f t="shared" si="80"/>
        <v>185.98400000000001</v>
      </c>
      <c r="I635" s="310">
        <f>I617</f>
        <v>11624</v>
      </c>
      <c r="J635" s="311">
        <f t="shared" si="81"/>
        <v>0</v>
      </c>
      <c r="K635" s="311">
        <f t="shared" si="82"/>
        <v>11624</v>
      </c>
      <c r="L635" s="312"/>
    </row>
    <row r="636" spans="1:12" ht="30" outlineLevel="1" x14ac:dyDescent="0.25">
      <c r="A636" s="356">
        <f t="shared" si="86"/>
        <v>544</v>
      </c>
      <c r="B636" s="21">
        <f t="shared" si="86"/>
        <v>479</v>
      </c>
      <c r="C636" s="361" t="s">
        <v>258</v>
      </c>
      <c r="D636" s="358" t="s">
        <v>704</v>
      </c>
      <c r="E636" s="358">
        <v>0.2</v>
      </c>
      <c r="F636" s="357">
        <f t="shared" si="84"/>
        <v>1026.4000000000001</v>
      </c>
      <c r="G636" s="312"/>
      <c r="H636" s="310">
        <f t="shared" si="80"/>
        <v>1026.4000000000001</v>
      </c>
      <c r="I636" s="310">
        <f>I576</f>
        <v>5132</v>
      </c>
      <c r="J636" s="311">
        <f t="shared" si="81"/>
        <v>0</v>
      </c>
      <c r="K636" s="311">
        <f t="shared" si="82"/>
        <v>5132</v>
      </c>
      <c r="L636" s="312"/>
    </row>
    <row r="637" spans="1:12" ht="45" outlineLevel="1" x14ac:dyDescent="0.25">
      <c r="A637" s="356">
        <f t="shared" si="86"/>
        <v>545</v>
      </c>
      <c r="B637" s="21">
        <f t="shared" si="86"/>
        <v>480</v>
      </c>
      <c r="C637" s="361" t="s">
        <v>240</v>
      </c>
      <c r="D637" s="358" t="s">
        <v>705</v>
      </c>
      <c r="E637" s="358">
        <v>1.5E-3</v>
      </c>
      <c r="F637" s="357">
        <f t="shared" si="84"/>
        <v>17.436</v>
      </c>
      <c r="G637" s="312"/>
      <c r="H637" s="310">
        <f t="shared" si="80"/>
        <v>17.436</v>
      </c>
      <c r="I637" s="310">
        <f>I623</f>
        <v>11624</v>
      </c>
      <c r="J637" s="311">
        <f t="shared" si="81"/>
        <v>0</v>
      </c>
      <c r="K637" s="311">
        <f t="shared" si="82"/>
        <v>11624</v>
      </c>
      <c r="L637" s="312"/>
    </row>
    <row r="638" spans="1:12" ht="30" outlineLevel="1" x14ac:dyDescent="0.25">
      <c r="A638" s="356">
        <f t="shared" si="86"/>
        <v>546</v>
      </c>
      <c r="B638" s="21">
        <f t="shared" si="86"/>
        <v>481</v>
      </c>
      <c r="C638" s="361" t="s">
        <v>243</v>
      </c>
      <c r="D638" s="358" t="s">
        <v>704</v>
      </c>
      <c r="E638" s="358">
        <v>0.3</v>
      </c>
      <c r="F638" s="357">
        <f t="shared" si="84"/>
        <v>85.5</v>
      </c>
      <c r="G638" s="312"/>
      <c r="H638" s="310">
        <f t="shared" si="80"/>
        <v>85.5</v>
      </c>
      <c r="I638" s="310">
        <f>I598</f>
        <v>285</v>
      </c>
      <c r="J638" s="311">
        <f t="shared" si="81"/>
        <v>0</v>
      </c>
      <c r="K638" s="311">
        <f t="shared" si="82"/>
        <v>285</v>
      </c>
      <c r="L638" s="312"/>
    </row>
    <row r="639" spans="1:12" ht="31.5" x14ac:dyDescent="0.25">
      <c r="A639" s="356"/>
      <c r="B639" s="21"/>
      <c r="C639" s="334" t="s">
        <v>265</v>
      </c>
      <c r="D639" s="182"/>
      <c r="E639" s="182"/>
      <c r="F639" s="357"/>
      <c r="G639" s="312"/>
      <c r="H639" s="310"/>
      <c r="I639" s="310"/>
      <c r="J639" s="311"/>
      <c r="K639" s="311"/>
      <c r="L639" s="312"/>
    </row>
    <row r="640" spans="1:12" ht="17.25" outlineLevel="1" x14ac:dyDescent="0.25">
      <c r="A640" s="356">
        <f>A638+1</f>
        <v>547</v>
      </c>
      <c r="B640" s="21">
        <f>B638+1</f>
        <v>482</v>
      </c>
      <c r="C640" s="361" t="s">
        <v>239</v>
      </c>
      <c r="D640" s="358" t="s">
        <v>705</v>
      </c>
      <c r="E640" s="358">
        <v>0.41</v>
      </c>
      <c r="F640" s="357">
        <f t="shared" si="84"/>
        <v>9740.369999999999</v>
      </c>
      <c r="G640" s="312"/>
      <c r="H640" s="310">
        <f t="shared" si="80"/>
        <v>9740.369999999999</v>
      </c>
      <c r="I640" s="310">
        <f>I590</f>
        <v>23757</v>
      </c>
      <c r="J640" s="311">
        <f t="shared" si="81"/>
        <v>0</v>
      </c>
      <c r="K640" s="311">
        <f t="shared" si="82"/>
        <v>23757</v>
      </c>
      <c r="L640" s="312"/>
    </row>
    <row r="641" spans="1:12" ht="17.25" outlineLevel="1" x14ac:dyDescent="0.25">
      <c r="A641" s="356">
        <f t="shared" si="86"/>
        <v>548</v>
      </c>
      <c r="B641" s="21">
        <f>B640+1</f>
        <v>483</v>
      </c>
      <c r="C641" s="361" t="s">
        <v>42</v>
      </c>
      <c r="D641" s="358" t="s">
        <v>704</v>
      </c>
      <c r="E641" s="358">
        <v>38.1</v>
      </c>
      <c r="F641" s="357">
        <f t="shared" si="84"/>
        <v>67133.570945220185</v>
      </c>
      <c r="G641" s="312"/>
      <c r="H641" s="310">
        <f t="shared" si="80"/>
        <v>67133.570945220185</v>
      </c>
      <c r="I641" s="310">
        <f>I591</f>
        <v>1762.0359828141782</v>
      </c>
      <c r="J641" s="311">
        <f t="shared" si="81"/>
        <v>0</v>
      </c>
      <c r="K641" s="311">
        <f t="shared" si="82"/>
        <v>1762.0359828141782</v>
      </c>
      <c r="L641" s="312"/>
    </row>
    <row r="642" spans="1:12" ht="17.25" outlineLevel="1" x14ac:dyDescent="0.25">
      <c r="A642" s="356">
        <f t="shared" si="86"/>
        <v>549</v>
      </c>
      <c r="B642" s="21">
        <f t="shared" si="86"/>
        <v>484</v>
      </c>
      <c r="C642" s="361" t="s">
        <v>201</v>
      </c>
      <c r="D642" s="358" t="s">
        <v>704</v>
      </c>
      <c r="E642" s="358">
        <v>38.1</v>
      </c>
      <c r="F642" s="357">
        <f t="shared" si="84"/>
        <v>5641.7669709989268</v>
      </c>
      <c r="G642" s="312"/>
      <c r="H642" s="310">
        <f t="shared" si="80"/>
        <v>5641.7669709989268</v>
      </c>
      <c r="I642" s="310">
        <f>I592</f>
        <v>148.07787325456499</v>
      </c>
      <c r="J642" s="311">
        <f t="shared" si="81"/>
        <v>0</v>
      </c>
      <c r="K642" s="311">
        <f t="shared" si="82"/>
        <v>148.07787325456499</v>
      </c>
      <c r="L642" s="312"/>
    </row>
    <row r="643" spans="1:12" ht="45" outlineLevel="1" x14ac:dyDescent="0.25">
      <c r="A643" s="356">
        <f t="shared" si="86"/>
        <v>550</v>
      </c>
      <c r="B643" s="21">
        <f t="shared" si="86"/>
        <v>485</v>
      </c>
      <c r="C643" s="361" t="s">
        <v>240</v>
      </c>
      <c r="D643" s="358" t="s">
        <v>705</v>
      </c>
      <c r="E643" s="358">
        <v>6.8999999999999999E-3</v>
      </c>
      <c r="F643" s="357">
        <f t="shared" si="84"/>
        <v>80.205600000000004</v>
      </c>
      <c r="G643" s="312"/>
      <c r="H643" s="310">
        <f t="shared" si="80"/>
        <v>80.205600000000004</v>
      </c>
      <c r="I643" s="310">
        <f>I625</f>
        <v>11624</v>
      </c>
      <c r="J643" s="311">
        <f t="shared" si="81"/>
        <v>0</v>
      </c>
      <c r="K643" s="311">
        <f t="shared" si="82"/>
        <v>11624</v>
      </c>
      <c r="L643" s="312"/>
    </row>
    <row r="644" spans="1:12" ht="30" outlineLevel="1" x14ac:dyDescent="0.25">
      <c r="A644" s="356">
        <f t="shared" si="86"/>
        <v>551</v>
      </c>
      <c r="B644" s="21">
        <f t="shared" si="86"/>
        <v>486</v>
      </c>
      <c r="C644" s="361" t="s">
        <v>241</v>
      </c>
      <c r="D644" s="358" t="s">
        <v>704</v>
      </c>
      <c r="E644" s="358">
        <v>6.9</v>
      </c>
      <c r="F644" s="357">
        <f t="shared" si="84"/>
        <v>724.5</v>
      </c>
      <c r="G644" s="312"/>
      <c r="H644" s="310">
        <f t="shared" si="80"/>
        <v>724.5</v>
      </c>
      <c r="I644" s="310">
        <f>I594</f>
        <v>105</v>
      </c>
      <c r="J644" s="311">
        <f t="shared" si="81"/>
        <v>0</v>
      </c>
      <c r="K644" s="311">
        <f t="shared" si="82"/>
        <v>105</v>
      </c>
      <c r="L644" s="312"/>
    </row>
    <row r="645" spans="1:12" ht="45" outlineLevel="1" x14ac:dyDescent="0.25">
      <c r="A645" s="356">
        <f t="shared" si="86"/>
        <v>552</v>
      </c>
      <c r="B645" s="21">
        <f t="shared" si="86"/>
        <v>487</v>
      </c>
      <c r="C645" s="361" t="s">
        <v>240</v>
      </c>
      <c r="D645" s="358" t="s">
        <v>705</v>
      </c>
      <c r="E645" s="358">
        <v>0.255</v>
      </c>
      <c r="F645" s="357">
        <f t="shared" si="84"/>
        <v>2964.12</v>
      </c>
      <c r="G645" s="312"/>
      <c r="H645" s="310">
        <f t="shared" si="80"/>
        <v>2964.12</v>
      </c>
      <c r="I645" s="310">
        <f>I627</f>
        <v>11624</v>
      </c>
      <c r="J645" s="311">
        <f t="shared" si="81"/>
        <v>0</v>
      </c>
      <c r="K645" s="311">
        <f t="shared" si="82"/>
        <v>11624</v>
      </c>
      <c r="L645" s="312"/>
    </row>
    <row r="646" spans="1:12" ht="30" outlineLevel="1" x14ac:dyDescent="0.25">
      <c r="A646" s="356">
        <f t="shared" si="86"/>
        <v>553</v>
      </c>
      <c r="B646" s="21">
        <f t="shared" si="86"/>
        <v>488</v>
      </c>
      <c r="C646" s="361" t="s">
        <v>242</v>
      </c>
      <c r="D646" s="358" t="s">
        <v>704</v>
      </c>
      <c r="E646" s="358">
        <v>8.1</v>
      </c>
      <c r="F646" s="357">
        <f t="shared" si="84"/>
        <v>26065.8</v>
      </c>
      <c r="G646" s="312"/>
      <c r="H646" s="310">
        <f t="shared" si="80"/>
        <v>26065.8</v>
      </c>
      <c r="I646" s="310">
        <f>I414</f>
        <v>3218</v>
      </c>
      <c r="J646" s="311">
        <f t="shared" si="81"/>
        <v>0</v>
      </c>
      <c r="K646" s="311">
        <f t="shared" si="82"/>
        <v>3218</v>
      </c>
      <c r="L646" s="312"/>
    </row>
    <row r="647" spans="1:12" ht="45" outlineLevel="1" x14ac:dyDescent="0.25">
      <c r="A647" s="356">
        <f t="shared" si="86"/>
        <v>554</v>
      </c>
      <c r="B647" s="21">
        <f t="shared" si="86"/>
        <v>489</v>
      </c>
      <c r="C647" s="361" t="s">
        <v>240</v>
      </c>
      <c r="D647" s="358" t="s">
        <v>705</v>
      </c>
      <c r="E647" s="358">
        <v>4.0500000000000001E-2</v>
      </c>
      <c r="F647" s="357">
        <f t="shared" si="84"/>
        <v>470.77199999999999</v>
      </c>
      <c r="G647" s="312"/>
      <c r="H647" s="310">
        <f t="shared" si="80"/>
        <v>470.77199999999999</v>
      </c>
      <c r="I647" s="310">
        <f>I633</f>
        <v>11624</v>
      </c>
      <c r="J647" s="311">
        <f t="shared" si="81"/>
        <v>0</v>
      </c>
      <c r="K647" s="311">
        <f t="shared" si="82"/>
        <v>11624</v>
      </c>
      <c r="L647" s="312"/>
    </row>
    <row r="648" spans="1:12" ht="30" outlineLevel="1" x14ac:dyDescent="0.25">
      <c r="A648" s="356">
        <f t="shared" si="86"/>
        <v>555</v>
      </c>
      <c r="B648" s="21">
        <f t="shared" si="86"/>
        <v>490</v>
      </c>
      <c r="C648" s="361" t="s">
        <v>243</v>
      </c>
      <c r="D648" s="358" t="s">
        <v>704</v>
      </c>
      <c r="E648" s="358">
        <v>8.1</v>
      </c>
      <c r="F648" s="357">
        <f t="shared" si="84"/>
        <v>2308.5</v>
      </c>
      <c r="G648" s="312"/>
      <c r="H648" s="310">
        <f t="shared" si="80"/>
        <v>2308.5</v>
      </c>
      <c r="I648" s="310">
        <f>I598</f>
        <v>285</v>
      </c>
      <c r="J648" s="311">
        <f t="shared" si="81"/>
        <v>0</v>
      </c>
      <c r="K648" s="311">
        <f t="shared" si="82"/>
        <v>285</v>
      </c>
      <c r="L648" s="312"/>
    </row>
    <row r="649" spans="1:12" ht="15.75" x14ac:dyDescent="0.25">
      <c r="A649" s="356"/>
      <c r="B649" s="21"/>
      <c r="C649" s="334" t="s">
        <v>266</v>
      </c>
      <c r="D649" s="182"/>
      <c r="E649" s="182"/>
      <c r="F649" s="357"/>
      <c r="G649" s="312"/>
      <c r="H649" s="310"/>
      <c r="I649" s="310"/>
      <c r="J649" s="311"/>
      <c r="K649" s="311"/>
      <c r="L649" s="312"/>
    </row>
    <row r="650" spans="1:12" ht="31.5" x14ac:dyDescent="0.25">
      <c r="A650" s="356"/>
      <c r="B650" s="21"/>
      <c r="C650" s="334" t="s">
        <v>267</v>
      </c>
      <c r="D650" s="182"/>
      <c r="E650" s="182"/>
      <c r="F650" s="357"/>
      <c r="G650" s="312"/>
      <c r="H650" s="310"/>
      <c r="I650" s="310"/>
      <c r="J650" s="311"/>
      <c r="K650" s="311"/>
      <c r="L650" s="312"/>
    </row>
    <row r="651" spans="1:12" ht="17.25" outlineLevel="1" x14ac:dyDescent="0.25">
      <c r="A651" s="356">
        <f>A648+1</f>
        <v>556</v>
      </c>
      <c r="B651" s="21">
        <f>B648+1</f>
        <v>491</v>
      </c>
      <c r="C651" s="361" t="s">
        <v>239</v>
      </c>
      <c r="D651" s="358" t="s">
        <v>705</v>
      </c>
      <c r="E651" s="358">
        <v>0.03</v>
      </c>
      <c r="F651" s="357">
        <f t="shared" si="84"/>
        <v>712.70999999999992</v>
      </c>
      <c r="G651" s="312"/>
      <c r="H651" s="310">
        <f t="shared" si="80"/>
        <v>712.70999999999992</v>
      </c>
      <c r="I651" s="310">
        <f>I640</f>
        <v>23757</v>
      </c>
      <c r="J651" s="311">
        <f t="shared" si="81"/>
        <v>0</v>
      </c>
      <c r="K651" s="311">
        <f t="shared" si="82"/>
        <v>23757</v>
      </c>
      <c r="L651" s="312"/>
    </row>
    <row r="652" spans="1:12" ht="17.25" outlineLevel="1" x14ac:dyDescent="0.25">
      <c r="A652" s="356">
        <f t="shared" ref="A652:B659" si="87">A651+1</f>
        <v>557</v>
      </c>
      <c r="B652" s="21">
        <f>B651+1</f>
        <v>492</v>
      </c>
      <c r="C652" s="361" t="s">
        <v>42</v>
      </c>
      <c r="D652" s="358" t="s">
        <v>704</v>
      </c>
      <c r="E652" s="358">
        <v>1.1000000000000001</v>
      </c>
      <c r="F652" s="357">
        <f t="shared" si="84"/>
        <v>1938.2395810955961</v>
      </c>
      <c r="G652" s="312"/>
      <c r="H652" s="310">
        <f t="shared" si="80"/>
        <v>1938.2395810955961</v>
      </c>
      <c r="I652" s="310">
        <f>I591</f>
        <v>1762.0359828141782</v>
      </c>
      <c r="J652" s="311">
        <f t="shared" si="81"/>
        <v>0</v>
      </c>
      <c r="K652" s="311">
        <f t="shared" si="82"/>
        <v>1762.0359828141782</v>
      </c>
      <c r="L652" s="312"/>
    </row>
    <row r="653" spans="1:12" ht="17.25" outlineLevel="1" x14ac:dyDescent="0.25">
      <c r="A653" s="356">
        <f t="shared" si="87"/>
        <v>558</v>
      </c>
      <c r="B653" s="21">
        <f t="shared" si="87"/>
        <v>493</v>
      </c>
      <c r="C653" s="361" t="s">
        <v>201</v>
      </c>
      <c r="D653" s="358" t="s">
        <v>704</v>
      </c>
      <c r="E653" s="358">
        <v>1.1000000000000001</v>
      </c>
      <c r="F653" s="357">
        <f t="shared" si="84"/>
        <v>162.88566058002149</v>
      </c>
      <c r="G653" s="312"/>
      <c r="H653" s="310">
        <f t="shared" si="80"/>
        <v>162.88566058002149</v>
      </c>
      <c r="I653" s="310">
        <f>I592</f>
        <v>148.07787325456499</v>
      </c>
      <c r="J653" s="311">
        <f t="shared" si="81"/>
        <v>0</v>
      </c>
      <c r="K653" s="311">
        <f t="shared" si="82"/>
        <v>148.07787325456499</v>
      </c>
      <c r="L653" s="312"/>
    </row>
    <row r="654" spans="1:12" ht="45" outlineLevel="1" x14ac:dyDescent="0.25">
      <c r="A654" s="356">
        <f t="shared" si="87"/>
        <v>559</v>
      </c>
      <c r="B654" s="21">
        <f t="shared" si="87"/>
        <v>494</v>
      </c>
      <c r="C654" s="361" t="s">
        <v>240</v>
      </c>
      <c r="D654" s="358" t="s">
        <v>705</v>
      </c>
      <c r="E654" s="358">
        <v>5.9999999999999995E-4</v>
      </c>
      <c r="F654" s="357">
        <f t="shared" si="84"/>
        <v>6.9743999999999993</v>
      </c>
      <c r="G654" s="312"/>
      <c r="H654" s="310">
        <f t="shared" si="80"/>
        <v>6.9743999999999993</v>
      </c>
      <c r="I654" s="310">
        <f>I635</f>
        <v>11624</v>
      </c>
      <c r="J654" s="311">
        <f t="shared" si="81"/>
        <v>0</v>
      </c>
      <c r="K654" s="311">
        <f t="shared" si="82"/>
        <v>11624</v>
      </c>
      <c r="L654" s="312"/>
    </row>
    <row r="655" spans="1:12" ht="30" outlineLevel="1" x14ac:dyDescent="0.25">
      <c r="A655" s="356">
        <f t="shared" si="87"/>
        <v>560</v>
      </c>
      <c r="B655" s="21">
        <f t="shared" si="87"/>
        <v>495</v>
      </c>
      <c r="C655" s="361" t="s">
        <v>241</v>
      </c>
      <c r="D655" s="358" t="s">
        <v>704</v>
      </c>
      <c r="E655" s="358">
        <v>0.6</v>
      </c>
      <c r="F655" s="357">
        <f t="shared" si="84"/>
        <v>63</v>
      </c>
      <c r="G655" s="312"/>
      <c r="H655" s="310">
        <f t="shared" si="80"/>
        <v>63</v>
      </c>
      <c r="I655" s="310">
        <f>I604</f>
        <v>105</v>
      </c>
      <c r="J655" s="311">
        <f t="shared" si="81"/>
        <v>0</v>
      </c>
      <c r="K655" s="311">
        <f t="shared" si="82"/>
        <v>105</v>
      </c>
      <c r="L655" s="312"/>
    </row>
    <row r="656" spans="1:12" ht="45" outlineLevel="1" x14ac:dyDescent="0.25">
      <c r="A656" s="356">
        <f t="shared" si="87"/>
        <v>561</v>
      </c>
      <c r="B656" s="21">
        <f t="shared" si="87"/>
        <v>496</v>
      </c>
      <c r="C656" s="361" t="s">
        <v>240</v>
      </c>
      <c r="D656" s="358" t="s">
        <v>705</v>
      </c>
      <c r="E656" s="358">
        <v>2.4E-2</v>
      </c>
      <c r="F656" s="357">
        <f t="shared" si="84"/>
        <v>278.976</v>
      </c>
      <c r="G656" s="312"/>
      <c r="H656" s="310">
        <f t="shared" si="80"/>
        <v>278.976</v>
      </c>
      <c r="I656" s="310">
        <f>I637</f>
        <v>11624</v>
      </c>
      <c r="J656" s="311">
        <f t="shared" si="81"/>
        <v>0</v>
      </c>
      <c r="K656" s="311">
        <f t="shared" si="82"/>
        <v>11624</v>
      </c>
      <c r="L656" s="312"/>
    </row>
    <row r="657" spans="1:12" ht="30" outlineLevel="1" x14ac:dyDescent="0.25">
      <c r="A657" s="356">
        <f t="shared" si="87"/>
        <v>562</v>
      </c>
      <c r="B657" s="21">
        <f t="shared" si="87"/>
        <v>497</v>
      </c>
      <c r="C657" s="361" t="s">
        <v>258</v>
      </c>
      <c r="D657" s="358" t="s">
        <v>704</v>
      </c>
      <c r="E657" s="358">
        <v>0.3</v>
      </c>
      <c r="F657" s="357">
        <f t="shared" si="84"/>
        <v>1539.6</v>
      </c>
      <c r="G657" s="312"/>
      <c r="H657" s="310">
        <f t="shared" si="80"/>
        <v>1539.6</v>
      </c>
      <c r="I657" s="310">
        <f>I576</f>
        <v>5132</v>
      </c>
      <c r="J657" s="311">
        <f t="shared" si="81"/>
        <v>0</v>
      </c>
      <c r="K657" s="311">
        <f t="shared" si="82"/>
        <v>5132</v>
      </c>
      <c r="L657" s="312"/>
    </row>
    <row r="658" spans="1:12" ht="45" outlineLevel="1" x14ac:dyDescent="0.25">
      <c r="A658" s="356">
        <f t="shared" si="87"/>
        <v>563</v>
      </c>
      <c r="B658" s="21">
        <f t="shared" si="87"/>
        <v>498</v>
      </c>
      <c r="C658" s="361" t="s">
        <v>240</v>
      </c>
      <c r="D658" s="358" t="s">
        <v>705</v>
      </c>
      <c r="E658" s="358">
        <v>2.5000000000000001E-3</v>
      </c>
      <c r="F658" s="357">
        <f t="shared" si="84"/>
        <v>29.060000000000002</v>
      </c>
      <c r="G658" s="312"/>
      <c r="H658" s="310">
        <f t="shared" si="80"/>
        <v>29.060000000000002</v>
      </c>
      <c r="I658" s="310">
        <f>I643</f>
        <v>11624</v>
      </c>
      <c r="J658" s="311">
        <f t="shared" si="81"/>
        <v>0</v>
      </c>
      <c r="K658" s="311">
        <f t="shared" si="82"/>
        <v>11624</v>
      </c>
      <c r="L658" s="312"/>
    </row>
    <row r="659" spans="1:12" ht="30" outlineLevel="1" x14ac:dyDescent="0.25">
      <c r="A659" s="356">
        <f t="shared" si="87"/>
        <v>564</v>
      </c>
      <c r="B659" s="21">
        <f t="shared" si="87"/>
        <v>499</v>
      </c>
      <c r="C659" s="361" t="s">
        <v>243</v>
      </c>
      <c r="D659" s="358" t="s">
        <v>704</v>
      </c>
      <c r="E659" s="358">
        <v>0.5</v>
      </c>
      <c r="F659" s="357">
        <f t="shared" si="84"/>
        <v>142.5</v>
      </c>
      <c r="G659" s="312"/>
      <c r="H659" s="310">
        <f t="shared" si="80"/>
        <v>142.5</v>
      </c>
      <c r="I659" s="310">
        <f>I598</f>
        <v>285</v>
      </c>
      <c r="J659" s="311">
        <f t="shared" si="81"/>
        <v>0</v>
      </c>
      <c r="K659" s="311">
        <f t="shared" si="82"/>
        <v>285</v>
      </c>
      <c r="L659" s="312"/>
    </row>
    <row r="660" spans="1:12" ht="15.75" x14ac:dyDescent="0.25">
      <c r="A660" s="356"/>
      <c r="B660" s="21"/>
      <c r="C660" s="222" t="s">
        <v>268</v>
      </c>
      <c r="D660" s="358"/>
      <c r="E660" s="358"/>
      <c r="F660" s="357"/>
      <c r="G660" s="312"/>
      <c r="H660" s="310"/>
      <c r="I660" s="310"/>
      <c r="J660" s="311"/>
      <c r="K660" s="311"/>
      <c r="L660" s="312"/>
    </row>
    <row r="661" spans="1:12" ht="30" x14ac:dyDescent="0.25">
      <c r="A661" s="356"/>
      <c r="B661" s="21"/>
      <c r="C661" s="222" t="s">
        <v>269</v>
      </c>
      <c r="D661" s="358"/>
      <c r="E661" s="358"/>
      <c r="F661" s="357"/>
      <c r="G661" s="312"/>
      <c r="H661" s="310"/>
      <c r="I661" s="310"/>
      <c r="J661" s="311"/>
      <c r="K661" s="311"/>
      <c r="L661" s="312"/>
    </row>
    <row r="662" spans="1:12" ht="17.25" outlineLevel="1" x14ac:dyDescent="0.25">
      <c r="A662" s="356">
        <f>A659+1</f>
        <v>565</v>
      </c>
      <c r="B662" s="21">
        <f>B659+1</f>
        <v>500</v>
      </c>
      <c r="C662" s="361" t="s">
        <v>239</v>
      </c>
      <c r="D662" s="358" t="s">
        <v>705</v>
      </c>
      <c r="E662" s="358">
        <v>0.02</v>
      </c>
      <c r="F662" s="357">
        <f t="shared" si="84"/>
        <v>475.14</v>
      </c>
      <c r="G662" s="312"/>
      <c r="H662" s="310">
        <f t="shared" si="80"/>
        <v>475.14</v>
      </c>
      <c r="I662" s="310">
        <f>I651</f>
        <v>23757</v>
      </c>
      <c r="J662" s="311">
        <f t="shared" si="81"/>
        <v>0</v>
      </c>
      <c r="K662" s="311">
        <f t="shared" si="82"/>
        <v>23757</v>
      </c>
      <c r="L662" s="312"/>
    </row>
    <row r="663" spans="1:12" ht="17.25" outlineLevel="1" x14ac:dyDescent="0.25">
      <c r="A663" s="356">
        <f t="shared" ref="A663:B678" si="88">A662+1</f>
        <v>566</v>
      </c>
      <c r="B663" s="21">
        <f>B662+1</f>
        <v>501</v>
      </c>
      <c r="C663" s="361" t="s">
        <v>42</v>
      </c>
      <c r="D663" s="358" t="s">
        <v>704</v>
      </c>
      <c r="E663" s="358">
        <v>8.6999999999999993</v>
      </c>
      <c r="F663" s="357">
        <f t="shared" si="84"/>
        <v>15329.713050483349</v>
      </c>
      <c r="G663" s="312"/>
      <c r="H663" s="310">
        <f t="shared" si="80"/>
        <v>15329.713050483349</v>
      </c>
      <c r="I663" s="310">
        <f>I652</f>
        <v>1762.0359828141782</v>
      </c>
      <c r="J663" s="311">
        <f t="shared" si="81"/>
        <v>0</v>
      </c>
      <c r="K663" s="311">
        <f t="shared" si="82"/>
        <v>1762.0359828141782</v>
      </c>
      <c r="L663" s="312"/>
    </row>
    <row r="664" spans="1:12" ht="17.25" outlineLevel="1" x14ac:dyDescent="0.25">
      <c r="A664" s="356">
        <f t="shared" si="88"/>
        <v>567</v>
      </c>
      <c r="B664" s="21">
        <f t="shared" si="88"/>
        <v>502</v>
      </c>
      <c r="C664" s="361" t="s">
        <v>201</v>
      </c>
      <c r="D664" s="358" t="s">
        <v>704</v>
      </c>
      <c r="E664" s="358">
        <v>8.6999999999999993</v>
      </c>
      <c r="F664" s="357">
        <f t="shared" si="84"/>
        <v>1288.2774973147152</v>
      </c>
      <c r="G664" s="312"/>
      <c r="H664" s="310">
        <f t="shared" ref="H664:H727" si="89">G664+F664</f>
        <v>1288.2774973147152</v>
      </c>
      <c r="I664" s="310">
        <f>I592</f>
        <v>148.07787325456499</v>
      </c>
      <c r="J664" s="311">
        <f t="shared" ref="J664:J727" si="90">G664/E664</f>
        <v>0</v>
      </c>
      <c r="K664" s="311">
        <f t="shared" ref="K664:K727" si="91">J664+I664</f>
        <v>148.07787325456499</v>
      </c>
      <c r="L664" s="312"/>
    </row>
    <row r="665" spans="1:12" ht="45" outlineLevel="1" x14ac:dyDescent="0.25">
      <c r="A665" s="356">
        <f t="shared" si="88"/>
        <v>568</v>
      </c>
      <c r="B665" s="21">
        <f t="shared" si="88"/>
        <v>503</v>
      </c>
      <c r="C665" s="361" t="s">
        <v>240</v>
      </c>
      <c r="D665" s="358" t="s">
        <v>705</v>
      </c>
      <c r="E665" s="358">
        <v>8.0000000000000004E-4</v>
      </c>
      <c r="F665" s="357">
        <f t="shared" si="84"/>
        <v>9.2992000000000008</v>
      </c>
      <c r="G665" s="312"/>
      <c r="H665" s="310">
        <f t="shared" si="89"/>
        <v>9.2992000000000008</v>
      </c>
      <c r="I665" s="310">
        <f>I656</f>
        <v>11624</v>
      </c>
      <c r="J665" s="311">
        <f t="shared" si="90"/>
        <v>0</v>
      </c>
      <c r="K665" s="311">
        <f t="shared" si="91"/>
        <v>11624</v>
      </c>
      <c r="L665" s="312"/>
    </row>
    <row r="666" spans="1:12" ht="30" outlineLevel="1" x14ac:dyDescent="0.25">
      <c r="A666" s="356">
        <f t="shared" si="88"/>
        <v>569</v>
      </c>
      <c r="B666" s="21">
        <f t="shared" si="88"/>
        <v>504</v>
      </c>
      <c r="C666" s="361" t="s">
        <v>241</v>
      </c>
      <c r="D666" s="358" t="s">
        <v>704</v>
      </c>
      <c r="E666" s="358">
        <v>0.8</v>
      </c>
      <c r="F666" s="357">
        <f t="shared" si="84"/>
        <v>84</v>
      </c>
      <c r="G666" s="312"/>
      <c r="H666" s="310">
        <f t="shared" si="89"/>
        <v>84</v>
      </c>
      <c r="I666" s="310">
        <f>I655</f>
        <v>105</v>
      </c>
      <c r="J666" s="311">
        <f t="shared" si="90"/>
        <v>0</v>
      </c>
      <c r="K666" s="311">
        <f t="shared" si="91"/>
        <v>105</v>
      </c>
      <c r="L666" s="312"/>
    </row>
    <row r="667" spans="1:12" ht="45" outlineLevel="1" x14ac:dyDescent="0.25">
      <c r="A667" s="356">
        <f t="shared" si="88"/>
        <v>570</v>
      </c>
      <c r="B667" s="21">
        <f t="shared" si="88"/>
        <v>505</v>
      </c>
      <c r="C667" s="361" t="s">
        <v>240</v>
      </c>
      <c r="D667" s="358" t="s">
        <v>705</v>
      </c>
      <c r="E667" s="358">
        <v>1.9E-2</v>
      </c>
      <c r="F667" s="357">
        <f t="shared" si="84"/>
        <v>220.85599999999999</v>
      </c>
      <c r="G667" s="312"/>
      <c r="H667" s="310">
        <f t="shared" si="89"/>
        <v>220.85599999999999</v>
      </c>
      <c r="I667" s="310">
        <f>I665</f>
        <v>11624</v>
      </c>
      <c r="J667" s="311">
        <f t="shared" si="90"/>
        <v>0</v>
      </c>
      <c r="K667" s="311">
        <f t="shared" si="91"/>
        <v>11624</v>
      </c>
      <c r="L667" s="312"/>
    </row>
    <row r="668" spans="1:12" ht="30" outlineLevel="1" x14ac:dyDescent="0.25">
      <c r="A668" s="356">
        <f t="shared" si="88"/>
        <v>571</v>
      </c>
      <c r="B668" s="21">
        <f t="shared" si="88"/>
        <v>506</v>
      </c>
      <c r="C668" s="361" t="s">
        <v>245</v>
      </c>
      <c r="D668" s="358" t="s">
        <v>704</v>
      </c>
      <c r="E668" s="358">
        <v>1.9</v>
      </c>
      <c r="F668" s="357">
        <f t="shared" si="84"/>
        <v>1269.2</v>
      </c>
      <c r="G668" s="312"/>
      <c r="H668" s="310">
        <f t="shared" si="89"/>
        <v>1269.2</v>
      </c>
      <c r="I668" s="310">
        <f>I424</f>
        <v>668</v>
      </c>
      <c r="J668" s="311">
        <f t="shared" si="90"/>
        <v>0</v>
      </c>
      <c r="K668" s="311">
        <f t="shared" si="91"/>
        <v>668</v>
      </c>
      <c r="L668" s="312"/>
    </row>
    <row r="669" spans="1:12" ht="45" outlineLevel="1" x14ac:dyDescent="0.25">
      <c r="A669" s="356">
        <f t="shared" si="88"/>
        <v>572</v>
      </c>
      <c r="B669" s="21">
        <f t="shared" si="88"/>
        <v>507</v>
      </c>
      <c r="C669" s="361" t="s">
        <v>240</v>
      </c>
      <c r="D669" s="358" t="s">
        <v>705</v>
      </c>
      <c r="E669" s="358">
        <v>9.4999999999999998E-3</v>
      </c>
      <c r="F669" s="357">
        <f t="shared" si="84"/>
        <v>110.428</v>
      </c>
      <c r="G669" s="312"/>
      <c r="H669" s="310">
        <f t="shared" si="89"/>
        <v>110.428</v>
      </c>
      <c r="I669" s="310">
        <f>I665</f>
        <v>11624</v>
      </c>
      <c r="J669" s="311">
        <f t="shared" si="90"/>
        <v>0</v>
      </c>
      <c r="K669" s="311">
        <f t="shared" si="91"/>
        <v>11624</v>
      </c>
      <c r="L669" s="312"/>
    </row>
    <row r="670" spans="1:12" ht="30" outlineLevel="1" x14ac:dyDescent="0.25">
      <c r="A670" s="356">
        <f t="shared" si="88"/>
        <v>573</v>
      </c>
      <c r="B670" s="21">
        <f t="shared" si="88"/>
        <v>508</v>
      </c>
      <c r="C670" s="361" t="s">
        <v>243</v>
      </c>
      <c r="D670" s="358" t="s">
        <v>704</v>
      </c>
      <c r="E670" s="358">
        <v>1.9</v>
      </c>
      <c r="F670" s="357">
        <f t="shared" si="84"/>
        <v>541.5</v>
      </c>
      <c r="G670" s="312"/>
      <c r="H670" s="310">
        <f t="shared" si="89"/>
        <v>541.5</v>
      </c>
      <c r="I670" s="310">
        <f>I598</f>
        <v>285</v>
      </c>
      <c r="J670" s="311">
        <f t="shared" si="90"/>
        <v>0</v>
      </c>
      <c r="K670" s="311">
        <f t="shared" si="91"/>
        <v>285</v>
      </c>
      <c r="L670" s="312"/>
    </row>
    <row r="671" spans="1:12" ht="15.75" x14ac:dyDescent="0.25">
      <c r="A671" s="356"/>
      <c r="B671" s="21"/>
      <c r="C671" s="222" t="s">
        <v>270</v>
      </c>
      <c r="D671" s="358"/>
      <c r="E671" s="358"/>
      <c r="F671" s="357"/>
      <c r="G671" s="312"/>
      <c r="H671" s="310"/>
      <c r="I671" s="310"/>
      <c r="J671" s="311"/>
      <c r="K671" s="311"/>
      <c r="L671" s="312"/>
    </row>
    <row r="672" spans="1:12" ht="17.25" outlineLevel="1" x14ac:dyDescent="0.25">
      <c r="A672" s="356">
        <f>A670+1</f>
        <v>574</v>
      </c>
      <c r="B672" s="21">
        <f>B670+1</f>
        <v>509</v>
      </c>
      <c r="C672" s="361" t="s">
        <v>239</v>
      </c>
      <c r="D672" s="358" t="s">
        <v>705</v>
      </c>
      <c r="E672" s="358">
        <v>0.01</v>
      </c>
      <c r="F672" s="357">
        <f t="shared" ref="F671:F734" si="92">E672*I672</f>
        <v>237.57</v>
      </c>
      <c r="G672" s="312"/>
      <c r="H672" s="310">
        <f t="shared" si="89"/>
        <v>237.57</v>
      </c>
      <c r="I672" s="310">
        <f>I651</f>
        <v>23757</v>
      </c>
      <c r="J672" s="311">
        <f t="shared" si="90"/>
        <v>0</v>
      </c>
      <c r="K672" s="311">
        <f t="shared" si="91"/>
        <v>23757</v>
      </c>
      <c r="L672" s="312"/>
    </row>
    <row r="673" spans="1:12" ht="17.25" outlineLevel="1" x14ac:dyDescent="0.25">
      <c r="A673" s="356">
        <f t="shared" si="88"/>
        <v>575</v>
      </c>
      <c r="B673" s="21">
        <f>B672+1</f>
        <v>510</v>
      </c>
      <c r="C673" s="361" t="s">
        <v>42</v>
      </c>
      <c r="D673" s="358" t="s">
        <v>704</v>
      </c>
      <c r="E673" s="358">
        <v>0.2</v>
      </c>
      <c r="F673" s="357">
        <f t="shared" si="92"/>
        <v>352.40719656283568</v>
      </c>
      <c r="G673" s="312"/>
      <c r="H673" s="310">
        <f t="shared" si="89"/>
        <v>352.40719656283568</v>
      </c>
      <c r="I673" s="310">
        <f>I663</f>
        <v>1762.0359828141782</v>
      </c>
      <c r="J673" s="311">
        <f t="shared" si="90"/>
        <v>0</v>
      </c>
      <c r="K673" s="311">
        <f t="shared" si="91"/>
        <v>1762.0359828141782</v>
      </c>
      <c r="L673" s="312"/>
    </row>
    <row r="674" spans="1:12" ht="17.25" outlineLevel="1" x14ac:dyDescent="0.25">
      <c r="A674" s="356">
        <f t="shared" si="88"/>
        <v>576</v>
      </c>
      <c r="B674" s="21">
        <f t="shared" si="88"/>
        <v>511</v>
      </c>
      <c r="C674" s="361" t="s">
        <v>201</v>
      </c>
      <c r="D674" s="358" t="s">
        <v>704</v>
      </c>
      <c r="E674" s="358">
        <v>0.2</v>
      </c>
      <c r="F674" s="357">
        <f t="shared" si="92"/>
        <v>29.615574650913</v>
      </c>
      <c r="G674" s="312"/>
      <c r="H674" s="310">
        <f t="shared" si="89"/>
        <v>29.615574650913</v>
      </c>
      <c r="I674" s="310">
        <f>I592</f>
        <v>148.07787325456499</v>
      </c>
      <c r="J674" s="311">
        <f t="shared" si="90"/>
        <v>0</v>
      </c>
      <c r="K674" s="311">
        <f t="shared" si="91"/>
        <v>148.07787325456499</v>
      </c>
      <c r="L674" s="312"/>
    </row>
    <row r="675" spans="1:12" ht="45" outlineLevel="1" x14ac:dyDescent="0.25">
      <c r="A675" s="356">
        <f t="shared" si="88"/>
        <v>577</v>
      </c>
      <c r="B675" s="21">
        <f t="shared" si="88"/>
        <v>512</v>
      </c>
      <c r="C675" s="361" t="s">
        <v>240</v>
      </c>
      <c r="D675" s="358" t="s">
        <v>705</v>
      </c>
      <c r="E675" s="358">
        <v>5.9999999999999995E-4</v>
      </c>
      <c r="F675" s="357">
        <f t="shared" si="92"/>
        <v>6.9743999999999993</v>
      </c>
      <c r="G675" s="312"/>
      <c r="H675" s="310">
        <f t="shared" si="89"/>
        <v>6.9743999999999993</v>
      </c>
      <c r="I675" s="310">
        <f>I665</f>
        <v>11624</v>
      </c>
      <c r="J675" s="311">
        <f t="shared" si="90"/>
        <v>0</v>
      </c>
      <c r="K675" s="311">
        <f t="shared" si="91"/>
        <v>11624</v>
      </c>
      <c r="L675" s="312"/>
    </row>
    <row r="676" spans="1:12" ht="30" outlineLevel="1" x14ac:dyDescent="0.25">
      <c r="A676" s="356">
        <f t="shared" si="88"/>
        <v>578</v>
      </c>
      <c r="B676" s="21">
        <f t="shared" si="88"/>
        <v>513</v>
      </c>
      <c r="C676" s="361" t="s">
        <v>241</v>
      </c>
      <c r="D676" s="358" t="s">
        <v>704</v>
      </c>
      <c r="E676" s="358">
        <v>0.6</v>
      </c>
      <c r="F676" s="357">
        <f t="shared" si="92"/>
        <v>63</v>
      </c>
      <c r="G676" s="312"/>
      <c r="H676" s="310">
        <f t="shared" si="89"/>
        <v>63</v>
      </c>
      <c r="I676" s="310">
        <f>I655</f>
        <v>105</v>
      </c>
      <c r="J676" s="311">
        <f t="shared" si="90"/>
        <v>0</v>
      </c>
      <c r="K676" s="311">
        <f t="shared" si="91"/>
        <v>105</v>
      </c>
      <c r="L676" s="312"/>
    </row>
    <row r="677" spans="1:12" ht="45" outlineLevel="1" x14ac:dyDescent="0.25">
      <c r="A677" s="356">
        <f t="shared" si="88"/>
        <v>579</v>
      </c>
      <c r="B677" s="21">
        <f t="shared" si="88"/>
        <v>514</v>
      </c>
      <c r="C677" s="361" t="s">
        <v>240</v>
      </c>
      <c r="D677" s="358" t="s">
        <v>705</v>
      </c>
      <c r="E677" s="358">
        <v>8.0000000000000002E-3</v>
      </c>
      <c r="F677" s="357">
        <f t="shared" si="92"/>
        <v>92.992000000000004</v>
      </c>
      <c r="G677" s="312"/>
      <c r="H677" s="310">
        <f t="shared" si="89"/>
        <v>92.992000000000004</v>
      </c>
      <c r="I677" s="310">
        <f>I665</f>
        <v>11624</v>
      </c>
      <c r="J677" s="311">
        <f t="shared" si="90"/>
        <v>0</v>
      </c>
      <c r="K677" s="311">
        <f t="shared" si="91"/>
        <v>11624</v>
      </c>
      <c r="L677" s="312"/>
    </row>
    <row r="678" spans="1:12" ht="30" outlineLevel="1" x14ac:dyDescent="0.25">
      <c r="A678" s="356">
        <f t="shared" si="88"/>
        <v>580</v>
      </c>
      <c r="B678" s="21">
        <f t="shared" si="88"/>
        <v>515</v>
      </c>
      <c r="C678" s="361" t="s">
        <v>258</v>
      </c>
      <c r="D678" s="358" t="s">
        <v>704</v>
      </c>
      <c r="E678" s="358">
        <v>0.1</v>
      </c>
      <c r="F678" s="357">
        <f t="shared" si="92"/>
        <v>513.20000000000005</v>
      </c>
      <c r="G678" s="312"/>
      <c r="H678" s="310">
        <f t="shared" si="89"/>
        <v>513.20000000000005</v>
      </c>
      <c r="I678" s="310">
        <f>I576</f>
        <v>5132</v>
      </c>
      <c r="J678" s="311">
        <f t="shared" si="90"/>
        <v>0</v>
      </c>
      <c r="K678" s="311">
        <f t="shared" si="91"/>
        <v>5132</v>
      </c>
      <c r="L678" s="312"/>
    </row>
    <row r="679" spans="1:12" ht="45" outlineLevel="1" x14ac:dyDescent="0.25">
      <c r="A679" s="356">
        <f t="shared" ref="A679:B694" si="93">A678+1</f>
        <v>581</v>
      </c>
      <c r="B679" s="21">
        <f t="shared" si="93"/>
        <v>516</v>
      </c>
      <c r="C679" s="361" t="s">
        <v>240</v>
      </c>
      <c r="D679" s="358" t="s">
        <v>705</v>
      </c>
      <c r="E679" s="358">
        <v>1E-3</v>
      </c>
      <c r="F679" s="357">
        <f t="shared" si="92"/>
        <v>11.624000000000001</v>
      </c>
      <c r="G679" s="312"/>
      <c r="H679" s="310">
        <f t="shared" si="89"/>
        <v>11.624000000000001</v>
      </c>
      <c r="I679" s="310">
        <f>I665</f>
        <v>11624</v>
      </c>
      <c r="J679" s="311">
        <f t="shared" si="90"/>
        <v>0</v>
      </c>
      <c r="K679" s="311">
        <f t="shared" si="91"/>
        <v>11624</v>
      </c>
      <c r="L679" s="312"/>
    </row>
    <row r="680" spans="1:12" ht="30" outlineLevel="1" x14ac:dyDescent="0.25">
      <c r="A680" s="356">
        <f t="shared" si="93"/>
        <v>582</v>
      </c>
      <c r="B680" s="21">
        <f t="shared" si="93"/>
        <v>517</v>
      </c>
      <c r="C680" s="361" t="s">
        <v>243</v>
      </c>
      <c r="D680" s="358" t="s">
        <v>704</v>
      </c>
      <c r="E680" s="358">
        <v>0.2</v>
      </c>
      <c r="F680" s="357">
        <f t="shared" si="92"/>
        <v>57</v>
      </c>
      <c r="G680" s="312"/>
      <c r="H680" s="310">
        <f t="shared" si="89"/>
        <v>57</v>
      </c>
      <c r="I680" s="310">
        <f>I598</f>
        <v>285</v>
      </c>
      <c r="J680" s="311">
        <f t="shared" si="90"/>
        <v>0</v>
      </c>
      <c r="K680" s="311">
        <f t="shared" si="91"/>
        <v>285</v>
      </c>
      <c r="L680" s="312"/>
    </row>
    <row r="681" spans="1:12" ht="30" x14ac:dyDescent="0.25">
      <c r="A681" s="356"/>
      <c r="B681" s="21"/>
      <c r="C681" s="222" t="s">
        <v>271</v>
      </c>
      <c r="D681" s="358"/>
      <c r="E681" s="358"/>
      <c r="F681" s="357"/>
      <c r="G681" s="312"/>
      <c r="H681" s="310"/>
      <c r="I681" s="310"/>
      <c r="J681" s="311"/>
      <c r="K681" s="311"/>
      <c r="L681" s="312"/>
    </row>
    <row r="682" spans="1:12" ht="17.25" outlineLevel="1" x14ac:dyDescent="0.25">
      <c r="A682" s="356">
        <f>A680+1</f>
        <v>583</v>
      </c>
      <c r="B682" s="21">
        <f>B680+1</f>
        <v>518</v>
      </c>
      <c r="C682" s="361" t="s">
        <v>239</v>
      </c>
      <c r="D682" s="358" t="s">
        <v>705</v>
      </c>
      <c r="E682" s="358">
        <v>0.03</v>
      </c>
      <c r="F682" s="357">
        <f t="shared" si="92"/>
        <v>712.70999999999992</v>
      </c>
      <c r="G682" s="312"/>
      <c r="H682" s="310">
        <f t="shared" si="89"/>
        <v>712.70999999999992</v>
      </c>
      <c r="I682" s="310">
        <f>I662</f>
        <v>23757</v>
      </c>
      <c r="J682" s="311">
        <f t="shared" si="90"/>
        <v>0</v>
      </c>
      <c r="K682" s="311">
        <f t="shared" si="91"/>
        <v>23757</v>
      </c>
      <c r="L682" s="312"/>
    </row>
    <row r="683" spans="1:12" ht="17.25" outlineLevel="1" x14ac:dyDescent="0.25">
      <c r="A683" s="356">
        <f t="shared" si="93"/>
        <v>584</v>
      </c>
      <c r="B683" s="21">
        <f>B682+1</f>
        <v>519</v>
      </c>
      <c r="C683" s="361" t="s">
        <v>42</v>
      </c>
      <c r="D683" s="358" t="s">
        <v>704</v>
      </c>
      <c r="E683" s="358">
        <v>13.6</v>
      </c>
      <c r="F683" s="357">
        <f t="shared" si="92"/>
        <v>23963.689366272822</v>
      </c>
      <c r="G683" s="312"/>
      <c r="H683" s="310">
        <f t="shared" si="89"/>
        <v>23963.689366272822</v>
      </c>
      <c r="I683" s="310">
        <f>I673</f>
        <v>1762.0359828141782</v>
      </c>
      <c r="J683" s="311">
        <f t="shared" si="90"/>
        <v>0</v>
      </c>
      <c r="K683" s="311">
        <f t="shared" si="91"/>
        <v>1762.0359828141782</v>
      </c>
      <c r="L683" s="312"/>
    </row>
    <row r="684" spans="1:12" ht="17.25" outlineLevel="1" x14ac:dyDescent="0.25">
      <c r="A684" s="356">
        <f t="shared" si="93"/>
        <v>585</v>
      </c>
      <c r="B684" s="21">
        <f t="shared" si="93"/>
        <v>520</v>
      </c>
      <c r="C684" s="361" t="s">
        <v>201</v>
      </c>
      <c r="D684" s="358" t="s">
        <v>704</v>
      </c>
      <c r="E684" s="358">
        <v>13.6</v>
      </c>
      <c r="F684" s="357">
        <f t="shared" si="92"/>
        <v>2013.8590762620838</v>
      </c>
      <c r="G684" s="312"/>
      <c r="H684" s="310">
        <f t="shared" si="89"/>
        <v>2013.8590762620838</v>
      </c>
      <c r="I684" s="310">
        <f>I592</f>
        <v>148.07787325456499</v>
      </c>
      <c r="J684" s="311">
        <f t="shared" si="90"/>
        <v>0</v>
      </c>
      <c r="K684" s="311">
        <f t="shared" si="91"/>
        <v>148.07787325456499</v>
      </c>
      <c r="L684" s="312"/>
    </row>
    <row r="685" spans="1:12" ht="45" outlineLevel="1" x14ac:dyDescent="0.25">
      <c r="A685" s="356">
        <f t="shared" si="93"/>
        <v>586</v>
      </c>
      <c r="B685" s="21">
        <f t="shared" si="93"/>
        <v>521</v>
      </c>
      <c r="C685" s="361" t="s">
        <v>240</v>
      </c>
      <c r="D685" s="358" t="s">
        <v>705</v>
      </c>
      <c r="E685" s="358">
        <v>1.1999999999999999E-3</v>
      </c>
      <c r="F685" s="357">
        <f t="shared" si="92"/>
        <v>13.948799999999999</v>
      </c>
      <c r="G685" s="312"/>
      <c r="H685" s="310">
        <f t="shared" si="89"/>
        <v>13.948799999999999</v>
      </c>
      <c r="I685" s="310">
        <f>I667</f>
        <v>11624</v>
      </c>
      <c r="J685" s="311">
        <f t="shared" si="90"/>
        <v>0</v>
      </c>
      <c r="K685" s="311">
        <f t="shared" si="91"/>
        <v>11624</v>
      </c>
      <c r="L685" s="312"/>
    </row>
    <row r="686" spans="1:12" ht="30" outlineLevel="1" x14ac:dyDescent="0.25">
      <c r="A686" s="356">
        <f t="shared" si="93"/>
        <v>587</v>
      </c>
      <c r="B686" s="21">
        <f t="shared" si="93"/>
        <v>522</v>
      </c>
      <c r="C686" s="361" t="s">
        <v>241</v>
      </c>
      <c r="D686" s="358" t="s">
        <v>704</v>
      </c>
      <c r="E686" s="358">
        <v>1.2</v>
      </c>
      <c r="F686" s="357">
        <f t="shared" si="92"/>
        <v>126</v>
      </c>
      <c r="G686" s="312"/>
      <c r="H686" s="310">
        <f t="shared" si="89"/>
        <v>126</v>
      </c>
      <c r="I686" s="310">
        <f>I655</f>
        <v>105</v>
      </c>
      <c r="J686" s="311">
        <f t="shared" si="90"/>
        <v>0</v>
      </c>
      <c r="K686" s="311">
        <f t="shared" si="91"/>
        <v>105</v>
      </c>
      <c r="L686" s="312"/>
    </row>
    <row r="687" spans="1:12" ht="45" outlineLevel="1" x14ac:dyDescent="0.25">
      <c r="A687" s="356">
        <f t="shared" si="93"/>
        <v>588</v>
      </c>
      <c r="B687" s="21">
        <f t="shared" si="93"/>
        <v>523</v>
      </c>
      <c r="C687" s="361" t="s">
        <v>240</v>
      </c>
      <c r="D687" s="358" t="s">
        <v>705</v>
      </c>
      <c r="E687" s="358">
        <v>2.8000000000000001E-2</v>
      </c>
      <c r="F687" s="357">
        <f t="shared" si="92"/>
        <v>325.47199999999998</v>
      </c>
      <c r="G687" s="312"/>
      <c r="H687" s="310">
        <f t="shared" si="89"/>
        <v>325.47199999999998</v>
      </c>
      <c r="I687" s="310">
        <f>I669</f>
        <v>11624</v>
      </c>
      <c r="J687" s="311">
        <f t="shared" si="90"/>
        <v>0</v>
      </c>
      <c r="K687" s="311">
        <f t="shared" si="91"/>
        <v>11624</v>
      </c>
      <c r="L687" s="312"/>
    </row>
    <row r="688" spans="1:12" ht="30" outlineLevel="1" x14ac:dyDescent="0.25">
      <c r="A688" s="356">
        <f t="shared" si="93"/>
        <v>589</v>
      </c>
      <c r="B688" s="21">
        <f t="shared" si="93"/>
        <v>524</v>
      </c>
      <c r="C688" s="361" t="s">
        <v>245</v>
      </c>
      <c r="D688" s="358" t="s">
        <v>704</v>
      </c>
      <c r="E688" s="358">
        <v>2.8</v>
      </c>
      <c r="F688" s="357">
        <f t="shared" si="92"/>
        <v>1870.3999999999999</v>
      </c>
      <c r="G688" s="312"/>
      <c r="H688" s="310">
        <f t="shared" si="89"/>
        <v>1870.3999999999999</v>
      </c>
      <c r="I688" s="310">
        <f>I424</f>
        <v>668</v>
      </c>
      <c r="J688" s="311">
        <f t="shared" si="90"/>
        <v>0</v>
      </c>
      <c r="K688" s="311">
        <f t="shared" si="91"/>
        <v>668</v>
      </c>
      <c r="L688" s="312"/>
    </row>
    <row r="689" spans="1:12" ht="45" outlineLevel="1" x14ac:dyDescent="0.25">
      <c r="A689" s="356">
        <f t="shared" si="93"/>
        <v>590</v>
      </c>
      <c r="B689" s="21">
        <f t="shared" si="93"/>
        <v>525</v>
      </c>
      <c r="C689" s="361" t="s">
        <v>240</v>
      </c>
      <c r="D689" s="358" t="s">
        <v>705</v>
      </c>
      <c r="E689" s="358">
        <v>1.4E-2</v>
      </c>
      <c r="F689" s="357">
        <f t="shared" si="92"/>
        <v>162.73599999999999</v>
      </c>
      <c r="G689" s="312"/>
      <c r="H689" s="310">
        <f t="shared" si="89"/>
        <v>162.73599999999999</v>
      </c>
      <c r="I689" s="310">
        <f>I675</f>
        <v>11624</v>
      </c>
      <c r="J689" s="311">
        <f t="shared" si="90"/>
        <v>0</v>
      </c>
      <c r="K689" s="311">
        <f t="shared" si="91"/>
        <v>11624</v>
      </c>
      <c r="L689" s="312"/>
    </row>
    <row r="690" spans="1:12" ht="30" outlineLevel="1" x14ac:dyDescent="0.25">
      <c r="A690" s="356">
        <f t="shared" si="93"/>
        <v>591</v>
      </c>
      <c r="B690" s="21">
        <f t="shared" si="93"/>
        <v>526</v>
      </c>
      <c r="C690" s="361" t="s">
        <v>243</v>
      </c>
      <c r="D690" s="358" t="s">
        <v>704</v>
      </c>
      <c r="E690" s="358">
        <v>2.8</v>
      </c>
      <c r="F690" s="357">
        <f t="shared" si="92"/>
        <v>798</v>
      </c>
      <c r="G690" s="312"/>
      <c r="H690" s="310">
        <f t="shared" si="89"/>
        <v>798</v>
      </c>
      <c r="I690" s="310">
        <f>I680</f>
        <v>285</v>
      </c>
      <c r="J690" s="311">
        <f t="shared" si="90"/>
        <v>0</v>
      </c>
      <c r="K690" s="311">
        <f t="shared" si="91"/>
        <v>285</v>
      </c>
      <c r="L690" s="312"/>
    </row>
    <row r="691" spans="1:12" ht="30" x14ac:dyDescent="0.25">
      <c r="A691" s="356">
        <f t="shared" si="93"/>
        <v>592</v>
      </c>
      <c r="B691" s="21"/>
      <c r="C691" s="222" t="s">
        <v>272</v>
      </c>
      <c r="D691" s="358"/>
      <c r="E691" s="358"/>
      <c r="F691" s="357"/>
      <c r="G691" s="312"/>
      <c r="H691" s="310"/>
      <c r="I691" s="310"/>
      <c r="J691" s="311"/>
      <c r="K691" s="311"/>
      <c r="L691" s="312"/>
    </row>
    <row r="692" spans="1:12" ht="17.25" outlineLevel="1" x14ac:dyDescent="0.25">
      <c r="A692" s="356">
        <f t="shared" si="93"/>
        <v>593</v>
      </c>
      <c r="B692" s="21">
        <f>B690+1</f>
        <v>527</v>
      </c>
      <c r="C692" s="361" t="s">
        <v>239</v>
      </c>
      <c r="D692" s="358" t="s">
        <v>705</v>
      </c>
      <c r="E692" s="358">
        <v>0.03</v>
      </c>
      <c r="F692" s="357">
        <f t="shared" si="92"/>
        <v>712.70999999999992</v>
      </c>
      <c r="G692" s="312"/>
      <c r="H692" s="310">
        <f t="shared" si="89"/>
        <v>712.70999999999992</v>
      </c>
      <c r="I692" s="310">
        <f>I682</f>
        <v>23757</v>
      </c>
      <c r="J692" s="311">
        <f t="shared" si="90"/>
        <v>0</v>
      </c>
      <c r="K692" s="311">
        <f t="shared" si="91"/>
        <v>23757</v>
      </c>
      <c r="L692" s="312"/>
    </row>
    <row r="693" spans="1:12" ht="17.25" outlineLevel="1" x14ac:dyDescent="0.25">
      <c r="A693" s="356">
        <f t="shared" si="93"/>
        <v>594</v>
      </c>
      <c r="B693" s="21">
        <f>B692+1</f>
        <v>528</v>
      </c>
      <c r="C693" s="361" t="s">
        <v>42</v>
      </c>
      <c r="D693" s="358" t="s">
        <v>704</v>
      </c>
      <c r="E693" s="358">
        <v>13.8</v>
      </c>
      <c r="F693" s="357">
        <f t="shared" si="92"/>
        <v>24316.096562835661</v>
      </c>
      <c r="G693" s="312"/>
      <c r="H693" s="310">
        <f t="shared" si="89"/>
        <v>24316.096562835661</v>
      </c>
      <c r="I693" s="310">
        <f>I683</f>
        <v>1762.0359828141782</v>
      </c>
      <c r="J693" s="311">
        <f t="shared" si="90"/>
        <v>0</v>
      </c>
      <c r="K693" s="311">
        <f t="shared" si="91"/>
        <v>1762.0359828141782</v>
      </c>
      <c r="L693" s="312"/>
    </row>
    <row r="694" spans="1:12" ht="17.25" outlineLevel="1" x14ac:dyDescent="0.25">
      <c r="A694" s="356">
        <f t="shared" si="93"/>
        <v>595</v>
      </c>
      <c r="B694" s="21">
        <f t="shared" si="93"/>
        <v>529</v>
      </c>
      <c r="C694" s="361" t="s">
        <v>201</v>
      </c>
      <c r="D694" s="358" t="s">
        <v>704</v>
      </c>
      <c r="E694" s="358">
        <v>13.8</v>
      </c>
      <c r="F694" s="357">
        <f t="shared" si="92"/>
        <v>2043.474650912997</v>
      </c>
      <c r="G694" s="312"/>
      <c r="H694" s="310">
        <f t="shared" si="89"/>
        <v>2043.474650912997</v>
      </c>
      <c r="I694" s="310">
        <f>I592</f>
        <v>148.07787325456499</v>
      </c>
      <c r="J694" s="311">
        <f t="shared" si="90"/>
        <v>0</v>
      </c>
      <c r="K694" s="311">
        <f t="shared" si="91"/>
        <v>148.07787325456499</v>
      </c>
      <c r="L694" s="312"/>
    </row>
    <row r="695" spans="1:12" ht="45" outlineLevel="1" x14ac:dyDescent="0.25">
      <c r="A695" s="356">
        <f t="shared" ref="A695:B710" si="94">A694+1</f>
        <v>596</v>
      </c>
      <c r="B695" s="21">
        <f t="shared" si="94"/>
        <v>530</v>
      </c>
      <c r="C695" s="361" t="s">
        <v>240</v>
      </c>
      <c r="D695" s="358" t="s">
        <v>705</v>
      </c>
      <c r="E695" s="358">
        <v>1.4E-3</v>
      </c>
      <c r="F695" s="357">
        <f t="shared" si="92"/>
        <v>16.273599999999998</v>
      </c>
      <c r="G695" s="312"/>
      <c r="H695" s="310">
        <f t="shared" si="89"/>
        <v>16.273599999999998</v>
      </c>
      <c r="I695" s="310">
        <f>I677</f>
        <v>11624</v>
      </c>
      <c r="J695" s="311">
        <f t="shared" si="90"/>
        <v>0</v>
      </c>
      <c r="K695" s="311">
        <f t="shared" si="91"/>
        <v>11624</v>
      </c>
      <c r="L695" s="312"/>
    </row>
    <row r="696" spans="1:12" ht="30" outlineLevel="1" x14ac:dyDescent="0.25">
      <c r="A696" s="356">
        <f t="shared" si="94"/>
        <v>597</v>
      </c>
      <c r="B696" s="21">
        <f t="shared" si="94"/>
        <v>531</v>
      </c>
      <c r="C696" s="361" t="s">
        <v>241</v>
      </c>
      <c r="D696" s="358" t="s">
        <v>704</v>
      </c>
      <c r="E696" s="358">
        <v>1.4</v>
      </c>
      <c r="F696" s="357">
        <f t="shared" si="92"/>
        <v>147</v>
      </c>
      <c r="G696" s="312"/>
      <c r="H696" s="310">
        <f t="shared" si="89"/>
        <v>147</v>
      </c>
      <c r="I696" s="310">
        <f>I655</f>
        <v>105</v>
      </c>
      <c r="J696" s="311">
        <f t="shared" si="90"/>
        <v>0</v>
      </c>
      <c r="K696" s="311">
        <f t="shared" si="91"/>
        <v>105</v>
      </c>
      <c r="L696" s="312"/>
    </row>
    <row r="697" spans="1:12" ht="45" outlineLevel="1" x14ac:dyDescent="0.25">
      <c r="A697" s="356">
        <f t="shared" si="94"/>
        <v>598</v>
      </c>
      <c r="B697" s="21">
        <f t="shared" si="94"/>
        <v>532</v>
      </c>
      <c r="C697" s="361" t="s">
        <v>240</v>
      </c>
      <c r="D697" s="358" t="s">
        <v>705</v>
      </c>
      <c r="E697" s="358">
        <v>0.03</v>
      </c>
      <c r="F697" s="357">
        <f t="shared" si="92"/>
        <v>348.71999999999997</v>
      </c>
      <c r="G697" s="312"/>
      <c r="H697" s="310">
        <f t="shared" si="89"/>
        <v>348.71999999999997</v>
      </c>
      <c r="I697" s="310">
        <f>I679</f>
        <v>11624</v>
      </c>
      <c r="J697" s="311">
        <f t="shared" si="90"/>
        <v>0</v>
      </c>
      <c r="K697" s="311">
        <f t="shared" si="91"/>
        <v>11624</v>
      </c>
      <c r="L697" s="312"/>
    </row>
    <row r="698" spans="1:12" ht="30" outlineLevel="1" x14ac:dyDescent="0.25">
      <c r="A698" s="356">
        <f t="shared" si="94"/>
        <v>599</v>
      </c>
      <c r="B698" s="21">
        <f t="shared" si="94"/>
        <v>533</v>
      </c>
      <c r="C698" s="361" t="s">
        <v>245</v>
      </c>
      <c r="D698" s="358" t="s">
        <v>704</v>
      </c>
      <c r="E698" s="358">
        <v>3</v>
      </c>
      <c r="F698" s="357">
        <f t="shared" si="92"/>
        <v>2004</v>
      </c>
      <c r="G698" s="312"/>
      <c r="H698" s="310">
        <f t="shared" si="89"/>
        <v>2004</v>
      </c>
      <c r="I698" s="310">
        <f>I424</f>
        <v>668</v>
      </c>
      <c r="J698" s="311">
        <f t="shared" si="90"/>
        <v>0</v>
      </c>
      <c r="K698" s="311">
        <f t="shared" si="91"/>
        <v>668</v>
      </c>
      <c r="L698" s="312"/>
    </row>
    <row r="699" spans="1:12" ht="45" outlineLevel="1" x14ac:dyDescent="0.25">
      <c r="A699" s="356">
        <f t="shared" si="94"/>
        <v>600</v>
      </c>
      <c r="B699" s="21">
        <f t="shared" si="94"/>
        <v>534</v>
      </c>
      <c r="C699" s="361" t="s">
        <v>240</v>
      </c>
      <c r="D699" s="358" t="s">
        <v>705</v>
      </c>
      <c r="E699" s="358">
        <v>1.4999999999999999E-2</v>
      </c>
      <c r="F699" s="357">
        <f t="shared" si="92"/>
        <v>174.35999999999999</v>
      </c>
      <c r="G699" s="312"/>
      <c r="H699" s="310">
        <f t="shared" si="89"/>
        <v>174.35999999999999</v>
      </c>
      <c r="I699" s="310">
        <f>I685</f>
        <v>11624</v>
      </c>
      <c r="J699" s="311">
        <f t="shared" si="90"/>
        <v>0</v>
      </c>
      <c r="K699" s="311">
        <f t="shared" si="91"/>
        <v>11624</v>
      </c>
      <c r="L699" s="312"/>
    </row>
    <row r="700" spans="1:12" ht="30" outlineLevel="1" x14ac:dyDescent="0.25">
      <c r="A700" s="356">
        <f t="shared" si="94"/>
        <v>601</v>
      </c>
      <c r="B700" s="21">
        <f t="shared" si="94"/>
        <v>535</v>
      </c>
      <c r="C700" s="361" t="s">
        <v>243</v>
      </c>
      <c r="D700" s="358" t="s">
        <v>704</v>
      </c>
      <c r="E700" s="358">
        <v>3</v>
      </c>
      <c r="F700" s="357">
        <f t="shared" si="92"/>
        <v>855</v>
      </c>
      <c r="G700" s="312"/>
      <c r="H700" s="310">
        <f t="shared" si="89"/>
        <v>855</v>
      </c>
      <c r="I700" s="310">
        <f>I680</f>
        <v>285</v>
      </c>
      <c r="J700" s="311">
        <f t="shared" si="90"/>
        <v>0</v>
      </c>
      <c r="K700" s="311">
        <f t="shared" si="91"/>
        <v>285</v>
      </c>
      <c r="L700" s="312"/>
    </row>
    <row r="701" spans="1:12" ht="30" x14ac:dyDescent="0.25">
      <c r="A701" s="356"/>
      <c r="B701" s="21"/>
      <c r="C701" s="222" t="s">
        <v>273</v>
      </c>
      <c r="D701" s="358"/>
      <c r="E701" s="358"/>
      <c r="F701" s="357"/>
      <c r="G701" s="312"/>
      <c r="H701" s="310"/>
      <c r="I701" s="310"/>
      <c r="J701" s="311"/>
      <c r="K701" s="311"/>
      <c r="L701" s="312"/>
    </row>
    <row r="702" spans="1:12" ht="17.25" outlineLevel="1" x14ac:dyDescent="0.25">
      <c r="A702" s="356">
        <f>A700+1</f>
        <v>602</v>
      </c>
      <c r="B702" s="21">
        <f>B700+1</f>
        <v>536</v>
      </c>
      <c r="C702" s="361" t="s">
        <v>239</v>
      </c>
      <c r="D702" s="358" t="s">
        <v>705</v>
      </c>
      <c r="E702" s="358">
        <v>0.03</v>
      </c>
      <c r="F702" s="357">
        <f t="shared" si="92"/>
        <v>712.70999999999992</v>
      </c>
      <c r="G702" s="312"/>
      <c r="H702" s="310">
        <f t="shared" si="89"/>
        <v>712.70999999999992</v>
      </c>
      <c r="I702" s="310">
        <f>I682</f>
        <v>23757</v>
      </c>
      <c r="J702" s="311">
        <f t="shared" si="90"/>
        <v>0</v>
      </c>
      <c r="K702" s="311">
        <f t="shared" si="91"/>
        <v>23757</v>
      </c>
      <c r="L702" s="312"/>
    </row>
    <row r="703" spans="1:12" ht="17.25" outlineLevel="1" x14ac:dyDescent="0.25">
      <c r="A703" s="356">
        <f t="shared" si="94"/>
        <v>603</v>
      </c>
      <c r="B703" s="21">
        <f>B702+1</f>
        <v>537</v>
      </c>
      <c r="C703" s="361" t="s">
        <v>42</v>
      </c>
      <c r="D703" s="358" t="s">
        <v>704</v>
      </c>
      <c r="E703" s="358">
        <v>13.8</v>
      </c>
      <c r="F703" s="357">
        <f t="shared" si="92"/>
        <v>24316.096562835661</v>
      </c>
      <c r="G703" s="312"/>
      <c r="H703" s="310">
        <f t="shared" si="89"/>
        <v>24316.096562835661</v>
      </c>
      <c r="I703" s="310">
        <f>I693</f>
        <v>1762.0359828141782</v>
      </c>
      <c r="J703" s="311">
        <f t="shared" si="90"/>
        <v>0</v>
      </c>
      <c r="K703" s="311">
        <f t="shared" si="91"/>
        <v>1762.0359828141782</v>
      </c>
      <c r="L703" s="312"/>
    </row>
    <row r="704" spans="1:12" ht="17.25" outlineLevel="1" x14ac:dyDescent="0.25">
      <c r="A704" s="356">
        <f t="shared" si="94"/>
        <v>604</v>
      </c>
      <c r="B704" s="21">
        <f t="shared" si="94"/>
        <v>538</v>
      </c>
      <c r="C704" s="361" t="s">
        <v>201</v>
      </c>
      <c r="D704" s="358" t="s">
        <v>704</v>
      </c>
      <c r="E704" s="358">
        <v>13.8</v>
      </c>
      <c r="F704" s="357">
        <f t="shared" si="92"/>
        <v>2043.474650912997</v>
      </c>
      <c r="G704" s="312"/>
      <c r="H704" s="310">
        <f t="shared" si="89"/>
        <v>2043.474650912997</v>
      </c>
      <c r="I704" s="310">
        <f>I592</f>
        <v>148.07787325456499</v>
      </c>
      <c r="J704" s="311">
        <f t="shared" si="90"/>
        <v>0</v>
      </c>
      <c r="K704" s="311">
        <f t="shared" si="91"/>
        <v>148.07787325456499</v>
      </c>
      <c r="L704" s="312"/>
    </row>
    <row r="705" spans="1:12" ht="45" outlineLevel="1" x14ac:dyDescent="0.25">
      <c r="A705" s="356">
        <f t="shared" si="94"/>
        <v>605</v>
      </c>
      <c r="B705" s="21">
        <f t="shared" si="94"/>
        <v>539</v>
      </c>
      <c r="C705" s="361" t="s">
        <v>240</v>
      </c>
      <c r="D705" s="358" t="s">
        <v>705</v>
      </c>
      <c r="E705" s="358">
        <v>1.4E-3</v>
      </c>
      <c r="F705" s="357">
        <f t="shared" si="92"/>
        <v>16.273599999999998</v>
      </c>
      <c r="G705" s="312"/>
      <c r="H705" s="310">
        <f t="shared" si="89"/>
        <v>16.273599999999998</v>
      </c>
      <c r="I705" s="310">
        <f>I687</f>
        <v>11624</v>
      </c>
      <c r="J705" s="311">
        <f t="shared" si="90"/>
        <v>0</v>
      </c>
      <c r="K705" s="311">
        <f t="shared" si="91"/>
        <v>11624</v>
      </c>
      <c r="L705" s="312"/>
    </row>
    <row r="706" spans="1:12" ht="30" outlineLevel="1" x14ac:dyDescent="0.25">
      <c r="A706" s="356">
        <f t="shared" si="94"/>
        <v>606</v>
      </c>
      <c r="B706" s="21">
        <f t="shared" si="94"/>
        <v>540</v>
      </c>
      <c r="C706" s="361" t="s">
        <v>241</v>
      </c>
      <c r="D706" s="358" t="s">
        <v>704</v>
      </c>
      <c r="E706" s="358">
        <v>1.4</v>
      </c>
      <c r="F706" s="357">
        <f t="shared" si="92"/>
        <v>147</v>
      </c>
      <c r="G706" s="312"/>
      <c r="H706" s="310">
        <f t="shared" si="89"/>
        <v>147</v>
      </c>
      <c r="I706" s="310">
        <f>I655</f>
        <v>105</v>
      </c>
      <c r="J706" s="311">
        <f t="shared" si="90"/>
        <v>0</v>
      </c>
      <c r="K706" s="311">
        <f t="shared" si="91"/>
        <v>105</v>
      </c>
      <c r="L706" s="312"/>
    </row>
    <row r="707" spans="1:12" ht="45" outlineLevel="1" x14ac:dyDescent="0.25">
      <c r="A707" s="356">
        <f t="shared" si="94"/>
        <v>607</v>
      </c>
      <c r="B707" s="21">
        <f t="shared" si="94"/>
        <v>541</v>
      </c>
      <c r="C707" s="361" t="s">
        <v>240</v>
      </c>
      <c r="D707" s="358" t="s">
        <v>705</v>
      </c>
      <c r="E707" s="358">
        <v>0.03</v>
      </c>
      <c r="F707" s="357">
        <f t="shared" si="92"/>
        <v>348.71999999999997</v>
      </c>
      <c r="G707" s="312"/>
      <c r="H707" s="310">
        <f t="shared" si="89"/>
        <v>348.71999999999997</v>
      </c>
      <c r="I707" s="310">
        <f>I689</f>
        <v>11624</v>
      </c>
      <c r="J707" s="311">
        <f t="shared" si="90"/>
        <v>0</v>
      </c>
      <c r="K707" s="311">
        <f t="shared" si="91"/>
        <v>11624</v>
      </c>
      <c r="L707" s="312"/>
    </row>
    <row r="708" spans="1:12" ht="30" outlineLevel="1" x14ac:dyDescent="0.25">
      <c r="A708" s="356">
        <f t="shared" si="94"/>
        <v>608</v>
      </c>
      <c r="B708" s="21">
        <f t="shared" si="94"/>
        <v>542</v>
      </c>
      <c r="C708" s="361" t="s">
        <v>245</v>
      </c>
      <c r="D708" s="358" t="s">
        <v>704</v>
      </c>
      <c r="E708" s="358">
        <v>3</v>
      </c>
      <c r="F708" s="357">
        <f t="shared" si="92"/>
        <v>2004</v>
      </c>
      <c r="G708" s="312"/>
      <c r="H708" s="310">
        <f t="shared" si="89"/>
        <v>2004</v>
      </c>
      <c r="I708" s="310">
        <f>I424</f>
        <v>668</v>
      </c>
      <c r="J708" s="311">
        <f t="shared" si="90"/>
        <v>0</v>
      </c>
      <c r="K708" s="311">
        <f t="shared" si="91"/>
        <v>668</v>
      </c>
      <c r="L708" s="312"/>
    </row>
    <row r="709" spans="1:12" ht="45" outlineLevel="1" x14ac:dyDescent="0.25">
      <c r="A709" s="356">
        <f t="shared" si="94"/>
        <v>609</v>
      </c>
      <c r="B709" s="21">
        <f t="shared" si="94"/>
        <v>543</v>
      </c>
      <c r="C709" s="361" t="s">
        <v>240</v>
      </c>
      <c r="D709" s="358" t="s">
        <v>705</v>
      </c>
      <c r="E709" s="358">
        <v>1.4999999999999999E-2</v>
      </c>
      <c r="F709" s="357">
        <f t="shared" si="92"/>
        <v>174.35999999999999</v>
      </c>
      <c r="G709" s="312"/>
      <c r="H709" s="310">
        <f t="shared" si="89"/>
        <v>174.35999999999999</v>
      </c>
      <c r="I709" s="310">
        <f>I695</f>
        <v>11624</v>
      </c>
      <c r="J709" s="311">
        <f t="shared" si="90"/>
        <v>0</v>
      </c>
      <c r="K709" s="311">
        <f t="shared" si="91"/>
        <v>11624</v>
      </c>
      <c r="L709" s="312"/>
    </row>
    <row r="710" spans="1:12" ht="30" outlineLevel="1" x14ac:dyDescent="0.25">
      <c r="A710" s="356">
        <f t="shared" si="94"/>
        <v>610</v>
      </c>
      <c r="B710" s="21">
        <f t="shared" si="94"/>
        <v>544</v>
      </c>
      <c r="C710" s="361" t="s">
        <v>243</v>
      </c>
      <c r="D710" s="358" t="s">
        <v>704</v>
      </c>
      <c r="E710" s="358">
        <v>3</v>
      </c>
      <c r="F710" s="357">
        <f t="shared" si="92"/>
        <v>855</v>
      </c>
      <c r="G710" s="312"/>
      <c r="H710" s="310">
        <f t="shared" si="89"/>
        <v>855</v>
      </c>
      <c r="I710" s="310">
        <f>I680</f>
        <v>285</v>
      </c>
      <c r="J710" s="311">
        <f t="shared" si="90"/>
        <v>0</v>
      </c>
      <c r="K710" s="311">
        <f t="shared" si="91"/>
        <v>285</v>
      </c>
      <c r="L710" s="312"/>
    </row>
    <row r="711" spans="1:12" ht="30" x14ac:dyDescent="0.25">
      <c r="A711" s="356"/>
      <c r="B711" s="21"/>
      <c r="C711" s="222" t="s">
        <v>274</v>
      </c>
      <c r="D711" s="358"/>
      <c r="E711" s="358"/>
      <c r="F711" s="357"/>
      <c r="G711" s="312"/>
      <c r="H711" s="310"/>
      <c r="I711" s="310"/>
      <c r="J711" s="311"/>
      <c r="K711" s="311"/>
      <c r="L711" s="312"/>
    </row>
    <row r="712" spans="1:12" ht="17.25" outlineLevel="1" x14ac:dyDescent="0.25">
      <c r="A712" s="356">
        <f>A710+1</f>
        <v>611</v>
      </c>
      <c r="B712" s="21">
        <f>B710+1</f>
        <v>545</v>
      </c>
      <c r="C712" s="361" t="s">
        <v>239</v>
      </c>
      <c r="D712" s="358" t="s">
        <v>705</v>
      </c>
      <c r="E712" s="358">
        <v>0.03</v>
      </c>
      <c r="F712" s="357">
        <f t="shared" si="92"/>
        <v>712.70999999999992</v>
      </c>
      <c r="G712" s="312"/>
      <c r="H712" s="310">
        <f t="shared" si="89"/>
        <v>712.70999999999992</v>
      </c>
      <c r="I712" s="310">
        <f>I682</f>
        <v>23757</v>
      </c>
      <c r="J712" s="311">
        <f t="shared" si="90"/>
        <v>0</v>
      </c>
      <c r="K712" s="311">
        <f t="shared" si="91"/>
        <v>23757</v>
      </c>
      <c r="L712" s="312"/>
    </row>
    <row r="713" spans="1:12" ht="17.25" outlineLevel="1" x14ac:dyDescent="0.25">
      <c r="A713" s="356">
        <f t="shared" ref="A713:B728" si="95">A712+1</f>
        <v>612</v>
      </c>
      <c r="B713" s="21">
        <f t="shared" si="95"/>
        <v>546</v>
      </c>
      <c r="C713" s="361" t="s">
        <v>42</v>
      </c>
      <c r="D713" s="358" t="s">
        <v>704</v>
      </c>
      <c r="E713" s="358">
        <v>13.8</v>
      </c>
      <c r="F713" s="357">
        <f t="shared" si="92"/>
        <v>24316.096562835661</v>
      </c>
      <c r="G713" s="312"/>
      <c r="H713" s="310">
        <f t="shared" si="89"/>
        <v>24316.096562835661</v>
      </c>
      <c r="I713" s="310">
        <f>I703</f>
        <v>1762.0359828141782</v>
      </c>
      <c r="J713" s="311">
        <f t="shared" si="90"/>
        <v>0</v>
      </c>
      <c r="K713" s="311">
        <f t="shared" si="91"/>
        <v>1762.0359828141782</v>
      </c>
      <c r="L713" s="312"/>
    </row>
    <row r="714" spans="1:12" ht="17.25" outlineLevel="1" x14ac:dyDescent="0.25">
      <c r="A714" s="356">
        <f t="shared" si="95"/>
        <v>613</v>
      </c>
      <c r="B714" s="21">
        <f t="shared" si="95"/>
        <v>547</v>
      </c>
      <c r="C714" s="361" t="s">
        <v>201</v>
      </c>
      <c r="D714" s="358" t="s">
        <v>704</v>
      </c>
      <c r="E714" s="358">
        <v>13.8</v>
      </c>
      <c r="F714" s="357">
        <f t="shared" si="92"/>
        <v>2043.474650912997</v>
      </c>
      <c r="G714" s="312"/>
      <c r="H714" s="310">
        <f t="shared" si="89"/>
        <v>2043.474650912997</v>
      </c>
      <c r="I714" s="310">
        <f>I592</f>
        <v>148.07787325456499</v>
      </c>
      <c r="J714" s="311">
        <f t="shared" si="90"/>
        <v>0</v>
      </c>
      <c r="K714" s="311">
        <f t="shared" si="91"/>
        <v>148.07787325456499</v>
      </c>
      <c r="L714" s="312"/>
    </row>
    <row r="715" spans="1:12" ht="45" outlineLevel="1" x14ac:dyDescent="0.25">
      <c r="A715" s="356">
        <f t="shared" si="95"/>
        <v>614</v>
      </c>
      <c r="B715" s="21">
        <f t="shared" si="95"/>
        <v>548</v>
      </c>
      <c r="C715" s="361" t="s">
        <v>240</v>
      </c>
      <c r="D715" s="358" t="s">
        <v>705</v>
      </c>
      <c r="E715" s="358">
        <v>1.4E-3</v>
      </c>
      <c r="F715" s="357">
        <f t="shared" si="92"/>
        <v>16.273599999999998</v>
      </c>
      <c r="G715" s="312"/>
      <c r="H715" s="310">
        <f t="shared" si="89"/>
        <v>16.273599999999998</v>
      </c>
      <c r="I715" s="310">
        <f>I697</f>
        <v>11624</v>
      </c>
      <c r="J715" s="311">
        <f t="shared" si="90"/>
        <v>0</v>
      </c>
      <c r="K715" s="311">
        <f t="shared" si="91"/>
        <v>11624</v>
      </c>
      <c r="L715" s="312"/>
    </row>
    <row r="716" spans="1:12" ht="30" outlineLevel="1" x14ac:dyDescent="0.25">
      <c r="A716" s="356">
        <f t="shared" si="95"/>
        <v>615</v>
      </c>
      <c r="B716" s="21">
        <f t="shared" si="95"/>
        <v>549</v>
      </c>
      <c r="C716" s="361" t="s">
        <v>241</v>
      </c>
      <c r="D716" s="358" t="s">
        <v>704</v>
      </c>
      <c r="E716" s="358">
        <v>1.4</v>
      </c>
      <c r="F716" s="357">
        <f t="shared" si="92"/>
        <v>147</v>
      </c>
      <c r="G716" s="312"/>
      <c r="H716" s="310">
        <f t="shared" si="89"/>
        <v>147</v>
      </c>
      <c r="I716" s="310">
        <f>I655</f>
        <v>105</v>
      </c>
      <c r="J716" s="311">
        <f t="shared" si="90"/>
        <v>0</v>
      </c>
      <c r="K716" s="311">
        <f t="shared" si="91"/>
        <v>105</v>
      </c>
      <c r="L716" s="312"/>
    </row>
    <row r="717" spans="1:12" ht="45" outlineLevel="1" x14ac:dyDescent="0.25">
      <c r="A717" s="356">
        <f t="shared" si="95"/>
        <v>616</v>
      </c>
      <c r="B717" s="21">
        <f t="shared" si="95"/>
        <v>550</v>
      </c>
      <c r="C717" s="361" t="s">
        <v>240</v>
      </c>
      <c r="D717" s="358" t="s">
        <v>705</v>
      </c>
      <c r="E717" s="358">
        <v>0.03</v>
      </c>
      <c r="F717" s="357">
        <f t="shared" si="92"/>
        <v>348.71999999999997</v>
      </c>
      <c r="G717" s="312"/>
      <c r="H717" s="310">
        <f t="shared" si="89"/>
        <v>348.71999999999997</v>
      </c>
      <c r="I717" s="310">
        <f>I699</f>
        <v>11624</v>
      </c>
      <c r="J717" s="311">
        <f t="shared" si="90"/>
        <v>0</v>
      </c>
      <c r="K717" s="311">
        <f t="shared" si="91"/>
        <v>11624</v>
      </c>
      <c r="L717" s="312"/>
    </row>
    <row r="718" spans="1:12" ht="30" outlineLevel="1" x14ac:dyDescent="0.25">
      <c r="A718" s="356">
        <f t="shared" si="95"/>
        <v>617</v>
      </c>
      <c r="B718" s="21">
        <f t="shared" si="95"/>
        <v>551</v>
      </c>
      <c r="C718" s="361" t="s">
        <v>245</v>
      </c>
      <c r="D718" s="358" t="s">
        <v>704</v>
      </c>
      <c r="E718" s="358">
        <v>3</v>
      </c>
      <c r="F718" s="357">
        <f t="shared" si="92"/>
        <v>2004</v>
      </c>
      <c r="G718" s="312"/>
      <c r="H718" s="310">
        <f t="shared" si="89"/>
        <v>2004</v>
      </c>
      <c r="I718" s="310">
        <f>I708</f>
        <v>668</v>
      </c>
      <c r="J718" s="311">
        <f t="shared" si="90"/>
        <v>0</v>
      </c>
      <c r="K718" s="311">
        <f t="shared" si="91"/>
        <v>668</v>
      </c>
      <c r="L718" s="312"/>
    </row>
    <row r="719" spans="1:12" ht="45" outlineLevel="1" x14ac:dyDescent="0.25">
      <c r="A719" s="356">
        <f t="shared" si="95"/>
        <v>618</v>
      </c>
      <c r="B719" s="21">
        <f t="shared" si="95"/>
        <v>552</v>
      </c>
      <c r="C719" s="361" t="s">
        <v>240</v>
      </c>
      <c r="D719" s="358" t="s">
        <v>705</v>
      </c>
      <c r="E719" s="358">
        <v>1.4999999999999999E-2</v>
      </c>
      <c r="F719" s="357">
        <f t="shared" si="92"/>
        <v>174.35999999999999</v>
      </c>
      <c r="G719" s="312"/>
      <c r="H719" s="310">
        <f t="shared" si="89"/>
        <v>174.35999999999999</v>
      </c>
      <c r="I719" s="310">
        <f>I705</f>
        <v>11624</v>
      </c>
      <c r="J719" s="311">
        <f t="shared" si="90"/>
        <v>0</v>
      </c>
      <c r="K719" s="311">
        <f t="shared" si="91"/>
        <v>11624</v>
      </c>
      <c r="L719" s="312"/>
    </row>
    <row r="720" spans="1:12" ht="30" outlineLevel="1" x14ac:dyDescent="0.25">
      <c r="A720" s="356">
        <f t="shared" si="95"/>
        <v>619</v>
      </c>
      <c r="B720" s="21">
        <f t="shared" si="95"/>
        <v>553</v>
      </c>
      <c r="C720" s="361" t="s">
        <v>243</v>
      </c>
      <c r="D720" s="358" t="s">
        <v>704</v>
      </c>
      <c r="E720" s="358">
        <v>3</v>
      </c>
      <c r="F720" s="357">
        <f t="shared" si="92"/>
        <v>855</v>
      </c>
      <c r="G720" s="312"/>
      <c r="H720" s="310">
        <f t="shared" si="89"/>
        <v>855</v>
      </c>
      <c r="I720" s="310">
        <f>I680</f>
        <v>285</v>
      </c>
      <c r="J720" s="311">
        <f t="shared" si="90"/>
        <v>0</v>
      </c>
      <c r="K720" s="311">
        <f t="shared" si="91"/>
        <v>285</v>
      </c>
      <c r="L720" s="312"/>
    </row>
    <row r="721" spans="1:12" ht="15.75" x14ac:dyDescent="0.25">
      <c r="A721" s="356"/>
      <c r="B721" s="21"/>
      <c r="C721" s="222" t="s">
        <v>275</v>
      </c>
      <c r="D721" s="358"/>
      <c r="E721" s="358"/>
      <c r="F721" s="357"/>
      <c r="G721" s="312"/>
      <c r="H721" s="310"/>
      <c r="I721" s="310"/>
      <c r="J721" s="311"/>
      <c r="K721" s="311"/>
      <c r="L721" s="312"/>
    </row>
    <row r="722" spans="1:12" ht="30" x14ac:dyDescent="0.25">
      <c r="A722" s="356"/>
      <c r="B722" s="21"/>
      <c r="C722" s="222" t="s">
        <v>269</v>
      </c>
      <c r="D722" s="358"/>
      <c r="E722" s="358"/>
      <c r="F722" s="357"/>
      <c r="G722" s="312"/>
      <c r="H722" s="310"/>
      <c r="I722" s="310"/>
      <c r="J722" s="311"/>
      <c r="K722" s="311"/>
      <c r="L722" s="312"/>
    </row>
    <row r="723" spans="1:12" ht="17.25" outlineLevel="1" x14ac:dyDescent="0.25">
      <c r="A723" s="356">
        <f>A720+1</f>
        <v>620</v>
      </c>
      <c r="B723" s="21">
        <f>B720+1</f>
        <v>554</v>
      </c>
      <c r="C723" s="361" t="s">
        <v>239</v>
      </c>
      <c r="D723" s="358" t="s">
        <v>705</v>
      </c>
      <c r="E723" s="358">
        <v>0.02</v>
      </c>
      <c r="F723" s="357">
        <f t="shared" si="92"/>
        <v>475.14</v>
      </c>
      <c r="G723" s="312"/>
      <c r="H723" s="310">
        <f t="shared" si="89"/>
        <v>475.14</v>
      </c>
      <c r="I723" s="310">
        <f>I682</f>
        <v>23757</v>
      </c>
      <c r="J723" s="311">
        <f t="shared" si="90"/>
        <v>0</v>
      </c>
      <c r="K723" s="311">
        <f t="shared" si="91"/>
        <v>23757</v>
      </c>
      <c r="L723" s="312"/>
    </row>
    <row r="724" spans="1:12" ht="17.25" outlineLevel="1" x14ac:dyDescent="0.25">
      <c r="A724" s="356">
        <f t="shared" si="95"/>
        <v>621</v>
      </c>
      <c r="B724" s="21">
        <f t="shared" si="95"/>
        <v>555</v>
      </c>
      <c r="C724" s="361" t="s">
        <v>42</v>
      </c>
      <c r="D724" s="358" t="s">
        <v>704</v>
      </c>
      <c r="E724" s="358">
        <v>7.8</v>
      </c>
      <c r="F724" s="357">
        <f t="shared" si="92"/>
        <v>13743.88066595059</v>
      </c>
      <c r="G724" s="312"/>
      <c r="H724" s="310">
        <f t="shared" si="89"/>
        <v>13743.88066595059</v>
      </c>
      <c r="I724" s="310">
        <f>I703</f>
        <v>1762.0359828141782</v>
      </c>
      <c r="J724" s="311">
        <f t="shared" si="90"/>
        <v>0</v>
      </c>
      <c r="K724" s="311">
        <f t="shared" si="91"/>
        <v>1762.0359828141782</v>
      </c>
      <c r="L724" s="312"/>
    </row>
    <row r="725" spans="1:12" ht="17.25" outlineLevel="1" x14ac:dyDescent="0.25">
      <c r="A725" s="356">
        <f t="shared" si="95"/>
        <v>622</v>
      </c>
      <c r="B725" s="21">
        <f t="shared" si="95"/>
        <v>556</v>
      </c>
      <c r="C725" s="361" t="s">
        <v>201</v>
      </c>
      <c r="D725" s="358" t="s">
        <v>704</v>
      </c>
      <c r="E725" s="358">
        <v>7.8</v>
      </c>
      <c r="F725" s="357">
        <f t="shared" si="92"/>
        <v>1155.0074113856069</v>
      </c>
      <c r="G725" s="312"/>
      <c r="H725" s="310">
        <f t="shared" si="89"/>
        <v>1155.0074113856069</v>
      </c>
      <c r="I725" s="310">
        <f>I592</f>
        <v>148.07787325456499</v>
      </c>
      <c r="J725" s="311">
        <f t="shared" si="90"/>
        <v>0</v>
      </c>
      <c r="K725" s="311">
        <f t="shared" si="91"/>
        <v>148.07787325456499</v>
      </c>
      <c r="L725" s="312"/>
    </row>
    <row r="726" spans="1:12" ht="45" outlineLevel="1" x14ac:dyDescent="0.25">
      <c r="A726" s="356">
        <f t="shared" si="95"/>
        <v>623</v>
      </c>
      <c r="B726" s="21">
        <f t="shared" si="95"/>
        <v>557</v>
      </c>
      <c r="C726" s="361" t="s">
        <v>240</v>
      </c>
      <c r="D726" s="358" t="s">
        <v>705</v>
      </c>
      <c r="E726" s="358">
        <v>8.0000000000000004E-4</v>
      </c>
      <c r="F726" s="357">
        <f t="shared" si="92"/>
        <v>9.2992000000000008</v>
      </c>
      <c r="G726" s="312"/>
      <c r="H726" s="310">
        <f t="shared" si="89"/>
        <v>9.2992000000000008</v>
      </c>
      <c r="I726" s="310">
        <f>I707</f>
        <v>11624</v>
      </c>
      <c r="J726" s="311">
        <f t="shared" si="90"/>
        <v>0</v>
      </c>
      <c r="K726" s="311">
        <f t="shared" si="91"/>
        <v>11624</v>
      </c>
      <c r="L726" s="312"/>
    </row>
    <row r="727" spans="1:12" ht="30" outlineLevel="1" x14ac:dyDescent="0.25">
      <c r="A727" s="356">
        <f t="shared" si="95"/>
        <v>624</v>
      </c>
      <c r="B727" s="21">
        <f t="shared" si="95"/>
        <v>558</v>
      </c>
      <c r="C727" s="361" t="s">
        <v>241</v>
      </c>
      <c r="D727" s="358" t="s">
        <v>704</v>
      </c>
      <c r="E727" s="358">
        <v>0.8</v>
      </c>
      <c r="F727" s="357">
        <f t="shared" si="92"/>
        <v>84</v>
      </c>
      <c r="G727" s="312"/>
      <c r="H727" s="310">
        <f t="shared" si="89"/>
        <v>84</v>
      </c>
      <c r="I727" s="310">
        <f>I655</f>
        <v>105</v>
      </c>
      <c r="J727" s="311">
        <f t="shared" si="90"/>
        <v>0</v>
      </c>
      <c r="K727" s="311">
        <f t="shared" si="91"/>
        <v>105</v>
      </c>
      <c r="L727" s="312"/>
    </row>
    <row r="728" spans="1:12" ht="45" outlineLevel="1" x14ac:dyDescent="0.25">
      <c r="A728" s="356">
        <f t="shared" si="95"/>
        <v>625</v>
      </c>
      <c r="B728" s="21">
        <f t="shared" si="95"/>
        <v>559</v>
      </c>
      <c r="C728" s="361" t="s">
        <v>240</v>
      </c>
      <c r="D728" s="358" t="s">
        <v>705</v>
      </c>
      <c r="E728" s="358">
        <v>1.7000000000000001E-2</v>
      </c>
      <c r="F728" s="357">
        <f t="shared" si="92"/>
        <v>197.608</v>
      </c>
      <c r="G728" s="312"/>
      <c r="H728" s="310">
        <f t="shared" ref="H728:H791" si="96">G728+F728</f>
        <v>197.608</v>
      </c>
      <c r="I728" s="310">
        <f>I709</f>
        <v>11624</v>
      </c>
      <c r="J728" s="311">
        <f t="shared" ref="J728:J791" si="97">G728/E728</f>
        <v>0</v>
      </c>
      <c r="K728" s="311">
        <f t="shared" ref="K728:K791" si="98">J728+I728</f>
        <v>11624</v>
      </c>
      <c r="L728" s="312"/>
    </row>
    <row r="729" spans="1:12" ht="30" outlineLevel="1" x14ac:dyDescent="0.25">
      <c r="A729" s="356">
        <f t="shared" ref="A729:B744" si="99">A728+1</f>
        <v>626</v>
      </c>
      <c r="B729" s="21">
        <f t="shared" si="99"/>
        <v>560</v>
      </c>
      <c r="C729" s="361" t="s">
        <v>245</v>
      </c>
      <c r="D729" s="358" t="s">
        <v>704</v>
      </c>
      <c r="E729" s="358">
        <v>1.7</v>
      </c>
      <c r="F729" s="357">
        <f t="shared" si="92"/>
        <v>1135.5999999999999</v>
      </c>
      <c r="G729" s="312"/>
      <c r="H729" s="310">
        <f t="shared" si="96"/>
        <v>1135.5999999999999</v>
      </c>
      <c r="I729" s="310">
        <f>I708</f>
        <v>668</v>
      </c>
      <c r="J729" s="311">
        <f t="shared" si="97"/>
        <v>0</v>
      </c>
      <c r="K729" s="311">
        <f t="shared" si="98"/>
        <v>668</v>
      </c>
      <c r="L729" s="312"/>
    </row>
    <row r="730" spans="1:12" ht="45" outlineLevel="1" x14ac:dyDescent="0.25">
      <c r="A730" s="356">
        <f t="shared" si="99"/>
        <v>627</v>
      </c>
      <c r="B730" s="21">
        <f t="shared" si="99"/>
        <v>561</v>
      </c>
      <c r="C730" s="361" t="s">
        <v>240</v>
      </c>
      <c r="D730" s="358" t="s">
        <v>705</v>
      </c>
      <c r="E730" s="358">
        <v>8.5000000000000006E-3</v>
      </c>
      <c r="F730" s="357">
        <f t="shared" si="92"/>
        <v>98.804000000000002</v>
      </c>
      <c r="G730" s="312"/>
      <c r="H730" s="310">
        <f t="shared" si="96"/>
        <v>98.804000000000002</v>
      </c>
      <c r="I730" s="310">
        <f>I715</f>
        <v>11624</v>
      </c>
      <c r="J730" s="311">
        <f t="shared" si="97"/>
        <v>0</v>
      </c>
      <c r="K730" s="311">
        <f t="shared" si="98"/>
        <v>11624</v>
      </c>
      <c r="L730" s="312"/>
    </row>
    <row r="731" spans="1:12" ht="30" outlineLevel="1" x14ac:dyDescent="0.25">
      <c r="A731" s="356">
        <f t="shared" si="99"/>
        <v>628</v>
      </c>
      <c r="B731" s="21">
        <f t="shared" si="99"/>
        <v>562</v>
      </c>
      <c r="C731" s="361" t="s">
        <v>243</v>
      </c>
      <c r="D731" s="358" t="s">
        <v>704</v>
      </c>
      <c r="E731" s="358">
        <v>1.7</v>
      </c>
      <c r="F731" s="357">
        <f t="shared" si="92"/>
        <v>484.5</v>
      </c>
      <c r="G731" s="312"/>
      <c r="H731" s="310">
        <f t="shared" si="96"/>
        <v>484.5</v>
      </c>
      <c r="I731" s="310">
        <f>I720</f>
        <v>285</v>
      </c>
      <c r="J731" s="311">
        <f t="shared" si="97"/>
        <v>0</v>
      </c>
      <c r="K731" s="311">
        <f t="shared" si="98"/>
        <v>285</v>
      </c>
      <c r="L731" s="312"/>
    </row>
    <row r="732" spans="1:12" ht="30" x14ac:dyDescent="0.25">
      <c r="A732" s="356"/>
      <c r="B732" s="21"/>
      <c r="C732" s="222" t="s">
        <v>271</v>
      </c>
      <c r="D732" s="358"/>
      <c r="E732" s="358"/>
      <c r="F732" s="357"/>
      <c r="G732" s="312"/>
      <c r="H732" s="310"/>
      <c r="I732" s="310"/>
      <c r="J732" s="311"/>
      <c r="K732" s="311"/>
      <c r="L732" s="312"/>
    </row>
    <row r="733" spans="1:12" ht="17.25" outlineLevel="1" x14ac:dyDescent="0.25">
      <c r="A733" s="356">
        <f>A731+1</f>
        <v>629</v>
      </c>
      <c r="B733" s="21">
        <f>B731+1</f>
        <v>563</v>
      </c>
      <c r="C733" s="361" t="s">
        <v>239</v>
      </c>
      <c r="D733" s="358" t="s">
        <v>705</v>
      </c>
      <c r="E733" s="358">
        <v>0.04</v>
      </c>
      <c r="F733" s="357">
        <f t="shared" si="92"/>
        <v>950.28</v>
      </c>
      <c r="G733" s="312"/>
      <c r="H733" s="310">
        <f t="shared" si="96"/>
        <v>950.28</v>
      </c>
      <c r="I733" s="310">
        <f>I723</f>
        <v>23757</v>
      </c>
      <c r="J733" s="311">
        <f t="shared" si="97"/>
        <v>0</v>
      </c>
      <c r="K733" s="311">
        <f t="shared" si="98"/>
        <v>23757</v>
      </c>
      <c r="L733" s="312"/>
    </row>
    <row r="734" spans="1:12" ht="17.25" outlineLevel="1" x14ac:dyDescent="0.25">
      <c r="A734" s="356">
        <f t="shared" si="99"/>
        <v>630</v>
      </c>
      <c r="B734" s="21">
        <f t="shared" si="99"/>
        <v>564</v>
      </c>
      <c r="C734" s="361" t="s">
        <v>42</v>
      </c>
      <c r="D734" s="358" t="s">
        <v>704</v>
      </c>
      <c r="E734" s="358">
        <v>15.6</v>
      </c>
      <c r="F734" s="357">
        <f t="shared" si="92"/>
        <v>27487.76133190118</v>
      </c>
      <c r="G734" s="312"/>
      <c r="H734" s="310">
        <f t="shared" si="96"/>
        <v>27487.76133190118</v>
      </c>
      <c r="I734" s="310">
        <f>I703</f>
        <v>1762.0359828141782</v>
      </c>
      <c r="J734" s="311">
        <f t="shared" si="97"/>
        <v>0</v>
      </c>
      <c r="K734" s="311">
        <f t="shared" si="98"/>
        <v>1762.0359828141782</v>
      </c>
      <c r="L734" s="312"/>
    </row>
    <row r="735" spans="1:12" ht="17.25" outlineLevel="1" x14ac:dyDescent="0.25">
      <c r="A735" s="356">
        <f t="shared" si="99"/>
        <v>631</v>
      </c>
      <c r="B735" s="21">
        <f t="shared" si="99"/>
        <v>565</v>
      </c>
      <c r="C735" s="361" t="s">
        <v>201</v>
      </c>
      <c r="D735" s="358" t="s">
        <v>704</v>
      </c>
      <c r="E735" s="358">
        <v>15.6</v>
      </c>
      <c r="F735" s="357">
        <f t="shared" ref="F735:F798" si="100">E735*I735</f>
        <v>2310.0148227712139</v>
      </c>
      <c r="G735" s="312"/>
      <c r="H735" s="310">
        <f t="shared" si="96"/>
        <v>2310.0148227712139</v>
      </c>
      <c r="I735" s="310">
        <f>I592</f>
        <v>148.07787325456499</v>
      </c>
      <c r="J735" s="311">
        <f t="shared" si="97"/>
        <v>0</v>
      </c>
      <c r="K735" s="311">
        <f t="shared" si="98"/>
        <v>148.07787325456499</v>
      </c>
      <c r="L735" s="312"/>
    </row>
    <row r="736" spans="1:12" ht="45" outlineLevel="1" x14ac:dyDescent="0.25">
      <c r="A736" s="356">
        <f t="shared" si="99"/>
        <v>632</v>
      </c>
      <c r="B736" s="21">
        <f t="shared" si="99"/>
        <v>566</v>
      </c>
      <c r="C736" s="361" t="s">
        <v>240</v>
      </c>
      <c r="D736" s="358" t="s">
        <v>705</v>
      </c>
      <c r="E736" s="358">
        <v>1.6000000000000001E-3</v>
      </c>
      <c r="F736" s="357">
        <f t="shared" si="100"/>
        <v>18.598400000000002</v>
      </c>
      <c r="G736" s="312"/>
      <c r="H736" s="310">
        <f t="shared" si="96"/>
        <v>18.598400000000002</v>
      </c>
      <c r="I736" s="310">
        <f>I717</f>
        <v>11624</v>
      </c>
      <c r="J736" s="311">
        <f t="shared" si="97"/>
        <v>0</v>
      </c>
      <c r="K736" s="311">
        <f t="shared" si="98"/>
        <v>11624</v>
      </c>
      <c r="L736" s="312"/>
    </row>
    <row r="737" spans="1:12" ht="30" outlineLevel="1" x14ac:dyDescent="0.25">
      <c r="A737" s="356">
        <f t="shared" si="99"/>
        <v>633</v>
      </c>
      <c r="B737" s="21">
        <f t="shared" si="99"/>
        <v>567</v>
      </c>
      <c r="C737" s="361" t="s">
        <v>241</v>
      </c>
      <c r="D737" s="358" t="s">
        <v>704</v>
      </c>
      <c r="E737" s="358">
        <v>1.6</v>
      </c>
      <c r="F737" s="357">
        <f t="shared" si="100"/>
        <v>168</v>
      </c>
      <c r="G737" s="312"/>
      <c r="H737" s="310">
        <f t="shared" si="96"/>
        <v>168</v>
      </c>
      <c r="I737" s="310">
        <f>I655</f>
        <v>105</v>
      </c>
      <c r="J737" s="311">
        <f t="shared" si="97"/>
        <v>0</v>
      </c>
      <c r="K737" s="311">
        <f t="shared" si="98"/>
        <v>105</v>
      </c>
      <c r="L737" s="312"/>
    </row>
    <row r="738" spans="1:12" ht="45" outlineLevel="1" x14ac:dyDescent="0.25">
      <c r="A738" s="356">
        <f t="shared" si="99"/>
        <v>634</v>
      </c>
      <c r="B738" s="21">
        <f t="shared" si="99"/>
        <v>568</v>
      </c>
      <c r="C738" s="361" t="s">
        <v>240</v>
      </c>
      <c r="D738" s="358" t="s">
        <v>705</v>
      </c>
      <c r="E738" s="358">
        <v>3.4000000000000002E-2</v>
      </c>
      <c r="F738" s="357">
        <f t="shared" si="100"/>
        <v>395.21600000000001</v>
      </c>
      <c r="G738" s="312"/>
      <c r="H738" s="310">
        <f t="shared" si="96"/>
        <v>395.21600000000001</v>
      </c>
      <c r="I738" s="310">
        <f>I736</f>
        <v>11624</v>
      </c>
      <c r="J738" s="311">
        <f t="shared" si="97"/>
        <v>0</v>
      </c>
      <c r="K738" s="311">
        <f t="shared" si="98"/>
        <v>11624</v>
      </c>
      <c r="L738" s="312"/>
    </row>
    <row r="739" spans="1:12" ht="30" outlineLevel="1" x14ac:dyDescent="0.25">
      <c r="A739" s="356">
        <f t="shared" si="99"/>
        <v>635</v>
      </c>
      <c r="B739" s="21">
        <f t="shared" si="99"/>
        <v>569</v>
      </c>
      <c r="C739" s="361" t="s">
        <v>245</v>
      </c>
      <c r="D739" s="358" t="s">
        <v>704</v>
      </c>
      <c r="E739" s="358">
        <v>3.4</v>
      </c>
      <c r="F739" s="357">
        <f t="shared" si="100"/>
        <v>2271.1999999999998</v>
      </c>
      <c r="G739" s="312"/>
      <c r="H739" s="310">
        <f t="shared" si="96"/>
        <v>2271.1999999999998</v>
      </c>
      <c r="I739" s="310">
        <f>I708</f>
        <v>668</v>
      </c>
      <c r="J739" s="311">
        <f t="shared" si="97"/>
        <v>0</v>
      </c>
      <c r="K739" s="311">
        <f t="shared" si="98"/>
        <v>668</v>
      </c>
      <c r="L739" s="312"/>
    </row>
    <row r="740" spans="1:12" ht="45" outlineLevel="1" x14ac:dyDescent="0.25">
      <c r="A740" s="356">
        <f t="shared" si="99"/>
        <v>636</v>
      </c>
      <c r="B740" s="21">
        <f t="shared" si="99"/>
        <v>570</v>
      </c>
      <c r="C740" s="361" t="s">
        <v>240</v>
      </c>
      <c r="D740" s="358" t="s">
        <v>705</v>
      </c>
      <c r="E740" s="358">
        <v>1.7000000000000001E-2</v>
      </c>
      <c r="F740" s="357">
        <f t="shared" si="100"/>
        <v>197.608</v>
      </c>
      <c r="G740" s="312"/>
      <c r="H740" s="310">
        <f t="shared" si="96"/>
        <v>197.608</v>
      </c>
      <c r="I740" s="310">
        <f>I736</f>
        <v>11624</v>
      </c>
      <c r="J740" s="311">
        <f t="shared" si="97"/>
        <v>0</v>
      </c>
      <c r="K740" s="311">
        <f t="shared" si="98"/>
        <v>11624</v>
      </c>
      <c r="L740" s="312"/>
    </row>
    <row r="741" spans="1:12" ht="30" outlineLevel="1" x14ac:dyDescent="0.25">
      <c r="A741" s="356">
        <f t="shared" si="99"/>
        <v>637</v>
      </c>
      <c r="B741" s="21">
        <f t="shared" si="99"/>
        <v>571</v>
      </c>
      <c r="C741" s="361" t="s">
        <v>243</v>
      </c>
      <c r="D741" s="358" t="s">
        <v>704</v>
      </c>
      <c r="E741" s="358">
        <v>3.4</v>
      </c>
      <c r="F741" s="357">
        <f t="shared" si="100"/>
        <v>969</v>
      </c>
      <c r="G741" s="312"/>
      <c r="H741" s="310">
        <f t="shared" si="96"/>
        <v>969</v>
      </c>
      <c r="I741" s="310">
        <f>I720</f>
        <v>285</v>
      </c>
      <c r="J741" s="311">
        <f t="shared" si="97"/>
        <v>0</v>
      </c>
      <c r="K741" s="311">
        <f t="shared" si="98"/>
        <v>285</v>
      </c>
      <c r="L741" s="312"/>
    </row>
    <row r="742" spans="1:12" ht="30" x14ac:dyDescent="0.25">
      <c r="A742" s="356"/>
      <c r="B742" s="21"/>
      <c r="C742" s="222" t="s">
        <v>272</v>
      </c>
      <c r="D742" s="358"/>
      <c r="E742" s="358"/>
      <c r="F742" s="357"/>
      <c r="G742" s="312"/>
      <c r="H742" s="310"/>
      <c r="I742" s="310"/>
      <c r="J742" s="311"/>
      <c r="K742" s="311"/>
      <c r="L742" s="312"/>
    </row>
    <row r="743" spans="1:12" ht="17.25" outlineLevel="1" x14ac:dyDescent="0.25">
      <c r="A743" s="356">
        <f>A741+1</f>
        <v>638</v>
      </c>
      <c r="B743" s="21">
        <f>B741+1</f>
        <v>572</v>
      </c>
      <c r="C743" s="361" t="s">
        <v>239</v>
      </c>
      <c r="D743" s="358" t="s">
        <v>705</v>
      </c>
      <c r="E743" s="358">
        <v>0.02</v>
      </c>
      <c r="F743" s="357">
        <f t="shared" si="100"/>
        <v>475.14</v>
      </c>
      <c r="G743" s="312"/>
      <c r="H743" s="310">
        <f t="shared" si="96"/>
        <v>475.14</v>
      </c>
      <c r="I743" s="310">
        <f>I723</f>
        <v>23757</v>
      </c>
      <c r="J743" s="311">
        <f t="shared" si="97"/>
        <v>0</v>
      </c>
      <c r="K743" s="311">
        <f t="shared" si="98"/>
        <v>23757</v>
      </c>
      <c r="L743" s="312"/>
    </row>
    <row r="744" spans="1:12" ht="17.25" outlineLevel="1" x14ac:dyDescent="0.25">
      <c r="A744" s="356">
        <f t="shared" si="99"/>
        <v>639</v>
      </c>
      <c r="B744" s="21">
        <f t="shared" si="99"/>
        <v>573</v>
      </c>
      <c r="C744" s="361" t="s">
        <v>42</v>
      </c>
      <c r="D744" s="358" t="s">
        <v>704</v>
      </c>
      <c r="E744" s="358">
        <v>7.8</v>
      </c>
      <c r="F744" s="357">
        <f t="shared" si="100"/>
        <v>13743.88066595059</v>
      </c>
      <c r="G744" s="312"/>
      <c r="H744" s="310">
        <f t="shared" si="96"/>
        <v>13743.88066595059</v>
      </c>
      <c r="I744" s="310">
        <f>I703</f>
        <v>1762.0359828141782</v>
      </c>
      <c r="J744" s="311">
        <f t="shared" si="97"/>
        <v>0</v>
      </c>
      <c r="K744" s="311">
        <f t="shared" si="98"/>
        <v>1762.0359828141782</v>
      </c>
      <c r="L744" s="312"/>
    </row>
    <row r="745" spans="1:12" ht="17.25" outlineLevel="1" x14ac:dyDescent="0.25">
      <c r="A745" s="356">
        <f t="shared" ref="A745:B760" si="101">A744+1</f>
        <v>640</v>
      </c>
      <c r="B745" s="21">
        <f t="shared" si="101"/>
        <v>574</v>
      </c>
      <c r="C745" s="361" t="s">
        <v>201</v>
      </c>
      <c r="D745" s="358" t="s">
        <v>704</v>
      </c>
      <c r="E745" s="358">
        <v>7.8</v>
      </c>
      <c r="F745" s="357">
        <f t="shared" si="100"/>
        <v>1155.0074113856069</v>
      </c>
      <c r="G745" s="312"/>
      <c r="H745" s="310">
        <f t="shared" si="96"/>
        <v>1155.0074113856069</v>
      </c>
      <c r="I745" s="310">
        <f>I592</f>
        <v>148.07787325456499</v>
      </c>
      <c r="J745" s="311">
        <f t="shared" si="97"/>
        <v>0</v>
      </c>
      <c r="K745" s="311">
        <f t="shared" si="98"/>
        <v>148.07787325456499</v>
      </c>
      <c r="L745" s="312"/>
    </row>
    <row r="746" spans="1:12" ht="45" outlineLevel="1" x14ac:dyDescent="0.25">
      <c r="A746" s="356">
        <f t="shared" si="101"/>
        <v>641</v>
      </c>
      <c r="B746" s="21">
        <f t="shared" si="101"/>
        <v>575</v>
      </c>
      <c r="C746" s="361" t="s">
        <v>240</v>
      </c>
      <c r="D746" s="358" t="s">
        <v>705</v>
      </c>
      <c r="E746" s="358">
        <v>8.0000000000000004E-4</v>
      </c>
      <c r="F746" s="357">
        <f t="shared" si="100"/>
        <v>9.2992000000000008</v>
      </c>
      <c r="G746" s="312"/>
      <c r="H746" s="310">
        <f t="shared" si="96"/>
        <v>9.2992000000000008</v>
      </c>
      <c r="I746" s="310">
        <f>I740</f>
        <v>11624</v>
      </c>
      <c r="J746" s="311">
        <f t="shared" si="97"/>
        <v>0</v>
      </c>
      <c r="K746" s="311">
        <f t="shared" si="98"/>
        <v>11624</v>
      </c>
      <c r="L746" s="312"/>
    </row>
    <row r="747" spans="1:12" ht="30" outlineLevel="1" x14ac:dyDescent="0.25">
      <c r="A747" s="356">
        <f t="shared" si="101"/>
        <v>642</v>
      </c>
      <c r="B747" s="21">
        <f t="shared" si="101"/>
        <v>576</v>
      </c>
      <c r="C747" s="361" t="s">
        <v>241</v>
      </c>
      <c r="D747" s="358" t="s">
        <v>704</v>
      </c>
      <c r="E747" s="358">
        <v>0.8</v>
      </c>
      <c r="F747" s="357">
        <f t="shared" si="100"/>
        <v>84</v>
      </c>
      <c r="G747" s="312"/>
      <c r="H747" s="310">
        <f t="shared" si="96"/>
        <v>84</v>
      </c>
      <c r="I747" s="310">
        <f>I655</f>
        <v>105</v>
      </c>
      <c r="J747" s="311">
        <f t="shared" si="97"/>
        <v>0</v>
      </c>
      <c r="K747" s="311">
        <f t="shared" si="98"/>
        <v>105</v>
      </c>
      <c r="L747" s="312"/>
    </row>
    <row r="748" spans="1:12" ht="45" outlineLevel="1" x14ac:dyDescent="0.25">
      <c r="A748" s="356">
        <f t="shared" si="101"/>
        <v>643</v>
      </c>
      <c r="B748" s="21">
        <f t="shared" si="101"/>
        <v>577</v>
      </c>
      <c r="C748" s="361" t="s">
        <v>240</v>
      </c>
      <c r="D748" s="358" t="s">
        <v>705</v>
      </c>
      <c r="E748" s="358">
        <v>1.7000000000000001E-2</v>
      </c>
      <c r="F748" s="357">
        <f t="shared" si="100"/>
        <v>197.608</v>
      </c>
      <c r="G748" s="312"/>
      <c r="H748" s="310">
        <f t="shared" si="96"/>
        <v>197.608</v>
      </c>
      <c r="I748" s="310">
        <f>I746</f>
        <v>11624</v>
      </c>
      <c r="J748" s="311">
        <f t="shared" si="97"/>
        <v>0</v>
      </c>
      <c r="K748" s="311">
        <f t="shared" si="98"/>
        <v>11624</v>
      </c>
      <c r="L748" s="312"/>
    </row>
    <row r="749" spans="1:12" ht="30" outlineLevel="1" x14ac:dyDescent="0.25">
      <c r="A749" s="356">
        <f t="shared" si="101"/>
        <v>644</v>
      </c>
      <c r="B749" s="21">
        <f t="shared" si="101"/>
        <v>578</v>
      </c>
      <c r="C749" s="361" t="s">
        <v>245</v>
      </c>
      <c r="D749" s="358" t="s">
        <v>704</v>
      </c>
      <c r="E749" s="358">
        <v>1.7</v>
      </c>
      <c r="F749" s="357">
        <f t="shared" si="100"/>
        <v>1135.5999999999999</v>
      </c>
      <c r="G749" s="312"/>
      <c r="H749" s="310">
        <f t="shared" si="96"/>
        <v>1135.5999999999999</v>
      </c>
      <c r="I749" s="310">
        <f>I708</f>
        <v>668</v>
      </c>
      <c r="J749" s="311">
        <f t="shared" si="97"/>
        <v>0</v>
      </c>
      <c r="K749" s="311">
        <f t="shared" si="98"/>
        <v>668</v>
      </c>
      <c r="L749" s="312"/>
    </row>
    <row r="750" spans="1:12" ht="45" outlineLevel="1" x14ac:dyDescent="0.25">
      <c r="A750" s="356">
        <f t="shared" si="101"/>
        <v>645</v>
      </c>
      <c r="B750" s="21">
        <f t="shared" si="101"/>
        <v>579</v>
      </c>
      <c r="C750" s="361" t="s">
        <v>240</v>
      </c>
      <c r="D750" s="358" t="s">
        <v>705</v>
      </c>
      <c r="E750" s="358">
        <v>8.5000000000000006E-3</v>
      </c>
      <c r="F750" s="357">
        <f t="shared" si="100"/>
        <v>98.804000000000002</v>
      </c>
      <c r="G750" s="312"/>
      <c r="H750" s="310">
        <f t="shared" si="96"/>
        <v>98.804000000000002</v>
      </c>
      <c r="I750" s="310">
        <f>I746</f>
        <v>11624</v>
      </c>
      <c r="J750" s="311">
        <f t="shared" si="97"/>
        <v>0</v>
      </c>
      <c r="K750" s="311">
        <f t="shared" si="98"/>
        <v>11624</v>
      </c>
      <c r="L750" s="312"/>
    </row>
    <row r="751" spans="1:12" ht="30" outlineLevel="1" x14ac:dyDescent="0.25">
      <c r="A751" s="356">
        <f t="shared" si="101"/>
        <v>646</v>
      </c>
      <c r="B751" s="21">
        <f t="shared" si="101"/>
        <v>580</v>
      </c>
      <c r="C751" s="361" t="s">
        <v>243</v>
      </c>
      <c r="D751" s="358" t="s">
        <v>704</v>
      </c>
      <c r="E751" s="358">
        <v>1.7</v>
      </c>
      <c r="F751" s="357">
        <f t="shared" si="100"/>
        <v>484.5</v>
      </c>
      <c r="G751" s="312"/>
      <c r="H751" s="310">
        <f t="shared" si="96"/>
        <v>484.5</v>
      </c>
      <c r="I751" s="310">
        <f>I720</f>
        <v>285</v>
      </c>
      <c r="J751" s="311">
        <f t="shared" si="97"/>
        <v>0</v>
      </c>
      <c r="K751" s="311">
        <f t="shared" si="98"/>
        <v>285</v>
      </c>
      <c r="L751" s="312"/>
    </row>
    <row r="752" spans="1:12" ht="15.75" x14ac:dyDescent="0.25">
      <c r="A752" s="356"/>
      <c r="B752" s="21"/>
      <c r="C752" s="222" t="s">
        <v>276</v>
      </c>
      <c r="D752" s="358"/>
      <c r="E752" s="358"/>
      <c r="F752" s="357"/>
      <c r="G752" s="312"/>
      <c r="H752" s="310"/>
      <c r="I752" s="310"/>
      <c r="J752" s="311"/>
      <c r="K752" s="311"/>
      <c r="L752" s="312"/>
    </row>
    <row r="753" spans="1:12" s="444" customFormat="1" ht="17.25" outlineLevel="1" x14ac:dyDescent="0.25">
      <c r="A753" s="356">
        <f>A751+1</f>
        <v>647</v>
      </c>
      <c r="B753" s="21">
        <f>B751+1</f>
        <v>581</v>
      </c>
      <c r="C753" s="361" t="s">
        <v>277</v>
      </c>
      <c r="D753" s="358" t="s">
        <v>705</v>
      </c>
      <c r="E753" s="358">
        <v>0.01</v>
      </c>
      <c r="F753" s="357">
        <f t="shared" si="100"/>
        <v>271.24</v>
      </c>
      <c r="G753" s="312"/>
      <c r="H753" s="310">
        <f t="shared" si="96"/>
        <v>271.24</v>
      </c>
      <c r="I753" s="310">
        <f>I17</f>
        <v>27124</v>
      </c>
      <c r="J753" s="311">
        <f t="shared" si="97"/>
        <v>0</v>
      </c>
      <c r="K753" s="311">
        <f t="shared" si="98"/>
        <v>27124</v>
      </c>
      <c r="L753" s="312"/>
    </row>
    <row r="754" spans="1:12" s="444" customFormat="1" ht="15.75" outlineLevel="1" x14ac:dyDescent="0.25">
      <c r="A754" s="356">
        <f t="shared" si="101"/>
        <v>648</v>
      </c>
      <c r="B754" s="21">
        <f t="shared" si="101"/>
        <v>582</v>
      </c>
      <c r="C754" s="361" t="s">
        <v>278</v>
      </c>
      <c r="D754" s="358" t="s">
        <v>98</v>
      </c>
      <c r="E754" s="358">
        <v>2</v>
      </c>
      <c r="F754" s="357">
        <f t="shared" si="100"/>
        <v>1066</v>
      </c>
      <c r="G754" s="312"/>
      <c r="H754" s="310">
        <f t="shared" si="96"/>
        <v>1066</v>
      </c>
      <c r="I754" s="310">
        <f>I235</f>
        <v>533</v>
      </c>
      <c r="J754" s="311">
        <f t="shared" si="97"/>
        <v>0</v>
      </c>
      <c r="K754" s="311">
        <f t="shared" si="98"/>
        <v>533</v>
      </c>
      <c r="L754" s="312"/>
    </row>
    <row r="755" spans="1:12" ht="17.25" outlineLevel="1" x14ac:dyDescent="0.25">
      <c r="A755" s="356">
        <f t="shared" si="101"/>
        <v>649</v>
      </c>
      <c r="B755" s="21">
        <f t="shared" si="101"/>
        <v>583</v>
      </c>
      <c r="C755" s="361" t="s">
        <v>42</v>
      </c>
      <c r="D755" s="358" t="s">
        <v>704</v>
      </c>
      <c r="E755" s="358">
        <v>0.5</v>
      </c>
      <c r="F755" s="357">
        <f t="shared" si="100"/>
        <v>881.01799140708908</v>
      </c>
      <c r="G755" s="312"/>
      <c r="H755" s="310">
        <f t="shared" si="96"/>
        <v>881.01799140708908</v>
      </c>
      <c r="I755" s="310">
        <f>I703</f>
        <v>1762.0359828141782</v>
      </c>
      <c r="J755" s="311">
        <f t="shared" si="97"/>
        <v>0</v>
      </c>
      <c r="K755" s="311">
        <f t="shared" si="98"/>
        <v>1762.0359828141782</v>
      </c>
      <c r="L755" s="312"/>
    </row>
    <row r="756" spans="1:12" ht="17.25" outlineLevel="1" x14ac:dyDescent="0.25">
      <c r="A756" s="356">
        <f t="shared" si="101"/>
        <v>650</v>
      </c>
      <c r="B756" s="21">
        <f t="shared" si="101"/>
        <v>584</v>
      </c>
      <c r="C756" s="361" t="s">
        <v>201</v>
      </c>
      <c r="D756" s="358" t="s">
        <v>704</v>
      </c>
      <c r="E756" s="358">
        <v>0.5</v>
      </c>
      <c r="F756" s="357">
        <f t="shared" si="100"/>
        <v>74.038936627282496</v>
      </c>
      <c r="G756" s="312"/>
      <c r="H756" s="310">
        <f t="shared" si="96"/>
        <v>74.038936627282496</v>
      </c>
      <c r="I756" s="310">
        <f>I592</f>
        <v>148.07787325456499</v>
      </c>
      <c r="J756" s="311">
        <f t="shared" si="97"/>
        <v>0</v>
      </c>
      <c r="K756" s="311">
        <f t="shared" si="98"/>
        <v>148.07787325456499</v>
      </c>
      <c r="L756" s="312"/>
    </row>
    <row r="757" spans="1:12" ht="30" outlineLevel="1" x14ac:dyDescent="0.25">
      <c r="A757" s="356">
        <f t="shared" si="101"/>
        <v>651</v>
      </c>
      <c r="B757" s="21">
        <f t="shared" si="101"/>
        <v>585</v>
      </c>
      <c r="C757" s="361" t="s">
        <v>95</v>
      </c>
      <c r="D757" s="358" t="s">
        <v>96</v>
      </c>
      <c r="E757" s="358">
        <v>15.97</v>
      </c>
      <c r="F757" s="357">
        <f t="shared" si="100"/>
        <v>7642.6529893696543</v>
      </c>
      <c r="G757" s="312"/>
      <c r="H757" s="310">
        <f t="shared" si="96"/>
        <v>7642.6529893696543</v>
      </c>
      <c r="I757" s="310">
        <f>I342</f>
        <v>478.56311768125573</v>
      </c>
      <c r="J757" s="311">
        <f t="shared" si="97"/>
        <v>0</v>
      </c>
      <c r="K757" s="311">
        <f t="shared" si="98"/>
        <v>478.56311768125573</v>
      </c>
      <c r="L757" s="312"/>
    </row>
    <row r="758" spans="1:12" ht="30" outlineLevel="1" x14ac:dyDescent="0.25">
      <c r="A758" s="356">
        <f t="shared" si="101"/>
        <v>652</v>
      </c>
      <c r="B758" s="21">
        <f t="shared" si="101"/>
        <v>586</v>
      </c>
      <c r="C758" s="361" t="s">
        <v>103</v>
      </c>
      <c r="D758" s="358" t="s">
        <v>704</v>
      </c>
      <c r="E758" s="358">
        <v>0.4</v>
      </c>
      <c r="F758" s="357">
        <f t="shared" si="100"/>
        <v>118.77562326869807</v>
      </c>
      <c r="G758" s="312"/>
      <c r="H758" s="310">
        <f t="shared" si="96"/>
        <v>118.77562326869807</v>
      </c>
      <c r="I758" s="310">
        <f>I346</f>
        <v>296.93905817174516</v>
      </c>
      <c r="J758" s="311">
        <f t="shared" si="97"/>
        <v>0</v>
      </c>
      <c r="K758" s="311">
        <f t="shared" si="98"/>
        <v>296.93905817174516</v>
      </c>
      <c r="L758" s="312"/>
    </row>
    <row r="759" spans="1:12" s="444" customFormat="1" ht="30" outlineLevel="1" x14ac:dyDescent="0.25">
      <c r="A759" s="356">
        <f t="shared" si="101"/>
        <v>653</v>
      </c>
      <c r="B759" s="21">
        <f t="shared" si="101"/>
        <v>587</v>
      </c>
      <c r="C759" s="361" t="s">
        <v>279</v>
      </c>
      <c r="D759" s="358" t="s">
        <v>704</v>
      </c>
      <c r="E759" s="358">
        <v>0.3</v>
      </c>
      <c r="F759" s="357">
        <f t="shared" si="100"/>
        <v>475.79999999999995</v>
      </c>
      <c r="G759" s="312"/>
      <c r="H759" s="310">
        <f t="shared" si="96"/>
        <v>475.79999999999995</v>
      </c>
      <c r="I759" s="310">
        <f>I326</f>
        <v>1586</v>
      </c>
      <c r="J759" s="311">
        <f t="shared" si="97"/>
        <v>0</v>
      </c>
      <c r="K759" s="311">
        <f t="shared" si="98"/>
        <v>1586</v>
      </c>
      <c r="L759" s="312"/>
    </row>
    <row r="760" spans="1:12" ht="30" outlineLevel="1" x14ac:dyDescent="0.25">
      <c r="A760" s="356">
        <f t="shared" si="101"/>
        <v>654</v>
      </c>
      <c r="B760" s="21">
        <f t="shared" si="101"/>
        <v>588</v>
      </c>
      <c r="C760" s="361" t="s">
        <v>280</v>
      </c>
      <c r="D760" s="358" t="s">
        <v>705</v>
      </c>
      <c r="E760" s="358">
        <v>0.03</v>
      </c>
      <c r="F760" s="357">
        <f t="shared" si="100"/>
        <v>105.99</v>
      </c>
      <c r="G760" s="312"/>
      <c r="H760" s="310">
        <f t="shared" si="96"/>
        <v>105.99</v>
      </c>
      <c r="I760" s="310">
        <f>I74</f>
        <v>3533</v>
      </c>
      <c r="J760" s="311">
        <f t="shared" si="97"/>
        <v>0</v>
      </c>
      <c r="K760" s="311">
        <f t="shared" si="98"/>
        <v>3533</v>
      </c>
      <c r="L760" s="312"/>
    </row>
    <row r="761" spans="1:12" ht="15.75" x14ac:dyDescent="0.25">
      <c r="A761" s="356"/>
      <c r="B761" s="21"/>
      <c r="C761" s="222" t="s">
        <v>281</v>
      </c>
      <c r="D761" s="358"/>
      <c r="E761" s="358"/>
      <c r="F761" s="357"/>
      <c r="G761" s="312"/>
      <c r="H761" s="310"/>
      <c r="I761" s="310"/>
      <c r="J761" s="311"/>
      <c r="K761" s="311"/>
      <c r="L761" s="312"/>
    </row>
    <row r="762" spans="1:12" ht="30" x14ac:dyDescent="0.25">
      <c r="A762" s="356"/>
      <c r="B762" s="21"/>
      <c r="C762" s="222" t="s">
        <v>269</v>
      </c>
      <c r="D762" s="358"/>
      <c r="E762" s="358"/>
      <c r="F762" s="357"/>
      <c r="G762" s="312"/>
      <c r="H762" s="310"/>
      <c r="I762" s="310"/>
      <c r="J762" s="311"/>
      <c r="K762" s="311"/>
      <c r="L762" s="312"/>
    </row>
    <row r="763" spans="1:12" ht="17.25" outlineLevel="1" x14ac:dyDescent="0.25">
      <c r="A763" s="356">
        <f>A760+1</f>
        <v>655</v>
      </c>
      <c r="B763" s="21">
        <f>B760+1</f>
        <v>589</v>
      </c>
      <c r="C763" s="361" t="s">
        <v>239</v>
      </c>
      <c r="D763" s="358" t="s">
        <v>705</v>
      </c>
      <c r="E763" s="358">
        <v>0.02</v>
      </c>
      <c r="F763" s="357">
        <f t="shared" si="100"/>
        <v>475.14</v>
      </c>
      <c r="G763" s="312"/>
      <c r="H763" s="310">
        <f t="shared" si="96"/>
        <v>475.14</v>
      </c>
      <c r="I763" s="310">
        <f>I723</f>
        <v>23757</v>
      </c>
      <c r="J763" s="311">
        <f t="shared" si="97"/>
        <v>0</v>
      </c>
      <c r="K763" s="311">
        <f t="shared" si="98"/>
        <v>23757</v>
      </c>
      <c r="L763" s="312"/>
    </row>
    <row r="764" spans="1:12" ht="17.25" outlineLevel="1" x14ac:dyDescent="0.25">
      <c r="A764" s="356">
        <f t="shared" ref="A764:B779" si="102">A763+1</f>
        <v>656</v>
      </c>
      <c r="B764" s="21">
        <f t="shared" si="102"/>
        <v>590</v>
      </c>
      <c r="C764" s="361" t="s">
        <v>42</v>
      </c>
      <c r="D764" s="358" t="s">
        <v>704</v>
      </c>
      <c r="E764" s="358">
        <v>8.6999999999999993</v>
      </c>
      <c r="F764" s="357">
        <f t="shared" si="100"/>
        <v>15329.713050483349</v>
      </c>
      <c r="G764" s="312"/>
      <c r="H764" s="310">
        <f t="shared" si="96"/>
        <v>15329.713050483349</v>
      </c>
      <c r="I764" s="310">
        <f>I703</f>
        <v>1762.0359828141782</v>
      </c>
      <c r="J764" s="311">
        <f t="shared" si="97"/>
        <v>0</v>
      </c>
      <c r="K764" s="311">
        <f t="shared" si="98"/>
        <v>1762.0359828141782</v>
      </c>
      <c r="L764" s="312"/>
    </row>
    <row r="765" spans="1:12" ht="17.25" outlineLevel="1" x14ac:dyDescent="0.25">
      <c r="A765" s="356">
        <f t="shared" si="102"/>
        <v>657</v>
      </c>
      <c r="B765" s="21">
        <f t="shared" si="102"/>
        <v>591</v>
      </c>
      <c r="C765" s="361" t="s">
        <v>201</v>
      </c>
      <c r="D765" s="358" t="s">
        <v>704</v>
      </c>
      <c r="E765" s="358">
        <v>8.6999999999999993</v>
      </c>
      <c r="F765" s="357">
        <f t="shared" si="100"/>
        <v>1288.2774973147152</v>
      </c>
      <c r="G765" s="312"/>
      <c r="H765" s="310">
        <f t="shared" si="96"/>
        <v>1288.2774973147152</v>
      </c>
      <c r="I765" s="310">
        <f>I756</f>
        <v>148.07787325456499</v>
      </c>
      <c r="J765" s="311">
        <f t="shared" si="97"/>
        <v>0</v>
      </c>
      <c r="K765" s="311">
        <f t="shared" si="98"/>
        <v>148.07787325456499</v>
      </c>
      <c r="L765" s="312"/>
    </row>
    <row r="766" spans="1:12" ht="45" outlineLevel="1" x14ac:dyDescent="0.25">
      <c r="A766" s="356">
        <f t="shared" si="102"/>
        <v>658</v>
      </c>
      <c r="B766" s="21">
        <f t="shared" si="102"/>
        <v>592</v>
      </c>
      <c r="C766" s="361" t="s">
        <v>240</v>
      </c>
      <c r="D766" s="358" t="s">
        <v>705</v>
      </c>
      <c r="E766" s="358">
        <v>8.0000000000000004E-4</v>
      </c>
      <c r="F766" s="357">
        <f t="shared" si="100"/>
        <v>9.2992000000000008</v>
      </c>
      <c r="G766" s="312"/>
      <c r="H766" s="310">
        <f t="shared" si="96"/>
        <v>9.2992000000000008</v>
      </c>
      <c r="I766" s="310">
        <f>I746</f>
        <v>11624</v>
      </c>
      <c r="J766" s="311">
        <f t="shared" si="97"/>
        <v>0</v>
      </c>
      <c r="K766" s="311">
        <f t="shared" si="98"/>
        <v>11624</v>
      </c>
      <c r="L766" s="312"/>
    </row>
    <row r="767" spans="1:12" ht="30" outlineLevel="1" x14ac:dyDescent="0.25">
      <c r="A767" s="356">
        <f t="shared" si="102"/>
        <v>659</v>
      </c>
      <c r="B767" s="21">
        <f t="shared" si="102"/>
        <v>593</v>
      </c>
      <c r="C767" s="361" t="s">
        <v>241</v>
      </c>
      <c r="D767" s="358" t="s">
        <v>704</v>
      </c>
      <c r="E767" s="358">
        <v>0.8</v>
      </c>
      <c r="F767" s="357">
        <f t="shared" si="100"/>
        <v>84</v>
      </c>
      <c r="G767" s="312"/>
      <c r="H767" s="310">
        <f t="shared" si="96"/>
        <v>84</v>
      </c>
      <c r="I767" s="310">
        <f>I747</f>
        <v>105</v>
      </c>
      <c r="J767" s="311">
        <f t="shared" si="97"/>
        <v>0</v>
      </c>
      <c r="K767" s="311">
        <f t="shared" si="98"/>
        <v>105</v>
      </c>
      <c r="L767" s="312"/>
    </row>
    <row r="768" spans="1:12" ht="45" outlineLevel="1" x14ac:dyDescent="0.25">
      <c r="A768" s="356">
        <f t="shared" si="102"/>
        <v>660</v>
      </c>
      <c r="B768" s="21">
        <f t="shared" si="102"/>
        <v>594</v>
      </c>
      <c r="C768" s="361" t="s">
        <v>240</v>
      </c>
      <c r="D768" s="358" t="s">
        <v>705</v>
      </c>
      <c r="E768" s="358">
        <v>1.9E-2</v>
      </c>
      <c r="F768" s="357">
        <f t="shared" si="100"/>
        <v>220.85599999999999</v>
      </c>
      <c r="G768" s="312"/>
      <c r="H768" s="310">
        <f t="shared" si="96"/>
        <v>220.85599999999999</v>
      </c>
      <c r="I768" s="310">
        <f>I750</f>
        <v>11624</v>
      </c>
      <c r="J768" s="311">
        <f t="shared" si="97"/>
        <v>0</v>
      </c>
      <c r="K768" s="311">
        <f t="shared" si="98"/>
        <v>11624</v>
      </c>
      <c r="L768" s="312"/>
    </row>
    <row r="769" spans="1:12" ht="30" outlineLevel="1" x14ac:dyDescent="0.25">
      <c r="A769" s="356">
        <f t="shared" si="102"/>
        <v>661</v>
      </c>
      <c r="B769" s="21">
        <f t="shared" si="102"/>
        <v>595</v>
      </c>
      <c r="C769" s="361" t="s">
        <v>245</v>
      </c>
      <c r="D769" s="358" t="s">
        <v>704</v>
      </c>
      <c r="E769" s="358">
        <v>1.9</v>
      </c>
      <c r="F769" s="357">
        <f t="shared" si="100"/>
        <v>1269.2</v>
      </c>
      <c r="G769" s="312"/>
      <c r="H769" s="310">
        <f t="shared" si="96"/>
        <v>1269.2</v>
      </c>
      <c r="I769" s="310">
        <f>I708</f>
        <v>668</v>
      </c>
      <c r="J769" s="311">
        <f t="shared" si="97"/>
        <v>0</v>
      </c>
      <c r="K769" s="311">
        <f t="shared" si="98"/>
        <v>668</v>
      </c>
      <c r="L769" s="312"/>
    </row>
    <row r="770" spans="1:12" ht="45" outlineLevel="1" x14ac:dyDescent="0.25">
      <c r="A770" s="356">
        <f t="shared" si="102"/>
        <v>662</v>
      </c>
      <c r="B770" s="21">
        <f t="shared" si="102"/>
        <v>596</v>
      </c>
      <c r="C770" s="361" t="s">
        <v>240</v>
      </c>
      <c r="D770" s="358" t="s">
        <v>705</v>
      </c>
      <c r="E770" s="358">
        <v>9.4999999999999998E-3</v>
      </c>
      <c r="F770" s="357">
        <f t="shared" si="100"/>
        <v>110.428</v>
      </c>
      <c r="G770" s="312"/>
      <c r="H770" s="310">
        <f t="shared" si="96"/>
        <v>110.428</v>
      </c>
      <c r="I770" s="310">
        <f>I750</f>
        <v>11624</v>
      </c>
      <c r="J770" s="311">
        <f t="shared" si="97"/>
        <v>0</v>
      </c>
      <c r="K770" s="311">
        <f t="shared" si="98"/>
        <v>11624</v>
      </c>
      <c r="L770" s="312"/>
    </row>
    <row r="771" spans="1:12" ht="30" outlineLevel="1" x14ac:dyDescent="0.25">
      <c r="A771" s="356">
        <f t="shared" si="102"/>
        <v>663</v>
      </c>
      <c r="B771" s="21">
        <f t="shared" si="102"/>
        <v>597</v>
      </c>
      <c r="C771" s="361" t="s">
        <v>243</v>
      </c>
      <c r="D771" s="358" t="s">
        <v>704</v>
      </c>
      <c r="E771" s="358">
        <v>1.9</v>
      </c>
      <c r="F771" s="357">
        <f t="shared" si="100"/>
        <v>541.5</v>
      </c>
      <c r="G771" s="312"/>
      <c r="H771" s="310">
        <f t="shared" si="96"/>
        <v>541.5</v>
      </c>
      <c r="I771" s="310">
        <f>I720</f>
        <v>285</v>
      </c>
      <c r="J771" s="311">
        <f t="shared" si="97"/>
        <v>0</v>
      </c>
      <c r="K771" s="311">
        <f t="shared" si="98"/>
        <v>285</v>
      </c>
      <c r="L771" s="312"/>
    </row>
    <row r="772" spans="1:12" ht="30" x14ac:dyDescent="0.25">
      <c r="A772" s="356"/>
      <c r="B772" s="21"/>
      <c r="C772" s="222" t="s">
        <v>271</v>
      </c>
      <c r="D772" s="358"/>
      <c r="E772" s="358"/>
      <c r="F772" s="357"/>
      <c r="G772" s="312"/>
      <c r="H772" s="310"/>
      <c r="I772" s="310"/>
      <c r="J772" s="311"/>
      <c r="K772" s="311"/>
      <c r="L772" s="312"/>
    </row>
    <row r="773" spans="1:12" ht="17.25" outlineLevel="1" x14ac:dyDescent="0.25">
      <c r="A773" s="356">
        <f>A771+1</f>
        <v>664</v>
      </c>
      <c r="B773" s="21">
        <f>B771+1</f>
        <v>598</v>
      </c>
      <c r="C773" s="361" t="s">
        <v>239</v>
      </c>
      <c r="D773" s="358" t="s">
        <v>705</v>
      </c>
      <c r="E773" s="358">
        <v>0.03</v>
      </c>
      <c r="F773" s="357">
        <f t="shared" si="100"/>
        <v>712.70999999999992</v>
      </c>
      <c r="G773" s="312"/>
      <c r="H773" s="310">
        <f t="shared" si="96"/>
        <v>712.70999999999992</v>
      </c>
      <c r="I773" s="310">
        <f>I723</f>
        <v>23757</v>
      </c>
      <c r="J773" s="311">
        <f t="shared" si="97"/>
        <v>0</v>
      </c>
      <c r="K773" s="311">
        <f t="shared" si="98"/>
        <v>23757</v>
      </c>
      <c r="L773" s="312"/>
    </row>
    <row r="774" spans="1:12" ht="17.25" outlineLevel="1" x14ac:dyDescent="0.25">
      <c r="A774" s="356">
        <f t="shared" si="102"/>
        <v>665</v>
      </c>
      <c r="B774" s="21">
        <f t="shared" si="102"/>
        <v>599</v>
      </c>
      <c r="C774" s="361" t="s">
        <v>42</v>
      </c>
      <c r="D774" s="358" t="s">
        <v>704</v>
      </c>
      <c r="E774" s="358">
        <v>13.8</v>
      </c>
      <c r="F774" s="357">
        <f t="shared" si="100"/>
        <v>24316.096562835661</v>
      </c>
      <c r="G774" s="312"/>
      <c r="H774" s="310">
        <f t="shared" si="96"/>
        <v>24316.096562835661</v>
      </c>
      <c r="I774" s="310">
        <f>I703</f>
        <v>1762.0359828141782</v>
      </c>
      <c r="J774" s="311">
        <f t="shared" si="97"/>
        <v>0</v>
      </c>
      <c r="K774" s="311">
        <f t="shared" si="98"/>
        <v>1762.0359828141782</v>
      </c>
      <c r="L774" s="312"/>
    </row>
    <row r="775" spans="1:12" ht="17.25" outlineLevel="1" x14ac:dyDescent="0.25">
      <c r="A775" s="356">
        <f t="shared" si="102"/>
        <v>666</v>
      </c>
      <c r="B775" s="21">
        <f t="shared" si="102"/>
        <v>600</v>
      </c>
      <c r="C775" s="361" t="s">
        <v>201</v>
      </c>
      <c r="D775" s="358" t="s">
        <v>704</v>
      </c>
      <c r="E775" s="358">
        <v>13.8</v>
      </c>
      <c r="F775" s="357">
        <f t="shared" si="100"/>
        <v>2043.474650912997</v>
      </c>
      <c r="G775" s="312"/>
      <c r="H775" s="310">
        <f t="shared" si="96"/>
        <v>2043.474650912997</v>
      </c>
      <c r="I775" s="310">
        <f>I756</f>
        <v>148.07787325456499</v>
      </c>
      <c r="J775" s="311">
        <f t="shared" si="97"/>
        <v>0</v>
      </c>
      <c r="K775" s="311">
        <f t="shared" si="98"/>
        <v>148.07787325456499</v>
      </c>
      <c r="L775" s="312"/>
    </row>
    <row r="776" spans="1:12" ht="45" outlineLevel="1" x14ac:dyDescent="0.25">
      <c r="A776" s="356">
        <f t="shared" si="102"/>
        <v>667</v>
      </c>
      <c r="B776" s="21">
        <f t="shared" si="102"/>
        <v>601</v>
      </c>
      <c r="C776" s="361" t="s">
        <v>240</v>
      </c>
      <c r="D776" s="358" t="s">
        <v>705</v>
      </c>
      <c r="E776" s="358">
        <v>1.4E-3</v>
      </c>
      <c r="F776" s="357">
        <f t="shared" si="100"/>
        <v>16.273599999999998</v>
      </c>
      <c r="G776" s="312"/>
      <c r="H776" s="310">
        <f t="shared" si="96"/>
        <v>16.273599999999998</v>
      </c>
      <c r="I776" s="310">
        <f>I770</f>
        <v>11624</v>
      </c>
      <c r="J776" s="311">
        <f t="shared" si="97"/>
        <v>0</v>
      </c>
      <c r="K776" s="311">
        <f t="shared" si="98"/>
        <v>11624</v>
      </c>
      <c r="L776" s="312"/>
    </row>
    <row r="777" spans="1:12" ht="30" outlineLevel="1" x14ac:dyDescent="0.25">
      <c r="A777" s="356">
        <f t="shared" si="102"/>
        <v>668</v>
      </c>
      <c r="B777" s="21">
        <f t="shared" si="102"/>
        <v>602</v>
      </c>
      <c r="C777" s="361" t="s">
        <v>241</v>
      </c>
      <c r="D777" s="358" t="s">
        <v>704</v>
      </c>
      <c r="E777" s="358">
        <v>1.4</v>
      </c>
      <c r="F777" s="357">
        <f t="shared" si="100"/>
        <v>147</v>
      </c>
      <c r="G777" s="312"/>
      <c r="H777" s="310">
        <f t="shared" si="96"/>
        <v>147</v>
      </c>
      <c r="I777" s="310">
        <f>I747</f>
        <v>105</v>
      </c>
      <c r="J777" s="311">
        <f t="shared" si="97"/>
        <v>0</v>
      </c>
      <c r="K777" s="311">
        <f t="shared" si="98"/>
        <v>105</v>
      </c>
      <c r="L777" s="312"/>
    </row>
    <row r="778" spans="1:12" ht="45" outlineLevel="1" x14ac:dyDescent="0.25">
      <c r="A778" s="356">
        <f t="shared" si="102"/>
        <v>669</v>
      </c>
      <c r="B778" s="21">
        <f t="shared" si="102"/>
        <v>603</v>
      </c>
      <c r="C778" s="361" t="s">
        <v>240</v>
      </c>
      <c r="D778" s="358" t="s">
        <v>705</v>
      </c>
      <c r="E778" s="358">
        <v>0.03</v>
      </c>
      <c r="F778" s="357">
        <f t="shared" si="100"/>
        <v>348.71999999999997</v>
      </c>
      <c r="G778" s="312"/>
      <c r="H778" s="310">
        <f t="shared" si="96"/>
        <v>348.71999999999997</v>
      </c>
      <c r="I778" s="310">
        <f>I770</f>
        <v>11624</v>
      </c>
      <c r="J778" s="311">
        <f t="shared" si="97"/>
        <v>0</v>
      </c>
      <c r="K778" s="311">
        <f t="shared" si="98"/>
        <v>11624</v>
      </c>
      <c r="L778" s="312"/>
    </row>
    <row r="779" spans="1:12" ht="30" outlineLevel="1" x14ac:dyDescent="0.25">
      <c r="A779" s="356">
        <f t="shared" si="102"/>
        <v>670</v>
      </c>
      <c r="B779" s="21">
        <f t="shared" si="102"/>
        <v>604</v>
      </c>
      <c r="C779" s="361" t="s">
        <v>245</v>
      </c>
      <c r="D779" s="358" t="s">
        <v>704</v>
      </c>
      <c r="E779" s="358">
        <v>3</v>
      </c>
      <c r="F779" s="357">
        <f t="shared" si="100"/>
        <v>2004</v>
      </c>
      <c r="G779" s="312"/>
      <c r="H779" s="310">
        <f t="shared" si="96"/>
        <v>2004</v>
      </c>
      <c r="I779" s="310">
        <f>I708</f>
        <v>668</v>
      </c>
      <c r="J779" s="311">
        <f t="shared" si="97"/>
        <v>0</v>
      </c>
      <c r="K779" s="311">
        <f t="shared" si="98"/>
        <v>668</v>
      </c>
      <c r="L779" s="312"/>
    </row>
    <row r="780" spans="1:12" ht="45" outlineLevel="1" x14ac:dyDescent="0.25">
      <c r="A780" s="356">
        <f t="shared" ref="A780:B795" si="103">A779+1</f>
        <v>671</v>
      </c>
      <c r="B780" s="21">
        <f t="shared" si="103"/>
        <v>605</v>
      </c>
      <c r="C780" s="361" t="s">
        <v>240</v>
      </c>
      <c r="D780" s="358" t="s">
        <v>705</v>
      </c>
      <c r="E780" s="358">
        <v>1.4999999999999999E-2</v>
      </c>
      <c r="F780" s="357">
        <f t="shared" si="100"/>
        <v>174.35999999999999</v>
      </c>
      <c r="G780" s="312"/>
      <c r="H780" s="310">
        <f t="shared" si="96"/>
        <v>174.35999999999999</v>
      </c>
      <c r="I780" s="310">
        <f>I770</f>
        <v>11624</v>
      </c>
      <c r="J780" s="311">
        <f t="shared" si="97"/>
        <v>0</v>
      </c>
      <c r="K780" s="311">
        <f t="shared" si="98"/>
        <v>11624</v>
      </c>
      <c r="L780" s="312"/>
    </row>
    <row r="781" spans="1:12" ht="30" outlineLevel="1" x14ac:dyDescent="0.25">
      <c r="A781" s="356">
        <f t="shared" si="103"/>
        <v>672</v>
      </c>
      <c r="B781" s="21">
        <f t="shared" si="103"/>
        <v>606</v>
      </c>
      <c r="C781" s="361" t="s">
        <v>243</v>
      </c>
      <c r="D781" s="358" t="s">
        <v>704</v>
      </c>
      <c r="E781" s="358">
        <v>3</v>
      </c>
      <c r="F781" s="357">
        <f t="shared" si="100"/>
        <v>855</v>
      </c>
      <c r="G781" s="312"/>
      <c r="H781" s="310">
        <f t="shared" si="96"/>
        <v>855</v>
      </c>
      <c r="I781" s="310">
        <f>I720</f>
        <v>285</v>
      </c>
      <c r="J781" s="311">
        <f t="shared" si="97"/>
        <v>0</v>
      </c>
      <c r="K781" s="311">
        <f t="shared" si="98"/>
        <v>285</v>
      </c>
      <c r="L781" s="312"/>
    </row>
    <row r="782" spans="1:12" ht="30" x14ac:dyDescent="0.25">
      <c r="A782" s="356"/>
      <c r="B782" s="21"/>
      <c r="C782" s="222" t="s">
        <v>272</v>
      </c>
      <c r="D782" s="358"/>
      <c r="E782" s="358"/>
      <c r="F782" s="357"/>
      <c r="G782" s="312"/>
      <c r="H782" s="310"/>
      <c r="I782" s="310"/>
      <c r="J782" s="311"/>
      <c r="K782" s="311"/>
      <c r="L782" s="312"/>
    </row>
    <row r="783" spans="1:12" ht="17.25" outlineLevel="1" x14ac:dyDescent="0.25">
      <c r="A783" s="356">
        <f>A781+1</f>
        <v>673</v>
      </c>
      <c r="B783" s="21">
        <f>B781+1</f>
        <v>607</v>
      </c>
      <c r="C783" s="361" t="s">
        <v>239</v>
      </c>
      <c r="D783" s="358" t="s">
        <v>705</v>
      </c>
      <c r="E783" s="358">
        <v>0.03</v>
      </c>
      <c r="F783" s="357">
        <f t="shared" si="100"/>
        <v>712.70999999999992</v>
      </c>
      <c r="G783" s="312"/>
      <c r="H783" s="310">
        <f t="shared" si="96"/>
        <v>712.70999999999992</v>
      </c>
      <c r="I783" s="310">
        <f>I723</f>
        <v>23757</v>
      </c>
      <c r="J783" s="311">
        <f t="shared" si="97"/>
        <v>0</v>
      </c>
      <c r="K783" s="311">
        <f t="shared" si="98"/>
        <v>23757</v>
      </c>
      <c r="L783" s="312"/>
    </row>
    <row r="784" spans="1:12" ht="17.25" outlineLevel="1" x14ac:dyDescent="0.25">
      <c r="A784" s="356">
        <f t="shared" si="103"/>
        <v>674</v>
      </c>
      <c r="B784" s="21">
        <f t="shared" si="103"/>
        <v>608</v>
      </c>
      <c r="C784" s="361" t="s">
        <v>42</v>
      </c>
      <c r="D784" s="358" t="s">
        <v>704</v>
      </c>
      <c r="E784" s="358">
        <v>13.8</v>
      </c>
      <c r="F784" s="357">
        <f t="shared" si="100"/>
        <v>24316.096562835661</v>
      </c>
      <c r="G784" s="312"/>
      <c r="H784" s="310">
        <f t="shared" si="96"/>
        <v>24316.096562835661</v>
      </c>
      <c r="I784" s="310">
        <f>I703</f>
        <v>1762.0359828141782</v>
      </c>
      <c r="J784" s="311">
        <f t="shared" si="97"/>
        <v>0</v>
      </c>
      <c r="K784" s="311">
        <f t="shared" si="98"/>
        <v>1762.0359828141782</v>
      </c>
      <c r="L784" s="312"/>
    </row>
    <row r="785" spans="1:12" ht="17.25" outlineLevel="1" x14ac:dyDescent="0.25">
      <c r="A785" s="356">
        <f t="shared" si="103"/>
        <v>675</v>
      </c>
      <c r="B785" s="21">
        <f t="shared" si="103"/>
        <v>609</v>
      </c>
      <c r="C785" s="361" t="s">
        <v>201</v>
      </c>
      <c r="D785" s="358" t="s">
        <v>704</v>
      </c>
      <c r="E785" s="358">
        <v>13.8</v>
      </c>
      <c r="F785" s="357">
        <f t="shared" si="100"/>
        <v>2043.474650912997</v>
      </c>
      <c r="G785" s="312"/>
      <c r="H785" s="310">
        <f t="shared" si="96"/>
        <v>2043.474650912997</v>
      </c>
      <c r="I785" s="310">
        <f>I756</f>
        <v>148.07787325456499</v>
      </c>
      <c r="J785" s="311">
        <f t="shared" si="97"/>
        <v>0</v>
      </c>
      <c r="K785" s="311">
        <f t="shared" si="98"/>
        <v>148.07787325456499</v>
      </c>
      <c r="L785" s="312"/>
    </row>
    <row r="786" spans="1:12" ht="45" outlineLevel="1" x14ac:dyDescent="0.25">
      <c r="A786" s="356">
        <f t="shared" si="103"/>
        <v>676</v>
      </c>
      <c r="B786" s="21">
        <f t="shared" si="103"/>
        <v>610</v>
      </c>
      <c r="C786" s="361" t="s">
        <v>240</v>
      </c>
      <c r="D786" s="358" t="s">
        <v>705</v>
      </c>
      <c r="E786" s="358">
        <v>1.4E-3</v>
      </c>
      <c r="F786" s="357">
        <f t="shared" si="100"/>
        <v>16.273599999999998</v>
      </c>
      <c r="G786" s="312"/>
      <c r="H786" s="310">
        <f t="shared" si="96"/>
        <v>16.273599999999998</v>
      </c>
      <c r="I786" s="310">
        <f>I776</f>
        <v>11624</v>
      </c>
      <c r="J786" s="311">
        <f t="shared" si="97"/>
        <v>0</v>
      </c>
      <c r="K786" s="311">
        <f t="shared" si="98"/>
        <v>11624</v>
      </c>
      <c r="L786" s="312"/>
    </row>
    <row r="787" spans="1:12" ht="30" outlineLevel="1" x14ac:dyDescent="0.25">
      <c r="A787" s="356">
        <f t="shared" si="103"/>
        <v>677</v>
      </c>
      <c r="B787" s="21">
        <f t="shared" si="103"/>
        <v>611</v>
      </c>
      <c r="C787" s="361" t="s">
        <v>241</v>
      </c>
      <c r="D787" s="358" t="s">
        <v>704</v>
      </c>
      <c r="E787" s="358">
        <v>1.4</v>
      </c>
      <c r="F787" s="357">
        <f t="shared" si="100"/>
        <v>147</v>
      </c>
      <c r="G787" s="312"/>
      <c r="H787" s="310">
        <f t="shared" si="96"/>
        <v>147</v>
      </c>
      <c r="I787" s="310">
        <f>I747</f>
        <v>105</v>
      </c>
      <c r="J787" s="311">
        <f t="shared" si="97"/>
        <v>0</v>
      </c>
      <c r="K787" s="311">
        <f t="shared" si="98"/>
        <v>105</v>
      </c>
      <c r="L787" s="312"/>
    </row>
    <row r="788" spans="1:12" ht="45" outlineLevel="1" x14ac:dyDescent="0.25">
      <c r="A788" s="356">
        <f t="shared" si="103"/>
        <v>678</v>
      </c>
      <c r="B788" s="21">
        <f t="shared" si="103"/>
        <v>612</v>
      </c>
      <c r="C788" s="361" t="s">
        <v>240</v>
      </c>
      <c r="D788" s="358" t="s">
        <v>705</v>
      </c>
      <c r="E788" s="358">
        <v>0.03</v>
      </c>
      <c r="F788" s="357">
        <f t="shared" si="100"/>
        <v>348.71999999999997</v>
      </c>
      <c r="G788" s="312"/>
      <c r="H788" s="310">
        <f t="shared" si="96"/>
        <v>348.71999999999997</v>
      </c>
      <c r="I788" s="310">
        <f>I778</f>
        <v>11624</v>
      </c>
      <c r="J788" s="311">
        <f t="shared" si="97"/>
        <v>0</v>
      </c>
      <c r="K788" s="311">
        <f t="shared" si="98"/>
        <v>11624</v>
      </c>
      <c r="L788" s="312"/>
    </row>
    <row r="789" spans="1:12" ht="30" outlineLevel="1" x14ac:dyDescent="0.25">
      <c r="A789" s="356">
        <f t="shared" si="103"/>
        <v>679</v>
      </c>
      <c r="B789" s="21">
        <f t="shared" si="103"/>
        <v>613</v>
      </c>
      <c r="C789" s="361" t="s">
        <v>245</v>
      </c>
      <c r="D789" s="358" t="s">
        <v>704</v>
      </c>
      <c r="E789" s="358">
        <v>3</v>
      </c>
      <c r="F789" s="357">
        <f t="shared" si="100"/>
        <v>2004</v>
      </c>
      <c r="G789" s="312"/>
      <c r="H789" s="310">
        <f t="shared" si="96"/>
        <v>2004</v>
      </c>
      <c r="I789" s="310">
        <f>I708</f>
        <v>668</v>
      </c>
      <c r="J789" s="311">
        <f t="shared" si="97"/>
        <v>0</v>
      </c>
      <c r="K789" s="311">
        <f t="shared" si="98"/>
        <v>668</v>
      </c>
      <c r="L789" s="312"/>
    </row>
    <row r="790" spans="1:12" ht="45" outlineLevel="1" x14ac:dyDescent="0.25">
      <c r="A790" s="356">
        <f t="shared" si="103"/>
        <v>680</v>
      </c>
      <c r="B790" s="21">
        <f t="shared" si="103"/>
        <v>614</v>
      </c>
      <c r="C790" s="361" t="s">
        <v>240</v>
      </c>
      <c r="D790" s="358" t="s">
        <v>705</v>
      </c>
      <c r="E790" s="358">
        <v>1.4999999999999999E-2</v>
      </c>
      <c r="F790" s="357">
        <f t="shared" si="100"/>
        <v>174.35999999999999</v>
      </c>
      <c r="G790" s="312"/>
      <c r="H790" s="310">
        <f t="shared" si="96"/>
        <v>174.35999999999999</v>
      </c>
      <c r="I790" s="310">
        <f>I780</f>
        <v>11624</v>
      </c>
      <c r="J790" s="311">
        <f t="shared" si="97"/>
        <v>0</v>
      </c>
      <c r="K790" s="311">
        <f t="shared" si="98"/>
        <v>11624</v>
      </c>
      <c r="L790" s="312"/>
    </row>
    <row r="791" spans="1:12" ht="30" outlineLevel="1" x14ac:dyDescent="0.25">
      <c r="A791" s="356">
        <f t="shared" si="103"/>
        <v>681</v>
      </c>
      <c r="B791" s="21">
        <f t="shared" si="103"/>
        <v>615</v>
      </c>
      <c r="C791" s="361" t="s">
        <v>243</v>
      </c>
      <c r="D791" s="358" t="s">
        <v>704</v>
      </c>
      <c r="E791" s="358">
        <v>3</v>
      </c>
      <c r="F791" s="357">
        <f t="shared" si="100"/>
        <v>855</v>
      </c>
      <c r="G791" s="312"/>
      <c r="H791" s="310">
        <f t="shared" si="96"/>
        <v>855</v>
      </c>
      <c r="I791" s="310">
        <f>I720</f>
        <v>285</v>
      </c>
      <c r="J791" s="311">
        <f t="shared" si="97"/>
        <v>0</v>
      </c>
      <c r="K791" s="311">
        <f t="shared" si="98"/>
        <v>285</v>
      </c>
      <c r="L791" s="312"/>
    </row>
    <row r="792" spans="1:12" ht="30" x14ac:dyDescent="0.25">
      <c r="A792" s="356"/>
      <c r="B792" s="21"/>
      <c r="C792" s="222" t="s">
        <v>273</v>
      </c>
      <c r="D792" s="358"/>
      <c r="E792" s="358"/>
      <c r="F792" s="357"/>
      <c r="G792" s="312"/>
      <c r="H792" s="310"/>
      <c r="I792" s="310"/>
      <c r="J792" s="311"/>
      <c r="K792" s="311"/>
      <c r="L792" s="312"/>
    </row>
    <row r="793" spans="1:12" ht="17.25" outlineLevel="1" x14ac:dyDescent="0.25">
      <c r="A793" s="356">
        <f>A791+1</f>
        <v>682</v>
      </c>
      <c r="B793" s="21">
        <f>B791+1</f>
        <v>616</v>
      </c>
      <c r="C793" s="361" t="s">
        <v>239</v>
      </c>
      <c r="D793" s="358" t="s">
        <v>705</v>
      </c>
      <c r="E793" s="358">
        <v>0.02</v>
      </c>
      <c r="F793" s="357">
        <f t="shared" si="100"/>
        <v>475.14</v>
      </c>
      <c r="G793" s="312"/>
      <c r="H793" s="310">
        <f t="shared" ref="H793:H856" si="104">G793+F793</f>
        <v>475.14</v>
      </c>
      <c r="I793" s="310">
        <f>I723</f>
        <v>23757</v>
      </c>
      <c r="J793" s="311">
        <f t="shared" ref="J793:J856" si="105">G793/E793</f>
        <v>0</v>
      </c>
      <c r="K793" s="311">
        <f t="shared" ref="K793:K856" si="106">J793+I793</f>
        <v>23757</v>
      </c>
      <c r="L793" s="312"/>
    </row>
    <row r="794" spans="1:12" ht="17.25" outlineLevel="1" x14ac:dyDescent="0.25">
      <c r="A794" s="356">
        <f t="shared" si="103"/>
        <v>683</v>
      </c>
      <c r="B794" s="21">
        <f t="shared" si="103"/>
        <v>617</v>
      </c>
      <c r="C794" s="361" t="s">
        <v>42</v>
      </c>
      <c r="D794" s="358" t="s">
        <v>704</v>
      </c>
      <c r="E794" s="358">
        <v>6.9</v>
      </c>
      <c r="F794" s="357">
        <f t="shared" si="100"/>
        <v>12158.04828141783</v>
      </c>
      <c r="G794" s="312"/>
      <c r="H794" s="310">
        <f t="shared" si="104"/>
        <v>12158.04828141783</v>
      </c>
      <c r="I794" s="310">
        <f>I703</f>
        <v>1762.0359828141782</v>
      </c>
      <c r="J794" s="311">
        <f t="shared" si="105"/>
        <v>0</v>
      </c>
      <c r="K794" s="311">
        <f t="shared" si="106"/>
        <v>1762.0359828141782</v>
      </c>
      <c r="L794" s="312"/>
    </row>
    <row r="795" spans="1:12" ht="17.25" outlineLevel="1" x14ac:dyDescent="0.25">
      <c r="A795" s="356">
        <f t="shared" si="103"/>
        <v>684</v>
      </c>
      <c r="B795" s="21">
        <f t="shared" si="103"/>
        <v>618</v>
      </c>
      <c r="C795" s="361" t="s">
        <v>201</v>
      </c>
      <c r="D795" s="358" t="s">
        <v>704</v>
      </c>
      <c r="E795" s="358">
        <v>6.9</v>
      </c>
      <c r="F795" s="357">
        <f t="shared" si="100"/>
        <v>1021.7373254564985</v>
      </c>
      <c r="G795" s="312"/>
      <c r="H795" s="310">
        <f t="shared" si="104"/>
        <v>1021.7373254564985</v>
      </c>
      <c r="I795" s="310">
        <f>I785</f>
        <v>148.07787325456499</v>
      </c>
      <c r="J795" s="311">
        <f t="shared" si="105"/>
        <v>0</v>
      </c>
      <c r="K795" s="311">
        <f t="shared" si="106"/>
        <v>148.07787325456499</v>
      </c>
      <c r="L795" s="312"/>
    </row>
    <row r="796" spans="1:12" ht="45" outlineLevel="1" x14ac:dyDescent="0.25">
      <c r="A796" s="356">
        <f t="shared" ref="A796:B811" si="107">A795+1</f>
        <v>685</v>
      </c>
      <c r="B796" s="21">
        <f t="shared" si="107"/>
        <v>619</v>
      </c>
      <c r="C796" s="361" t="s">
        <v>240</v>
      </c>
      <c r="D796" s="358" t="s">
        <v>705</v>
      </c>
      <c r="E796" s="358">
        <v>6.9999999999999999E-4</v>
      </c>
      <c r="F796" s="357">
        <f t="shared" si="100"/>
        <v>8.1367999999999991</v>
      </c>
      <c r="G796" s="312"/>
      <c r="H796" s="310">
        <f t="shared" si="104"/>
        <v>8.1367999999999991</v>
      </c>
      <c r="I796" s="310">
        <f>I786</f>
        <v>11624</v>
      </c>
      <c r="J796" s="311">
        <f t="shared" si="105"/>
        <v>0</v>
      </c>
      <c r="K796" s="311">
        <f t="shared" si="106"/>
        <v>11624</v>
      </c>
      <c r="L796" s="312"/>
    </row>
    <row r="797" spans="1:12" ht="30" outlineLevel="1" x14ac:dyDescent="0.25">
      <c r="A797" s="356">
        <f t="shared" si="107"/>
        <v>686</v>
      </c>
      <c r="B797" s="21">
        <f t="shared" si="107"/>
        <v>620</v>
      </c>
      <c r="C797" s="361" t="s">
        <v>241</v>
      </c>
      <c r="D797" s="358" t="s">
        <v>704</v>
      </c>
      <c r="E797" s="358">
        <v>0.7</v>
      </c>
      <c r="F797" s="357">
        <f t="shared" si="100"/>
        <v>73.5</v>
      </c>
      <c r="G797" s="312"/>
      <c r="H797" s="310">
        <f t="shared" si="104"/>
        <v>73.5</v>
      </c>
      <c r="I797" s="310">
        <f>I747</f>
        <v>105</v>
      </c>
      <c r="J797" s="311">
        <f t="shared" si="105"/>
        <v>0</v>
      </c>
      <c r="K797" s="311">
        <f t="shared" si="106"/>
        <v>105</v>
      </c>
      <c r="L797" s="312"/>
    </row>
    <row r="798" spans="1:12" ht="45" outlineLevel="1" x14ac:dyDescent="0.25">
      <c r="A798" s="356">
        <f t="shared" si="107"/>
        <v>687</v>
      </c>
      <c r="B798" s="21">
        <f t="shared" si="107"/>
        <v>621</v>
      </c>
      <c r="C798" s="361" t="s">
        <v>240</v>
      </c>
      <c r="D798" s="358" t="s">
        <v>705</v>
      </c>
      <c r="E798" s="358">
        <v>1.4999999999999999E-2</v>
      </c>
      <c r="F798" s="357">
        <f t="shared" si="100"/>
        <v>174.35999999999999</v>
      </c>
      <c r="G798" s="312"/>
      <c r="H798" s="310">
        <f t="shared" si="104"/>
        <v>174.35999999999999</v>
      </c>
      <c r="I798" s="310">
        <f>I788</f>
        <v>11624</v>
      </c>
      <c r="J798" s="311">
        <f t="shared" si="105"/>
        <v>0</v>
      </c>
      <c r="K798" s="311">
        <f t="shared" si="106"/>
        <v>11624</v>
      </c>
      <c r="L798" s="312"/>
    </row>
    <row r="799" spans="1:12" ht="30" outlineLevel="1" x14ac:dyDescent="0.25">
      <c r="A799" s="356">
        <f t="shared" si="107"/>
        <v>688</v>
      </c>
      <c r="B799" s="21">
        <f t="shared" si="107"/>
        <v>622</v>
      </c>
      <c r="C799" s="361" t="s">
        <v>245</v>
      </c>
      <c r="D799" s="358" t="s">
        <v>704</v>
      </c>
      <c r="E799" s="358">
        <v>1.5</v>
      </c>
      <c r="F799" s="357">
        <f t="shared" ref="F799:F862" si="108">E799*I799</f>
        <v>1002</v>
      </c>
      <c r="G799" s="312"/>
      <c r="H799" s="310">
        <f t="shared" si="104"/>
        <v>1002</v>
      </c>
      <c r="I799" s="310">
        <f>I708</f>
        <v>668</v>
      </c>
      <c r="J799" s="311">
        <f t="shared" si="105"/>
        <v>0</v>
      </c>
      <c r="K799" s="311">
        <f t="shared" si="106"/>
        <v>668</v>
      </c>
      <c r="L799" s="312"/>
    </row>
    <row r="800" spans="1:12" ht="45" outlineLevel="1" x14ac:dyDescent="0.25">
      <c r="A800" s="356">
        <f t="shared" si="107"/>
        <v>689</v>
      </c>
      <c r="B800" s="21">
        <f t="shared" si="107"/>
        <v>623</v>
      </c>
      <c r="C800" s="361" t="s">
        <v>240</v>
      </c>
      <c r="D800" s="358" t="s">
        <v>705</v>
      </c>
      <c r="E800" s="358">
        <v>7.4999999999999997E-3</v>
      </c>
      <c r="F800" s="357">
        <f t="shared" si="108"/>
        <v>87.179999999999993</v>
      </c>
      <c r="G800" s="312"/>
      <c r="H800" s="310">
        <f t="shared" si="104"/>
        <v>87.179999999999993</v>
      </c>
      <c r="I800" s="310">
        <f>I790</f>
        <v>11624</v>
      </c>
      <c r="J800" s="311">
        <f t="shared" si="105"/>
        <v>0</v>
      </c>
      <c r="K800" s="311">
        <f t="shared" si="106"/>
        <v>11624</v>
      </c>
      <c r="L800" s="312"/>
    </row>
    <row r="801" spans="1:12" ht="30" outlineLevel="1" x14ac:dyDescent="0.25">
      <c r="A801" s="356">
        <f t="shared" si="107"/>
        <v>690</v>
      </c>
      <c r="B801" s="21">
        <f t="shared" si="107"/>
        <v>624</v>
      </c>
      <c r="C801" s="361" t="s">
        <v>243</v>
      </c>
      <c r="D801" s="358" t="s">
        <v>704</v>
      </c>
      <c r="E801" s="358">
        <v>1.5</v>
      </c>
      <c r="F801" s="357">
        <f t="shared" si="108"/>
        <v>427.5</v>
      </c>
      <c r="G801" s="312"/>
      <c r="H801" s="310">
        <f t="shared" si="104"/>
        <v>427.5</v>
      </c>
      <c r="I801" s="310">
        <f>I720</f>
        <v>285</v>
      </c>
      <c r="J801" s="311">
        <f t="shared" si="105"/>
        <v>0</v>
      </c>
      <c r="K801" s="311">
        <f t="shared" si="106"/>
        <v>285</v>
      </c>
      <c r="L801" s="312"/>
    </row>
    <row r="802" spans="1:12" ht="15.75" x14ac:dyDescent="0.25">
      <c r="A802" s="356"/>
      <c r="B802" s="21"/>
      <c r="C802" s="222" t="s">
        <v>282</v>
      </c>
      <c r="D802" s="358"/>
      <c r="E802" s="358"/>
      <c r="F802" s="357"/>
      <c r="G802" s="312"/>
      <c r="H802" s="310"/>
      <c r="I802" s="310"/>
      <c r="J802" s="311"/>
      <c r="K802" s="311"/>
      <c r="L802" s="312"/>
    </row>
    <row r="803" spans="1:12" ht="15.75" x14ac:dyDescent="0.25">
      <c r="A803" s="356"/>
      <c r="B803" s="21"/>
      <c r="C803" s="222" t="s">
        <v>204</v>
      </c>
      <c r="D803" s="358"/>
      <c r="E803" s="358"/>
      <c r="F803" s="357"/>
      <c r="G803" s="312"/>
      <c r="H803" s="310"/>
      <c r="I803" s="310"/>
      <c r="J803" s="311"/>
      <c r="K803" s="311"/>
      <c r="L803" s="312"/>
    </row>
    <row r="804" spans="1:12" ht="15.75" x14ac:dyDescent="0.25">
      <c r="A804" s="356"/>
      <c r="B804" s="21"/>
      <c r="C804" s="222" t="s">
        <v>205</v>
      </c>
      <c r="D804" s="358"/>
      <c r="E804" s="358"/>
      <c r="F804" s="357"/>
      <c r="G804" s="312"/>
      <c r="H804" s="310"/>
      <c r="I804" s="310"/>
      <c r="J804" s="311"/>
      <c r="K804" s="311"/>
      <c r="L804" s="312"/>
    </row>
    <row r="805" spans="1:12" ht="17.25" outlineLevel="1" x14ac:dyDescent="0.25">
      <c r="A805" s="356">
        <f>A801+1</f>
        <v>691</v>
      </c>
      <c r="B805" s="21">
        <f>B801+1</f>
        <v>625</v>
      </c>
      <c r="C805" s="361" t="s">
        <v>239</v>
      </c>
      <c r="D805" s="358" t="s">
        <v>705</v>
      </c>
      <c r="E805" s="358">
        <v>0.06</v>
      </c>
      <c r="F805" s="357">
        <f t="shared" si="108"/>
        <v>1425.4199999999998</v>
      </c>
      <c r="G805" s="312"/>
      <c r="H805" s="310">
        <f t="shared" si="104"/>
        <v>1425.4199999999998</v>
      </c>
      <c r="I805" s="310">
        <f>I723</f>
        <v>23757</v>
      </c>
      <c r="J805" s="311">
        <f t="shared" si="105"/>
        <v>0</v>
      </c>
      <c r="K805" s="311">
        <f t="shared" si="106"/>
        <v>23757</v>
      </c>
      <c r="L805" s="312"/>
    </row>
    <row r="806" spans="1:12" s="444" customFormat="1" ht="15.75" outlineLevel="1" x14ac:dyDescent="0.25">
      <c r="A806" s="356">
        <f t="shared" si="107"/>
        <v>692</v>
      </c>
      <c r="B806" s="21">
        <f t="shared" si="107"/>
        <v>626</v>
      </c>
      <c r="C806" s="361" t="s">
        <v>283</v>
      </c>
      <c r="D806" s="358" t="s">
        <v>98</v>
      </c>
      <c r="E806" s="358">
        <v>4</v>
      </c>
      <c r="F806" s="357">
        <f t="shared" si="108"/>
        <v>1240</v>
      </c>
      <c r="G806" s="312"/>
      <c r="H806" s="310">
        <f t="shared" si="104"/>
        <v>1240</v>
      </c>
      <c r="I806" s="310">
        <v>310</v>
      </c>
      <c r="J806" s="311">
        <f t="shared" si="105"/>
        <v>0</v>
      </c>
      <c r="K806" s="311">
        <f t="shared" si="106"/>
        <v>310</v>
      </c>
      <c r="L806" s="312"/>
    </row>
    <row r="807" spans="1:12" ht="17.25" outlineLevel="1" x14ac:dyDescent="0.25">
      <c r="A807" s="356">
        <f t="shared" si="107"/>
        <v>693</v>
      </c>
      <c r="B807" s="21">
        <f t="shared" si="107"/>
        <v>627</v>
      </c>
      <c r="C807" s="361" t="s">
        <v>42</v>
      </c>
      <c r="D807" s="358" t="s">
        <v>704</v>
      </c>
      <c r="E807" s="358">
        <v>1.7</v>
      </c>
      <c r="F807" s="357">
        <f t="shared" si="108"/>
        <v>2995.4611707841027</v>
      </c>
      <c r="G807" s="312"/>
      <c r="H807" s="310">
        <f t="shared" si="104"/>
        <v>2995.4611707841027</v>
      </c>
      <c r="I807" s="310">
        <f>I703</f>
        <v>1762.0359828141782</v>
      </c>
      <c r="J807" s="311">
        <f t="shared" si="105"/>
        <v>0</v>
      </c>
      <c r="K807" s="311">
        <f t="shared" si="106"/>
        <v>1762.0359828141782</v>
      </c>
      <c r="L807" s="312"/>
    </row>
    <row r="808" spans="1:12" ht="17.25" outlineLevel="1" x14ac:dyDescent="0.25">
      <c r="A808" s="356">
        <f t="shared" si="107"/>
        <v>694</v>
      </c>
      <c r="B808" s="21">
        <f t="shared" si="107"/>
        <v>628</v>
      </c>
      <c r="C808" s="361" t="s">
        <v>201</v>
      </c>
      <c r="D808" s="358" t="s">
        <v>704</v>
      </c>
      <c r="E808" s="358">
        <v>1.7</v>
      </c>
      <c r="F808" s="357">
        <f t="shared" si="108"/>
        <v>251.73238453276048</v>
      </c>
      <c r="G808" s="312"/>
      <c r="H808" s="310">
        <f t="shared" si="104"/>
        <v>251.73238453276048</v>
      </c>
      <c r="I808" s="310">
        <f>I795</f>
        <v>148.07787325456499</v>
      </c>
      <c r="J808" s="311">
        <f t="shared" si="105"/>
        <v>0</v>
      </c>
      <c r="K808" s="311">
        <f t="shared" si="106"/>
        <v>148.07787325456499</v>
      </c>
      <c r="L808" s="312"/>
    </row>
    <row r="809" spans="1:12" ht="45" outlineLevel="1" x14ac:dyDescent="0.25">
      <c r="A809" s="356">
        <f t="shared" si="107"/>
        <v>695</v>
      </c>
      <c r="B809" s="21">
        <f t="shared" si="107"/>
        <v>629</v>
      </c>
      <c r="C809" s="361" t="s">
        <v>240</v>
      </c>
      <c r="D809" s="358" t="s">
        <v>705</v>
      </c>
      <c r="E809" s="358">
        <v>1.6999999999999999E-3</v>
      </c>
      <c r="F809" s="357">
        <f t="shared" si="108"/>
        <v>19.7608</v>
      </c>
      <c r="G809" s="312"/>
      <c r="H809" s="310">
        <f t="shared" si="104"/>
        <v>19.7608</v>
      </c>
      <c r="I809" s="310">
        <f>I796</f>
        <v>11624</v>
      </c>
      <c r="J809" s="311">
        <f t="shared" si="105"/>
        <v>0</v>
      </c>
      <c r="K809" s="311">
        <f t="shared" si="106"/>
        <v>11624</v>
      </c>
      <c r="L809" s="312"/>
    </row>
    <row r="810" spans="1:12" ht="30" outlineLevel="1" x14ac:dyDescent="0.25">
      <c r="A810" s="356">
        <f t="shared" si="107"/>
        <v>696</v>
      </c>
      <c r="B810" s="21">
        <f t="shared" si="107"/>
        <v>630</v>
      </c>
      <c r="C810" s="361" t="s">
        <v>241</v>
      </c>
      <c r="D810" s="358" t="s">
        <v>704</v>
      </c>
      <c r="E810" s="358">
        <v>1.7</v>
      </c>
      <c r="F810" s="357">
        <f t="shared" si="108"/>
        <v>178.5</v>
      </c>
      <c r="G810" s="312"/>
      <c r="H810" s="310">
        <f t="shared" si="104"/>
        <v>178.5</v>
      </c>
      <c r="I810" s="310">
        <f>I747</f>
        <v>105</v>
      </c>
      <c r="J810" s="311">
        <f t="shared" si="105"/>
        <v>0</v>
      </c>
      <c r="K810" s="311">
        <f t="shared" si="106"/>
        <v>105</v>
      </c>
      <c r="L810" s="312"/>
    </row>
    <row r="811" spans="1:12" ht="45" outlineLevel="1" x14ac:dyDescent="0.25">
      <c r="A811" s="356">
        <f t="shared" si="107"/>
        <v>697</v>
      </c>
      <c r="B811" s="21">
        <f t="shared" si="107"/>
        <v>631</v>
      </c>
      <c r="C811" s="361" t="s">
        <v>240</v>
      </c>
      <c r="D811" s="358" t="s">
        <v>705</v>
      </c>
      <c r="E811" s="358">
        <v>1.7000000000000001E-2</v>
      </c>
      <c r="F811" s="357">
        <f t="shared" si="108"/>
        <v>197.608</v>
      </c>
      <c r="G811" s="312"/>
      <c r="H811" s="310">
        <f t="shared" si="104"/>
        <v>197.608</v>
      </c>
      <c r="I811" s="310">
        <f>I798</f>
        <v>11624</v>
      </c>
      <c r="J811" s="311">
        <f t="shared" si="105"/>
        <v>0</v>
      </c>
      <c r="K811" s="311">
        <f t="shared" si="106"/>
        <v>11624</v>
      </c>
      <c r="L811" s="312"/>
    </row>
    <row r="812" spans="1:12" ht="30" outlineLevel="1" x14ac:dyDescent="0.25">
      <c r="A812" s="356">
        <f t="shared" ref="A812:B825" si="109">A811+1</f>
        <v>698</v>
      </c>
      <c r="B812" s="21">
        <f t="shared" si="109"/>
        <v>632</v>
      </c>
      <c r="C812" s="361" t="s">
        <v>245</v>
      </c>
      <c r="D812" s="358" t="s">
        <v>704</v>
      </c>
      <c r="E812" s="358">
        <v>1.7</v>
      </c>
      <c r="F812" s="357">
        <f t="shared" si="108"/>
        <v>1135.5999999999999</v>
      </c>
      <c r="G812" s="312"/>
      <c r="H812" s="310">
        <f t="shared" si="104"/>
        <v>1135.5999999999999</v>
      </c>
      <c r="I812" s="310">
        <f>I799</f>
        <v>668</v>
      </c>
      <c r="J812" s="311">
        <f t="shared" si="105"/>
        <v>0</v>
      </c>
      <c r="K812" s="311">
        <f t="shared" si="106"/>
        <v>668</v>
      </c>
      <c r="L812" s="312"/>
    </row>
    <row r="813" spans="1:12" ht="45" outlineLevel="1" x14ac:dyDescent="0.25">
      <c r="A813" s="356">
        <f t="shared" si="109"/>
        <v>699</v>
      </c>
      <c r="B813" s="21">
        <f t="shared" si="109"/>
        <v>633</v>
      </c>
      <c r="C813" s="361" t="s">
        <v>284</v>
      </c>
      <c r="D813" s="358" t="s">
        <v>96</v>
      </c>
      <c r="E813" s="358">
        <v>70.03</v>
      </c>
      <c r="F813" s="357">
        <f t="shared" si="108"/>
        <v>11064.74</v>
      </c>
      <c r="G813" s="312"/>
      <c r="H813" s="310">
        <f t="shared" si="104"/>
        <v>11064.74</v>
      </c>
      <c r="I813" s="310">
        <v>158</v>
      </c>
      <c r="J813" s="311">
        <f t="shared" si="105"/>
        <v>0</v>
      </c>
      <c r="K813" s="311">
        <f t="shared" si="106"/>
        <v>158</v>
      </c>
      <c r="L813" s="312"/>
    </row>
    <row r="814" spans="1:12" ht="30" outlineLevel="1" x14ac:dyDescent="0.25">
      <c r="A814" s="356">
        <f t="shared" si="109"/>
        <v>700</v>
      </c>
      <c r="B814" s="21">
        <f t="shared" si="109"/>
        <v>634</v>
      </c>
      <c r="C814" s="361" t="s">
        <v>103</v>
      </c>
      <c r="D814" s="358" t="s">
        <v>704</v>
      </c>
      <c r="E814" s="358">
        <v>2.1</v>
      </c>
      <c r="F814" s="357">
        <f t="shared" si="108"/>
        <v>623.57202216066491</v>
      </c>
      <c r="G814" s="312"/>
      <c r="H814" s="310">
        <f t="shared" si="104"/>
        <v>623.57202216066491</v>
      </c>
      <c r="I814" s="310">
        <f>I346</f>
        <v>296.93905817174516</v>
      </c>
      <c r="J814" s="311">
        <f t="shared" si="105"/>
        <v>0</v>
      </c>
      <c r="K814" s="311">
        <f t="shared" si="106"/>
        <v>296.93905817174516</v>
      </c>
      <c r="L814" s="312"/>
    </row>
    <row r="815" spans="1:12" ht="15.75" x14ac:dyDescent="0.25">
      <c r="A815" s="356"/>
      <c r="B815" s="21"/>
      <c r="C815" s="382" t="s">
        <v>285</v>
      </c>
      <c r="D815" s="358"/>
      <c r="E815" s="358"/>
      <c r="F815" s="357"/>
      <c r="G815" s="312"/>
      <c r="H815" s="310"/>
      <c r="I815" s="310"/>
      <c r="J815" s="311"/>
      <c r="K815" s="311"/>
      <c r="L815" s="312"/>
    </row>
    <row r="816" spans="1:12" ht="17.25" outlineLevel="1" x14ac:dyDescent="0.25">
      <c r="A816" s="356">
        <f>A814+1</f>
        <v>701</v>
      </c>
      <c r="B816" s="21">
        <f>B814+1</f>
        <v>635</v>
      </c>
      <c r="C816" s="361" t="s">
        <v>239</v>
      </c>
      <c r="D816" s="358" t="s">
        <v>705</v>
      </c>
      <c r="E816" s="358">
        <v>0.1</v>
      </c>
      <c r="F816" s="357">
        <f t="shared" si="108"/>
        <v>2375.7000000000003</v>
      </c>
      <c r="G816" s="312"/>
      <c r="H816" s="310">
        <f t="shared" si="104"/>
        <v>2375.7000000000003</v>
      </c>
      <c r="I816" s="310">
        <f>I805</f>
        <v>23757</v>
      </c>
      <c r="J816" s="311">
        <f t="shared" si="105"/>
        <v>0</v>
      </c>
      <c r="K816" s="311">
        <f t="shared" si="106"/>
        <v>23757</v>
      </c>
      <c r="L816" s="312"/>
    </row>
    <row r="817" spans="1:12" s="444" customFormat="1" ht="15.75" outlineLevel="1" x14ac:dyDescent="0.25">
      <c r="A817" s="356">
        <f t="shared" si="109"/>
        <v>702</v>
      </c>
      <c r="B817" s="21">
        <f t="shared" si="109"/>
        <v>636</v>
      </c>
      <c r="C817" s="361" t="s">
        <v>283</v>
      </c>
      <c r="D817" s="358" t="s">
        <v>98</v>
      </c>
      <c r="E817" s="358">
        <v>10</v>
      </c>
      <c r="F817" s="357">
        <f t="shared" si="108"/>
        <v>3100</v>
      </c>
      <c r="G817" s="312"/>
      <c r="H817" s="310">
        <f t="shared" si="104"/>
        <v>3100</v>
      </c>
      <c r="I817" s="310">
        <f>I806</f>
        <v>310</v>
      </c>
      <c r="J817" s="311">
        <f t="shared" si="105"/>
        <v>0</v>
      </c>
      <c r="K817" s="311">
        <f t="shared" si="106"/>
        <v>310</v>
      </c>
      <c r="L817" s="312"/>
    </row>
    <row r="818" spans="1:12" ht="17.25" outlineLevel="1" x14ac:dyDescent="0.25">
      <c r="A818" s="356">
        <f t="shared" si="109"/>
        <v>703</v>
      </c>
      <c r="B818" s="21">
        <f t="shared" si="109"/>
        <v>637</v>
      </c>
      <c r="C818" s="361" t="s">
        <v>42</v>
      </c>
      <c r="D818" s="358" t="s">
        <v>704</v>
      </c>
      <c r="E818" s="358">
        <v>4.5</v>
      </c>
      <c r="F818" s="357">
        <f t="shared" si="108"/>
        <v>7929.1619226638013</v>
      </c>
      <c r="G818" s="312"/>
      <c r="H818" s="310">
        <f t="shared" si="104"/>
        <v>7929.1619226638013</v>
      </c>
      <c r="I818" s="310">
        <f>I703</f>
        <v>1762.0359828141782</v>
      </c>
      <c r="J818" s="311">
        <f t="shared" si="105"/>
        <v>0</v>
      </c>
      <c r="K818" s="311">
        <f t="shared" si="106"/>
        <v>1762.0359828141782</v>
      </c>
      <c r="L818" s="312"/>
    </row>
    <row r="819" spans="1:12" ht="17.25" outlineLevel="1" x14ac:dyDescent="0.25">
      <c r="A819" s="356">
        <f t="shared" si="109"/>
        <v>704</v>
      </c>
      <c r="B819" s="21">
        <f t="shared" si="109"/>
        <v>638</v>
      </c>
      <c r="C819" s="361" t="s">
        <v>201</v>
      </c>
      <c r="D819" s="358" t="s">
        <v>704</v>
      </c>
      <c r="E819" s="358">
        <v>4.5</v>
      </c>
      <c r="F819" s="357">
        <f t="shared" si="108"/>
        <v>666.35042964554248</v>
      </c>
      <c r="G819" s="312"/>
      <c r="H819" s="310">
        <f t="shared" si="104"/>
        <v>666.35042964554248</v>
      </c>
      <c r="I819" s="310">
        <f>I795</f>
        <v>148.07787325456499</v>
      </c>
      <c r="J819" s="311">
        <f t="shared" si="105"/>
        <v>0</v>
      </c>
      <c r="K819" s="311">
        <f t="shared" si="106"/>
        <v>148.07787325456499</v>
      </c>
      <c r="L819" s="312"/>
    </row>
    <row r="820" spans="1:12" ht="45" outlineLevel="1" x14ac:dyDescent="0.25">
      <c r="A820" s="356">
        <f t="shared" si="109"/>
        <v>705</v>
      </c>
      <c r="B820" s="21">
        <f t="shared" si="109"/>
        <v>639</v>
      </c>
      <c r="C820" s="361" t="s">
        <v>240</v>
      </c>
      <c r="D820" s="358" t="s">
        <v>705</v>
      </c>
      <c r="E820" s="358">
        <v>4.4999999999999997E-3</v>
      </c>
      <c r="F820" s="357">
        <f t="shared" si="108"/>
        <v>52.307999999999993</v>
      </c>
      <c r="G820" s="312"/>
      <c r="H820" s="310">
        <f t="shared" si="104"/>
        <v>52.307999999999993</v>
      </c>
      <c r="I820" s="310">
        <f>I800</f>
        <v>11624</v>
      </c>
      <c r="J820" s="311">
        <f t="shared" si="105"/>
        <v>0</v>
      </c>
      <c r="K820" s="311">
        <f t="shared" si="106"/>
        <v>11624</v>
      </c>
      <c r="L820" s="312"/>
    </row>
    <row r="821" spans="1:12" ht="30" outlineLevel="1" x14ac:dyDescent="0.25">
      <c r="A821" s="356">
        <f t="shared" si="109"/>
        <v>706</v>
      </c>
      <c r="B821" s="21">
        <f t="shared" si="109"/>
        <v>640</v>
      </c>
      <c r="C821" s="361" t="s">
        <v>241</v>
      </c>
      <c r="D821" s="358" t="s">
        <v>704</v>
      </c>
      <c r="E821" s="358">
        <v>4.5</v>
      </c>
      <c r="F821" s="357">
        <f t="shared" si="108"/>
        <v>472.5</v>
      </c>
      <c r="G821" s="312"/>
      <c r="H821" s="310">
        <f t="shared" si="104"/>
        <v>472.5</v>
      </c>
      <c r="I821" s="310">
        <f>I747</f>
        <v>105</v>
      </c>
      <c r="J821" s="311">
        <f t="shared" si="105"/>
        <v>0</v>
      </c>
      <c r="K821" s="311">
        <f t="shared" si="106"/>
        <v>105</v>
      </c>
      <c r="L821" s="312"/>
    </row>
    <row r="822" spans="1:12" ht="45" outlineLevel="1" x14ac:dyDescent="0.25">
      <c r="A822" s="356">
        <f t="shared" si="109"/>
        <v>707</v>
      </c>
      <c r="B822" s="21">
        <f t="shared" si="109"/>
        <v>641</v>
      </c>
      <c r="C822" s="361" t="s">
        <v>240</v>
      </c>
      <c r="D822" s="358" t="s">
        <v>705</v>
      </c>
      <c r="E822" s="358">
        <v>4.4999999999999998E-2</v>
      </c>
      <c r="F822" s="357">
        <f t="shared" si="108"/>
        <v>523.07999999999993</v>
      </c>
      <c r="G822" s="312"/>
      <c r="H822" s="310">
        <f t="shared" si="104"/>
        <v>523.07999999999993</v>
      </c>
      <c r="I822" s="310">
        <f>I809</f>
        <v>11624</v>
      </c>
      <c r="J822" s="311">
        <f t="shared" si="105"/>
        <v>0</v>
      </c>
      <c r="K822" s="311">
        <f t="shared" si="106"/>
        <v>11624</v>
      </c>
      <c r="L822" s="312"/>
    </row>
    <row r="823" spans="1:12" ht="30" outlineLevel="1" x14ac:dyDescent="0.25">
      <c r="A823" s="356">
        <f t="shared" si="109"/>
        <v>708</v>
      </c>
      <c r="B823" s="21">
        <f t="shared" si="109"/>
        <v>642</v>
      </c>
      <c r="C823" s="361" t="s">
        <v>245</v>
      </c>
      <c r="D823" s="358" t="s">
        <v>704</v>
      </c>
      <c r="E823" s="358">
        <v>4.5</v>
      </c>
      <c r="F823" s="357">
        <f t="shared" si="108"/>
        <v>3006</v>
      </c>
      <c r="G823" s="312"/>
      <c r="H823" s="310">
        <f t="shared" si="104"/>
        <v>3006</v>
      </c>
      <c r="I823" s="310">
        <f>I799</f>
        <v>668</v>
      </c>
      <c r="J823" s="311">
        <f t="shared" si="105"/>
        <v>0</v>
      </c>
      <c r="K823" s="311">
        <f t="shared" si="106"/>
        <v>668</v>
      </c>
      <c r="L823" s="312"/>
    </row>
    <row r="824" spans="1:12" ht="45" outlineLevel="1" x14ac:dyDescent="0.25">
      <c r="A824" s="356">
        <f t="shared" si="109"/>
        <v>709</v>
      </c>
      <c r="B824" s="21">
        <f t="shared" si="109"/>
        <v>643</v>
      </c>
      <c r="C824" s="361" t="s">
        <v>284</v>
      </c>
      <c r="D824" s="358" t="s">
        <v>96</v>
      </c>
      <c r="E824" s="358">
        <v>35.020000000000003</v>
      </c>
      <c r="F824" s="357">
        <f t="shared" si="108"/>
        <v>5533.1600000000008</v>
      </c>
      <c r="G824" s="312"/>
      <c r="H824" s="310">
        <f t="shared" si="104"/>
        <v>5533.1600000000008</v>
      </c>
      <c r="I824" s="310">
        <f>I813</f>
        <v>158</v>
      </c>
      <c r="J824" s="311">
        <f t="shared" si="105"/>
        <v>0</v>
      </c>
      <c r="K824" s="311">
        <f t="shared" si="106"/>
        <v>158</v>
      </c>
      <c r="L824" s="312"/>
    </row>
    <row r="825" spans="1:12" ht="30" outlineLevel="1" x14ac:dyDescent="0.25">
      <c r="A825" s="356">
        <f t="shared" si="109"/>
        <v>710</v>
      </c>
      <c r="B825" s="21">
        <f t="shared" si="109"/>
        <v>644</v>
      </c>
      <c r="C825" s="361" t="s">
        <v>103</v>
      </c>
      <c r="D825" s="358" t="s">
        <v>704</v>
      </c>
      <c r="E825" s="358">
        <v>5.5</v>
      </c>
      <c r="F825" s="357">
        <f t="shared" si="108"/>
        <v>1633.1648199445983</v>
      </c>
      <c r="G825" s="312"/>
      <c r="H825" s="310">
        <f t="shared" si="104"/>
        <v>1633.1648199445983</v>
      </c>
      <c r="I825" s="310">
        <f>I346</f>
        <v>296.93905817174516</v>
      </c>
      <c r="J825" s="311">
        <f t="shared" si="105"/>
        <v>0</v>
      </c>
      <c r="K825" s="311">
        <f t="shared" si="106"/>
        <v>296.93905817174516</v>
      </c>
      <c r="L825" s="312"/>
    </row>
    <row r="826" spans="1:12" ht="15.75" x14ac:dyDescent="0.25">
      <c r="A826" s="356"/>
      <c r="B826" s="21"/>
      <c r="C826" s="382" t="s">
        <v>286</v>
      </c>
      <c r="D826" s="358"/>
      <c r="E826" s="358"/>
      <c r="F826" s="357"/>
      <c r="G826" s="312"/>
      <c r="H826" s="310"/>
      <c r="I826" s="310"/>
      <c r="J826" s="311"/>
      <c r="K826" s="311"/>
      <c r="L826" s="312"/>
    </row>
    <row r="827" spans="1:12" ht="17.25" outlineLevel="1" x14ac:dyDescent="0.25">
      <c r="A827" s="356">
        <f>A825+1</f>
        <v>711</v>
      </c>
      <c r="B827" s="21">
        <f>B825+1</f>
        <v>645</v>
      </c>
      <c r="C827" s="361" t="s">
        <v>239</v>
      </c>
      <c r="D827" s="358" t="s">
        <v>705</v>
      </c>
      <c r="E827" s="358">
        <v>0.02</v>
      </c>
      <c r="F827" s="357">
        <f t="shared" si="108"/>
        <v>475.14</v>
      </c>
      <c r="G827" s="312"/>
      <c r="H827" s="310">
        <f t="shared" si="104"/>
        <v>475.14</v>
      </c>
      <c r="I827" s="310">
        <f>I805</f>
        <v>23757</v>
      </c>
      <c r="J827" s="311">
        <f t="shared" si="105"/>
        <v>0</v>
      </c>
      <c r="K827" s="311">
        <f t="shared" si="106"/>
        <v>23757</v>
      </c>
      <c r="L827" s="312"/>
    </row>
    <row r="828" spans="1:12" s="444" customFormat="1" ht="15.75" outlineLevel="1" x14ac:dyDescent="0.25">
      <c r="A828" s="356">
        <f t="shared" ref="A828:B843" si="110">A827+1</f>
        <v>712</v>
      </c>
      <c r="B828" s="21">
        <f t="shared" si="110"/>
        <v>646</v>
      </c>
      <c r="C828" s="361" t="s">
        <v>283</v>
      </c>
      <c r="D828" s="358" t="s">
        <v>98</v>
      </c>
      <c r="E828" s="358">
        <v>2</v>
      </c>
      <c r="F828" s="357">
        <f t="shared" si="108"/>
        <v>620</v>
      </c>
      <c r="G828" s="312"/>
      <c r="H828" s="310">
        <f t="shared" si="104"/>
        <v>620</v>
      </c>
      <c r="I828" s="310">
        <f>I806</f>
        <v>310</v>
      </c>
      <c r="J828" s="311">
        <f t="shared" si="105"/>
        <v>0</v>
      </c>
      <c r="K828" s="311">
        <f t="shared" si="106"/>
        <v>310</v>
      </c>
      <c r="L828" s="312"/>
    </row>
    <row r="829" spans="1:12" ht="17.25" outlineLevel="1" x14ac:dyDescent="0.25">
      <c r="A829" s="356">
        <f t="shared" si="110"/>
        <v>713</v>
      </c>
      <c r="B829" s="21">
        <f t="shared" si="110"/>
        <v>647</v>
      </c>
      <c r="C829" s="361" t="s">
        <v>42</v>
      </c>
      <c r="D829" s="358" t="s">
        <v>704</v>
      </c>
      <c r="E829" s="358">
        <v>0.9</v>
      </c>
      <c r="F829" s="357">
        <f t="shared" si="108"/>
        <v>1585.8323845327604</v>
      </c>
      <c r="G829" s="312"/>
      <c r="H829" s="310">
        <f t="shared" si="104"/>
        <v>1585.8323845327604</v>
      </c>
      <c r="I829" s="310">
        <f>I818</f>
        <v>1762.0359828141782</v>
      </c>
      <c r="J829" s="311">
        <f t="shared" si="105"/>
        <v>0</v>
      </c>
      <c r="K829" s="311">
        <f t="shared" si="106"/>
        <v>1762.0359828141782</v>
      </c>
      <c r="L829" s="312"/>
    </row>
    <row r="830" spans="1:12" ht="17.25" outlineLevel="1" x14ac:dyDescent="0.25">
      <c r="A830" s="356">
        <f t="shared" si="110"/>
        <v>714</v>
      </c>
      <c r="B830" s="21">
        <f t="shared" si="110"/>
        <v>648</v>
      </c>
      <c r="C830" s="361" t="s">
        <v>201</v>
      </c>
      <c r="D830" s="358" t="s">
        <v>704</v>
      </c>
      <c r="E830" s="358">
        <v>0.9</v>
      </c>
      <c r="F830" s="357">
        <f t="shared" si="108"/>
        <v>133.27008592910849</v>
      </c>
      <c r="G830" s="312"/>
      <c r="H830" s="310">
        <f t="shared" si="104"/>
        <v>133.27008592910849</v>
      </c>
      <c r="I830" s="310">
        <f>I795</f>
        <v>148.07787325456499</v>
      </c>
      <c r="J830" s="311">
        <f t="shared" si="105"/>
        <v>0</v>
      </c>
      <c r="K830" s="311">
        <f t="shared" si="106"/>
        <v>148.07787325456499</v>
      </c>
      <c r="L830" s="312"/>
    </row>
    <row r="831" spans="1:12" ht="45" outlineLevel="1" x14ac:dyDescent="0.25">
      <c r="A831" s="356">
        <f t="shared" si="110"/>
        <v>715</v>
      </c>
      <c r="B831" s="21">
        <f t="shared" si="110"/>
        <v>649</v>
      </c>
      <c r="C831" s="361" t="s">
        <v>240</v>
      </c>
      <c r="D831" s="358" t="s">
        <v>705</v>
      </c>
      <c r="E831" s="358">
        <v>8.9999999999999998E-4</v>
      </c>
      <c r="F831" s="357">
        <f t="shared" si="108"/>
        <v>10.461599999999999</v>
      </c>
      <c r="G831" s="312"/>
      <c r="H831" s="310">
        <f t="shared" si="104"/>
        <v>10.461599999999999</v>
      </c>
      <c r="I831" s="310">
        <f>I811</f>
        <v>11624</v>
      </c>
      <c r="J831" s="311">
        <f t="shared" si="105"/>
        <v>0</v>
      </c>
      <c r="K831" s="311">
        <f t="shared" si="106"/>
        <v>11624</v>
      </c>
      <c r="L831" s="312"/>
    </row>
    <row r="832" spans="1:12" ht="30" outlineLevel="1" x14ac:dyDescent="0.25">
      <c r="A832" s="356">
        <f t="shared" si="110"/>
        <v>716</v>
      </c>
      <c r="B832" s="21">
        <f t="shared" si="110"/>
        <v>650</v>
      </c>
      <c r="C832" s="361" t="s">
        <v>241</v>
      </c>
      <c r="D832" s="358" t="s">
        <v>704</v>
      </c>
      <c r="E832" s="358">
        <v>0.9</v>
      </c>
      <c r="F832" s="357">
        <f t="shared" si="108"/>
        <v>94.5</v>
      </c>
      <c r="G832" s="312"/>
      <c r="H832" s="310">
        <f t="shared" si="104"/>
        <v>94.5</v>
      </c>
      <c r="I832" s="310">
        <f>I747</f>
        <v>105</v>
      </c>
      <c r="J832" s="311">
        <f t="shared" si="105"/>
        <v>0</v>
      </c>
      <c r="K832" s="311">
        <f t="shared" si="106"/>
        <v>105</v>
      </c>
      <c r="L832" s="312"/>
    </row>
    <row r="833" spans="1:12" ht="45" outlineLevel="1" x14ac:dyDescent="0.25">
      <c r="A833" s="356">
        <f t="shared" si="110"/>
        <v>717</v>
      </c>
      <c r="B833" s="21">
        <f t="shared" si="110"/>
        <v>651</v>
      </c>
      <c r="C833" s="361" t="s">
        <v>240</v>
      </c>
      <c r="D833" s="358" t="s">
        <v>705</v>
      </c>
      <c r="E833" s="358">
        <v>8.9999999999999993E-3</v>
      </c>
      <c r="F833" s="357">
        <f t="shared" si="108"/>
        <v>104.61599999999999</v>
      </c>
      <c r="G833" s="312"/>
      <c r="H833" s="310">
        <f t="shared" si="104"/>
        <v>104.61599999999999</v>
      </c>
      <c r="I833" s="310">
        <f>I820</f>
        <v>11624</v>
      </c>
      <c r="J833" s="311">
        <f t="shared" si="105"/>
        <v>0</v>
      </c>
      <c r="K833" s="311">
        <f t="shared" si="106"/>
        <v>11624</v>
      </c>
      <c r="L833" s="312"/>
    </row>
    <row r="834" spans="1:12" ht="30" outlineLevel="1" x14ac:dyDescent="0.25">
      <c r="A834" s="356">
        <f t="shared" si="110"/>
        <v>718</v>
      </c>
      <c r="B834" s="21">
        <f t="shared" si="110"/>
        <v>652</v>
      </c>
      <c r="C834" s="361" t="s">
        <v>245</v>
      </c>
      <c r="D834" s="358" t="s">
        <v>704</v>
      </c>
      <c r="E834" s="358">
        <v>0.9</v>
      </c>
      <c r="F834" s="357">
        <f t="shared" si="108"/>
        <v>601.20000000000005</v>
      </c>
      <c r="G834" s="312"/>
      <c r="H834" s="310">
        <f t="shared" si="104"/>
        <v>601.20000000000005</v>
      </c>
      <c r="I834" s="310">
        <f>I799</f>
        <v>668</v>
      </c>
      <c r="J834" s="311">
        <f t="shared" si="105"/>
        <v>0</v>
      </c>
      <c r="K834" s="311">
        <f t="shared" si="106"/>
        <v>668</v>
      </c>
      <c r="L834" s="312"/>
    </row>
    <row r="835" spans="1:12" ht="45" outlineLevel="1" x14ac:dyDescent="0.25">
      <c r="A835" s="356">
        <f t="shared" si="110"/>
        <v>719</v>
      </c>
      <c r="B835" s="21">
        <f t="shared" si="110"/>
        <v>653</v>
      </c>
      <c r="C835" s="361" t="s">
        <v>284</v>
      </c>
      <c r="D835" s="358" t="s">
        <v>96</v>
      </c>
      <c r="E835" s="358">
        <v>35.020000000000003</v>
      </c>
      <c r="F835" s="357">
        <f t="shared" si="108"/>
        <v>5533.1600000000008</v>
      </c>
      <c r="G835" s="312"/>
      <c r="H835" s="310">
        <f t="shared" si="104"/>
        <v>5533.1600000000008</v>
      </c>
      <c r="I835" s="310">
        <f>I813</f>
        <v>158</v>
      </c>
      <c r="J835" s="311">
        <f t="shared" si="105"/>
        <v>0</v>
      </c>
      <c r="K835" s="311">
        <f t="shared" si="106"/>
        <v>158</v>
      </c>
      <c r="L835" s="312"/>
    </row>
    <row r="836" spans="1:12" ht="30" outlineLevel="1" x14ac:dyDescent="0.25">
      <c r="A836" s="356">
        <f t="shared" si="110"/>
        <v>720</v>
      </c>
      <c r="B836" s="21">
        <f t="shared" si="110"/>
        <v>654</v>
      </c>
      <c r="C836" s="361" t="s">
        <v>103</v>
      </c>
      <c r="D836" s="358" t="s">
        <v>704</v>
      </c>
      <c r="E836" s="358">
        <v>1.1000000000000001</v>
      </c>
      <c r="F836" s="357">
        <f t="shared" si="108"/>
        <v>326.6329639889197</v>
      </c>
      <c r="G836" s="312"/>
      <c r="H836" s="310">
        <f t="shared" si="104"/>
        <v>326.6329639889197</v>
      </c>
      <c r="I836" s="310">
        <f>I346</f>
        <v>296.93905817174516</v>
      </c>
      <c r="J836" s="311">
        <f t="shared" si="105"/>
        <v>0</v>
      </c>
      <c r="K836" s="311">
        <f t="shared" si="106"/>
        <v>296.93905817174516</v>
      </c>
      <c r="L836" s="312"/>
    </row>
    <row r="837" spans="1:12" ht="15.75" x14ac:dyDescent="0.25">
      <c r="A837" s="356"/>
      <c r="B837" s="21"/>
      <c r="C837" s="222" t="s">
        <v>287</v>
      </c>
      <c r="D837" s="358"/>
      <c r="E837" s="358"/>
      <c r="F837" s="357"/>
      <c r="G837" s="312"/>
      <c r="H837" s="310"/>
      <c r="I837" s="310"/>
      <c r="J837" s="311"/>
      <c r="K837" s="311"/>
      <c r="L837" s="312"/>
    </row>
    <row r="838" spans="1:12" ht="17.25" outlineLevel="1" x14ac:dyDescent="0.25">
      <c r="A838" s="356">
        <f>A836+1</f>
        <v>721</v>
      </c>
      <c r="B838" s="21">
        <f>B836+1</f>
        <v>655</v>
      </c>
      <c r="C838" s="361" t="s">
        <v>239</v>
      </c>
      <c r="D838" s="358" t="s">
        <v>705</v>
      </c>
      <c r="E838" s="358">
        <v>0.02</v>
      </c>
      <c r="F838" s="357">
        <f t="shared" si="108"/>
        <v>475.14</v>
      </c>
      <c r="G838" s="312"/>
      <c r="H838" s="310">
        <f t="shared" si="104"/>
        <v>475.14</v>
      </c>
      <c r="I838" s="310">
        <f>I805</f>
        <v>23757</v>
      </c>
      <c r="J838" s="311">
        <f t="shared" si="105"/>
        <v>0</v>
      </c>
      <c r="K838" s="311">
        <f t="shared" si="106"/>
        <v>23757</v>
      </c>
      <c r="L838" s="312"/>
    </row>
    <row r="839" spans="1:12" s="444" customFormat="1" ht="15.75" outlineLevel="1" x14ac:dyDescent="0.25">
      <c r="A839" s="356">
        <f t="shared" si="110"/>
        <v>722</v>
      </c>
      <c r="B839" s="21">
        <f t="shared" si="110"/>
        <v>656</v>
      </c>
      <c r="C839" s="361" t="s">
        <v>283</v>
      </c>
      <c r="D839" s="358" t="s">
        <v>98</v>
      </c>
      <c r="E839" s="358">
        <v>2</v>
      </c>
      <c r="F839" s="357">
        <f t="shared" si="108"/>
        <v>620</v>
      </c>
      <c r="G839" s="312"/>
      <c r="H839" s="310">
        <f t="shared" si="104"/>
        <v>620</v>
      </c>
      <c r="I839" s="310">
        <f>I806</f>
        <v>310</v>
      </c>
      <c r="J839" s="311">
        <f t="shared" si="105"/>
        <v>0</v>
      </c>
      <c r="K839" s="311">
        <f t="shared" si="106"/>
        <v>310</v>
      </c>
      <c r="L839" s="312"/>
    </row>
    <row r="840" spans="1:12" ht="17.25" outlineLevel="1" x14ac:dyDescent="0.25">
      <c r="A840" s="356">
        <f t="shared" si="110"/>
        <v>723</v>
      </c>
      <c r="B840" s="21">
        <f t="shared" si="110"/>
        <v>657</v>
      </c>
      <c r="C840" s="361" t="s">
        <v>42</v>
      </c>
      <c r="D840" s="358" t="s">
        <v>704</v>
      </c>
      <c r="E840" s="358">
        <v>0.9</v>
      </c>
      <c r="F840" s="357">
        <f t="shared" si="108"/>
        <v>1585.8323845327604</v>
      </c>
      <c r="G840" s="312"/>
      <c r="H840" s="310">
        <f t="shared" si="104"/>
        <v>1585.8323845327604</v>
      </c>
      <c r="I840" s="310">
        <f>I829</f>
        <v>1762.0359828141782</v>
      </c>
      <c r="J840" s="311">
        <f t="shared" si="105"/>
        <v>0</v>
      </c>
      <c r="K840" s="311">
        <f t="shared" si="106"/>
        <v>1762.0359828141782</v>
      </c>
      <c r="L840" s="312"/>
    </row>
    <row r="841" spans="1:12" ht="17.25" outlineLevel="1" x14ac:dyDescent="0.25">
      <c r="A841" s="356">
        <f t="shared" si="110"/>
        <v>724</v>
      </c>
      <c r="B841" s="21">
        <f t="shared" si="110"/>
        <v>658</v>
      </c>
      <c r="C841" s="361" t="s">
        <v>201</v>
      </c>
      <c r="D841" s="358" t="s">
        <v>704</v>
      </c>
      <c r="E841" s="358">
        <v>0.9</v>
      </c>
      <c r="F841" s="357">
        <f t="shared" si="108"/>
        <v>133.27008592910849</v>
      </c>
      <c r="G841" s="312"/>
      <c r="H841" s="310">
        <f t="shared" si="104"/>
        <v>133.27008592910849</v>
      </c>
      <c r="I841" s="310">
        <f>I795</f>
        <v>148.07787325456499</v>
      </c>
      <c r="J841" s="311">
        <f t="shared" si="105"/>
        <v>0</v>
      </c>
      <c r="K841" s="311">
        <f t="shared" si="106"/>
        <v>148.07787325456499</v>
      </c>
      <c r="L841" s="312"/>
    </row>
    <row r="842" spans="1:12" ht="45" outlineLevel="1" x14ac:dyDescent="0.25">
      <c r="A842" s="356">
        <f t="shared" si="110"/>
        <v>725</v>
      </c>
      <c r="B842" s="21">
        <f t="shared" si="110"/>
        <v>659</v>
      </c>
      <c r="C842" s="361" t="s">
        <v>240</v>
      </c>
      <c r="D842" s="358" t="s">
        <v>705</v>
      </c>
      <c r="E842" s="358">
        <v>8.9999999999999998E-4</v>
      </c>
      <c r="F842" s="357">
        <f t="shared" si="108"/>
        <v>10.461599999999999</v>
      </c>
      <c r="G842" s="312"/>
      <c r="H842" s="310">
        <f t="shared" si="104"/>
        <v>10.461599999999999</v>
      </c>
      <c r="I842" s="310">
        <f>I822</f>
        <v>11624</v>
      </c>
      <c r="J842" s="311">
        <f t="shared" si="105"/>
        <v>0</v>
      </c>
      <c r="K842" s="311">
        <f t="shared" si="106"/>
        <v>11624</v>
      </c>
      <c r="L842" s="312"/>
    </row>
    <row r="843" spans="1:12" ht="30" outlineLevel="1" x14ac:dyDescent="0.25">
      <c r="A843" s="356">
        <f t="shared" si="110"/>
        <v>726</v>
      </c>
      <c r="B843" s="21">
        <f t="shared" si="110"/>
        <v>660</v>
      </c>
      <c r="C843" s="361" t="s">
        <v>241</v>
      </c>
      <c r="D843" s="358" t="s">
        <v>704</v>
      </c>
      <c r="E843" s="358">
        <v>0.9</v>
      </c>
      <c r="F843" s="357">
        <f t="shared" si="108"/>
        <v>94.5</v>
      </c>
      <c r="G843" s="312"/>
      <c r="H843" s="310">
        <f t="shared" si="104"/>
        <v>94.5</v>
      </c>
      <c r="I843" s="310">
        <f>I747</f>
        <v>105</v>
      </c>
      <c r="J843" s="311">
        <f t="shared" si="105"/>
        <v>0</v>
      </c>
      <c r="K843" s="311">
        <f t="shared" si="106"/>
        <v>105</v>
      </c>
      <c r="L843" s="312"/>
    </row>
    <row r="844" spans="1:12" ht="45" outlineLevel="1" x14ac:dyDescent="0.25">
      <c r="A844" s="356">
        <f t="shared" ref="A844:B858" si="111">A843+1</f>
        <v>727</v>
      </c>
      <c r="B844" s="21">
        <f t="shared" si="111"/>
        <v>661</v>
      </c>
      <c r="C844" s="361" t="s">
        <v>240</v>
      </c>
      <c r="D844" s="358" t="s">
        <v>705</v>
      </c>
      <c r="E844" s="358">
        <v>8.9999999999999993E-3</v>
      </c>
      <c r="F844" s="357">
        <f t="shared" si="108"/>
        <v>104.61599999999999</v>
      </c>
      <c r="G844" s="312"/>
      <c r="H844" s="310">
        <f t="shared" si="104"/>
        <v>104.61599999999999</v>
      </c>
      <c r="I844" s="310">
        <f>I842</f>
        <v>11624</v>
      </c>
      <c r="J844" s="311">
        <f t="shared" si="105"/>
        <v>0</v>
      </c>
      <c r="K844" s="311">
        <f t="shared" si="106"/>
        <v>11624</v>
      </c>
      <c r="L844" s="312"/>
    </row>
    <row r="845" spans="1:12" ht="30" outlineLevel="1" x14ac:dyDescent="0.25">
      <c r="A845" s="356">
        <f t="shared" si="111"/>
        <v>728</v>
      </c>
      <c r="B845" s="21">
        <f t="shared" si="111"/>
        <v>662</v>
      </c>
      <c r="C845" s="361" t="s">
        <v>245</v>
      </c>
      <c r="D845" s="358" t="s">
        <v>704</v>
      </c>
      <c r="E845" s="358">
        <v>0.9</v>
      </c>
      <c r="F845" s="357">
        <f t="shared" si="108"/>
        <v>601.20000000000005</v>
      </c>
      <c r="G845" s="312"/>
      <c r="H845" s="310">
        <f t="shared" si="104"/>
        <v>601.20000000000005</v>
      </c>
      <c r="I845" s="310">
        <f>I799</f>
        <v>668</v>
      </c>
      <c r="J845" s="311">
        <f t="shared" si="105"/>
        <v>0</v>
      </c>
      <c r="K845" s="311">
        <f t="shared" si="106"/>
        <v>668</v>
      </c>
      <c r="L845" s="312"/>
    </row>
    <row r="846" spans="1:12" ht="45" outlineLevel="1" x14ac:dyDescent="0.25">
      <c r="A846" s="356">
        <f t="shared" si="111"/>
        <v>729</v>
      </c>
      <c r="B846" s="21">
        <f t="shared" si="111"/>
        <v>663</v>
      </c>
      <c r="C846" s="361" t="s">
        <v>284</v>
      </c>
      <c r="D846" s="358" t="s">
        <v>96</v>
      </c>
      <c r="E846" s="358">
        <v>35.020000000000003</v>
      </c>
      <c r="F846" s="357">
        <f t="shared" si="108"/>
        <v>5533.1600000000008</v>
      </c>
      <c r="G846" s="312"/>
      <c r="H846" s="310">
        <f t="shared" si="104"/>
        <v>5533.1600000000008</v>
      </c>
      <c r="I846" s="310">
        <f>I813</f>
        <v>158</v>
      </c>
      <c r="J846" s="311">
        <f t="shared" si="105"/>
        <v>0</v>
      </c>
      <c r="K846" s="311">
        <f t="shared" si="106"/>
        <v>158</v>
      </c>
      <c r="L846" s="312"/>
    </row>
    <row r="847" spans="1:12" ht="30" outlineLevel="1" x14ac:dyDescent="0.25">
      <c r="A847" s="356">
        <f t="shared" si="111"/>
        <v>730</v>
      </c>
      <c r="B847" s="21">
        <f t="shared" si="111"/>
        <v>664</v>
      </c>
      <c r="C847" s="361" t="s">
        <v>103</v>
      </c>
      <c r="D847" s="358" t="s">
        <v>704</v>
      </c>
      <c r="E847" s="358">
        <v>1.1000000000000001</v>
      </c>
      <c r="F847" s="357">
        <f t="shared" si="108"/>
        <v>326.6329639889197</v>
      </c>
      <c r="G847" s="312"/>
      <c r="H847" s="310">
        <f t="shared" si="104"/>
        <v>326.6329639889197</v>
      </c>
      <c r="I847" s="310">
        <f>I346</f>
        <v>296.93905817174516</v>
      </c>
      <c r="J847" s="311">
        <f t="shared" si="105"/>
        <v>0</v>
      </c>
      <c r="K847" s="311">
        <f t="shared" si="106"/>
        <v>296.93905817174516</v>
      </c>
      <c r="L847" s="312"/>
    </row>
    <row r="848" spans="1:12" ht="15.75" x14ac:dyDescent="0.25">
      <c r="A848" s="356"/>
      <c r="B848" s="21"/>
      <c r="C848" s="383" t="s">
        <v>288</v>
      </c>
      <c r="D848" s="358"/>
      <c r="E848" s="358"/>
      <c r="F848" s="357"/>
      <c r="G848" s="312"/>
      <c r="H848" s="310"/>
      <c r="I848" s="310"/>
      <c r="J848" s="311"/>
      <c r="K848" s="311"/>
      <c r="L848" s="312"/>
    </row>
    <row r="849" spans="1:12" ht="17.25" outlineLevel="1" x14ac:dyDescent="0.25">
      <c r="A849" s="356">
        <f>A847+1</f>
        <v>731</v>
      </c>
      <c r="B849" s="21">
        <f>B847+1</f>
        <v>665</v>
      </c>
      <c r="C849" s="361" t="s">
        <v>239</v>
      </c>
      <c r="D849" s="358" t="s">
        <v>705</v>
      </c>
      <c r="E849" s="358">
        <v>0.02</v>
      </c>
      <c r="F849" s="357">
        <f t="shared" si="108"/>
        <v>475.14</v>
      </c>
      <c r="G849" s="312"/>
      <c r="H849" s="310">
        <f t="shared" si="104"/>
        <v>475.14</v>
      </c>
      <c r="I849" s="310">
        <f>I805</f>
        <v>23757</v>
      </c>
      <c r="J849" s="311">
        <f t="shared" si="105"/>
        <v>0</v>
      </c>
      <c r="K849" s="311">
        <f t="shared" si="106"/>
        <v>23757</v>
      </c>
      <c r="L849" s="312"/>
    </row>
    <row r="850" spans="1:12" s="444" customFormat="1" ht="15.75" outlineLevel="1" x14ac:dyDescent="0.25">
      <c r="A850" s="356">
        <f t="shared" si="111"/>
        <v>732</v>
      </c>
      <c r="B850" s="21">
        <f t="shared" si="111"/>
        <v>666</v>
      </c>
      <c r="C850" s="361" t="s">
        <v>283</v>
      </c>
      <c r="D850" s="358" t="s">
        <v>98</v>
      </c>
      <c r="E850" s="358">
        <v>2</v>
      </c>
      <c r="F850" s="357">
        <f t="shared" si="108"/>
        <v>620</v>
      </c>
      <c r="G850" s="312"/>
      <c r="H850" s="310">
        <f t="shared" si="104"/>
        <v>620</v>
      </c>
      <c r="I850" s="310">
        <f>I806</f>
        <v>310</v>
      </c>
      <c r="J850" s="311">
        <f t="shared" si="105"/>
        <v>0</v>
      </c>
      <c r="K850" s="311">
        <f t="shared" si="106"/>
        <v>310</v>
      </c>
      <c r="L850" s="312"/>
    </row>
    <row r="851" spans="1:12" ht="17.25" outlineLevel="1" x14ac:dyDescent="0.25">
      <c r="A851" s="356">
        <f t="shared" si="111"/>
        <v>733</v>
      </c>
      <c r="B851" s="21">
        <f t="shared" si="111"/>
        <v>667</v>
      </c>
      <c r="C851" s="361" t="s">
        <v>42</v>
      </c>
      <c r="D851" s="358" t="s">
        <v>704</v>
      </c>
      <c r="E851" s="358">
        <v>0.9</v>
      </c>
      <c r="F851" s="357">
        <f t="shared" si="108"/>
        <v>1585.8323845327604</v>
      </c>
      <c r="G851" s="312"/>
      <c r="H851" s="310">
        <f t="shared" si="104"/>
        <v>1585.8323845327604</v>
      </c>
      <c r="I851" s="310">
        <f>I829</f>
        <v>1762.0359828141782</v>
      </c>
      <c r="J851" s="311">
        <f t="shared" si="105"/>
        <v>0</v>
      </c>
      <c r="K851" s="311">
        <f t="shared" si="106"/>
        <v>1762.0359828141782</v>
      </c>
      <c r="L851" s="312"/>
    </row>
    <row r="852" spans="1:12" ht="17.25" outlineLevel="1" x14ac:dyDescent="0.25">
      <c r="A852" s="356">
        <f t="shared" si="111"/>
        <v>734</v>
      </c>
      <c r="B852" s="21">
        <f t="shared" si="111"/>
        <v>668</v>
      </c>
      <c r="C852" s="361" t="s">
        <v>201</v>
      </c>
      <c r="D852" s="358" t="s">
        <v>704</v>
      </c>
      <c r="E852" s="358">
        <v>0.9</v>
      </c>
      <c r="F852" s="357">
        <f t="shared" si="108"/>
        <v>133.27008592910849</v>
      </c>
      <c r="G852" s="312"/>
      <c r="H852" s="310">
        <f t="shared" si="104"/>
        <v>133.27008592910849</v>
      </c>
      <c r="I852" s="310">
        <f>I841</f>
        <v>148.07787325456499</v>
      </c>
      <c r="J852" s="311">
        <f t="shared" si="105"/>
        <v>0</v>
      </c>
      <c r="K852" s="311">
        <f t="shared" si="106"/>
        <v>148.07787325456499</v>
      </c>
      <c r="L852" s="312"/>
    </row>
    <row r="853" spans="1:12" ht="45" outlineLevel="1" x14ac:dyDescent="0.25">
      <c r="A853" s="356">
        <f t="shared" si="111"/>
        <v>735</v>
      </c>
      <c r="B853" s="21">
        <f t="shared" si="111"/>
        <v>669</v>
      </c>
      <c r="C853" s="361" t="s">
        <v>240</v>
      </c>
      <c r="D853" s="358" t="s">
        <v>705</v>
      </c>
      <c r="E853" s="358">
        <v>8.9999999999999998E-4</v>
      </c>
      <c r="F853" s="357">
        <f t="shared" si="108"/>
        <v>10.461599999999999</v>
      </c>
      <c r="G853" s="312"/>
      <c r="H853" s="310">
        <f t="shared" si="104"/>
        <v>10.461599999999999</v>
      </c>
      <c r="I853" s="310">
        <f>I842</f>
        <v>11624</v>
      </c>
      <c r="J853" s="311">
        <f t="shared" si="105"/>
        <v>0</v>
      </c>
      <c r="K853" s="311">
        <f t="shared" si="106"/>
        <v>11624</v>
      </c>
      <c r="L853" s="312"/>
    </row>
    <row r="854" spans="1:12" ht="30" outlineLevel="1" x14ac:dyDescent="0.25">
      <c r="A854" s="356">
        <f t="shared" si="111"/>
        <v>736</v>
      </c>
      <c r="B854" s="21">
        <f t="shared" si="111"/>
        <v>670</v>
      </c>
      <c r="C854" s="361" t="s">
        <v>241</v>
      </c>
      <c r="D854" s="358" t="s">
        <v>704</v>
      </c>
      <c r="E854" s="358">
        <v>0.9</v>
      </c>
      <c r="F854" s="357">
        <f t="shared" si="108"/>
        <v>94.5</v>
      </c>
      <c r="G854" s="312"/>
      <c r="H854" s="310">
        <f t="shared" si="104"/>
        <v>94.5</v>
      </c>
      <c r="I854" s="310">
        <f>I767</f>
        <v>105</v>
      </c>
      <c r="J854" s="311">
        <f t="shared" si="105"/>
        <v>0</v>
      </c>
      <c r="K854" s="311">
        <f t="shared" si="106"/>
        <v>105</v>
      </c>
      <c r="L854" s="312"/>
    </row>
    <row r="855" spans="1:12" ht="45" outlineLevel="1" x14ac:dyDescent="0.25">
      <c r="A855" s="356">
        <f t="shared" si="111"/>
        <v>737</v>
      </c>
      <c r="B855" s="21">
        <f t="shared" si="111"/>
        <v>671</v>
      </c>
      <c r="C855" s="361" t="s">
        <v>240</v>
      </c>
      <c r="D855" s="358" t="s">
        <v>705</v>
      </c>
      <c r="E855" s="358">
        <v>8.9999999999999993E-3</v>
      </c>
      <c r="F855" s="357">
        <f t="shared" si="108"/>
        <v>104.61599999999999</v>
      </c>
      <c r="G855" s="312"/>
      <c r="H855" s="310">
        <f t="shared" si="104"/>
        <v>104.61599999999999</v>
      </c>
      <c r="I855" s="310">
        <f>I844</f>
        <v>11624</v>
      </c>
      <c r="J855" s="311">
        <f t="shared" si="105"/>
        <v>0</v>
      </c>
      <c r="K855" s="311">
        <f t="shared" si="106"/>
        <v>11624</v>
      </c>
      <c r="L855" s="312"/>
    </row>
    <row r="856" spans="1:12" ht="30" outlineLevel="1" x14ac:dyDescent="0.25">
      <c r="A856" s="356">
        <f t="shared" si="111"/>
        <v>738</v>
      </c>
      <c r="B856" s="21">
        <f t="shared" si="111"/>
        <v>672</v>
      </c>
      <c r="C856" s="361" t="s">
        <v>245</v>
      </c>
      <c r="D856" s="358" t="s">
        <v>704</v>
      </c>
      <c r="E856" s="358">
        <v>0.9</v>
      </c>
      <c r="F856" s="357">
        <f t="shared" si="108"/>
        <v>601.20000000000005</v>
      </c>
      <c r="G856" s="312"/>
      <c r="H856" s="310">
        <f t="shared" si="104"/>
        <v>601.20000000000005</v>
      </c>
      <c r="I856" s="310">
        <f>I799</f>
        <v>668</v>
      </c>
      <c r="J856" s="311">
        <f t="shared" si="105"/>
        <v>0</v>
      </c>
      <c r="K856" s="311">
        <f t="shared" si="106"/>
        <v>668</v>
      </c>
      <c r="L856" s="312"/>
    </row>
    <row r="857" spans="1:12" ht="45" outlineLevel="1" x14ac:dyDescent="0.25">
      <c r="A857" s="356">
        <f t="shared" si="111"/>
        <v>739</v>
      </c>
      <c r="B857" s="21">
        <f t="shared" si="111"/>
        <v>673</v>
      </c>
      <c r="C857" s="361" t="s">
        <v>284</v>
      </c>
      <c r="D857" s="358" t="s">
        <v>96</v>
      </c>
      <c r="E857" s="358">
        <v>35.020000000000003</v>
      </c>
      <c r="F857" s="357">
        <f t="shared" si="108"/>
        <v>5533.1600000000008</v>
      </c>
      <c r="G857" s="312"/>
      <c r="H857" s="310">
        <f t="shared" ref="H857:H920" si="112">G857+F857</f>
        <v>5533.1600000000008</v>
      </c>
      <c r="I857" s="310">
        <f>I813</f>
        <v>158</v>
      </c>
      <c r="J857" s="311">
        <f t="shared" ref="J857:J920" si="113">G857/E857</f>
        <v>0</v>
      </c>
      <c r="K857" s="311">
        <f t="shared" ref="K857:K920" si="114">J857+I857</f>
        <v>158</v>
      </c>
      <c r="L857" s="312"/>
    </row>
    <row r="858" spans="1:12" ht="30" outlineLevel="1" x14ac:dyDescent="0.25">
      <c r="A858" s="356">
        <f t="shared" si="111"/>
        <v>740</v>
      </c>
      <c r="B858" s="21">
        <f t="shared" si="111"/>
        <v>674</v>
      </c>
      <c r="C858" s="361" t="s">
        <v>103</v>
      </c>
      <c r="D858" s="358" t="s">
        <v>704</v>
      </c>
      <c r="E858" s="358">
        <v>1.1000000000000001</v>
      </c>
      <c r="F858" s="357">
        <f t="shared" si="108"/>
        <v>326.6329639889197</v>
      </c>
      <c r="G858" s="312"/>
      <c r="H858" s="310">
        <f t="shared" si="112"/>
        <v>326.6329639889197</v>
      </c>
      <c r="I858" s="310">
        <f>I346</f>
        <v>296.93905817174516</v>
      </c>
      <c r="J858" s="311">
        <f t="shared" si="113"/>
        <v>0</v>
      </c>
      <c r="K858" s="311">
        <f t="shared" si="114"/>
        <v>296.93905817174516</v>
      </c>
      <c r="L858" s="312"/>
    </row>
    <row r="859" spans="1:12" ht="15.75" x14ac:dyDescent="0.25">
      <c r="A859" s="356"/>
      <c r="B859" s="21"/>
      <c r="C859" s="222" t="s">
        <v>289</v>
      </c>
      <c r="D859" s="358"/>
      <c r="E859" s="358"/>
      <c r="F859" s="357"/>
      <c r="G859" s="312"/>
      <c r="H859" s="310"/>
      <c r="I859" s="310"/>
      <c r="J859" s="311"/>
      <c r="K859" s="311"/>
      <c r="L859" s="312"/>
    </row>
    <row r="860" spans="1:12" ht="17.25" outlineLevel="1" x14ac:dyDescent="0.25">
      <c r="A860" s="356">
        <f>A858+1</f>
        <v>741</v>
      </c>
      <c r="B860" s="21">
        <f>B858+1</f>
        <v>675</v>
      </c>
      <c r="C860" s="361" t="s">
        <v>239</v>
      </c>
      <c r="D860" s="358" t="s">
        <v>705</v>
      </c>
      <c r="E860" s="358">
        <v>0.04</v>
      </c>
      <c r="F860" s="357">
        <f t="shared" si="108"/>
        <v>950.28</v>
      </c>
      <c r="G860" s="312"/>
      <c r="H860" s="310">
        <f t="shared" si="112"/>
        <v>950.28</v>
      </c>
      <c r="I860" s="310">
        <f>I805</f>
        <v>23757</v>
      </c>
      <c r="J860" s="311">
        <f t="shared" si="113"/>
        <v>0</v>
      </c>
      <c r="K860" s="311">
        <f t="shared" si="114"/>
        <v>23757</v>
      </c>
      <c r="L860" s="312"/>
    </row>
    <row r="861" spans="1:12" s="444" customFormat="1" ht="15.75" outlineLevel="1" x14ac:dyDescent="0.25">
      <c r="A861" s="356">
        <f t="shared" ref="A861:B876" si="115">A860+1</f>
        <v>742</v>
      </c>
      <c r="B861" s="21">
        <f t="shared" si="115"/>
        <v>676</v>
      </c>
      <c r="C861" s="361" t="s">
        <v>283</v>
      </c>
      <c r="D861" s="358" t="s">
        <v>98</v>
      </c>
      <c r="E861" s="358">
        <v>4</v>
      </c>
      <c r="F861" s="357">
        <f t="shared" si="108"/>
        <v>1240</v>
      </c>
      <c r="G861" s="312"/>
      <c r="H861" s="310">
        <f t="shared" si="112"/>
        <v>1240</v>
      </c>
      <c r="I861" s="310">
        <f>I806</f>
        <v>310</v>
      </c>
      <c r="J861" s="311">
        <f t="shared" si="113"/>
        <v>0</v>
      </c>
      <c r="K861" s="311">
        <f t="shared" si="114"/>
        <v>310</v>
      </c>
      <c r="L861" s="312"/>
    </row>
    <row r="862" spans="1:12" ht="17.25" outlineLevel="1" x14ac:dyDescent="0.25">
      <c r="A862" s="356">
        <f t="shared" si="115"/>
        <v>743</v>
      </c>
      <c r="B862" s="21">
        <f t="shared" si="115"/>
        <v>677</v>
      </c>
      <c r="C862" s="361" t="s">
        <v>42</v>
      </c>
      <c r="D862" s="358" t="s">
        <v>704</v>
      </c>
      <c r="E862" s="358">
        <v>1.8</v>
      </c>
      <c r="F862" s="357">
        <f t="shared" si="108"/>
        <v>3171.6647690655209</v>
      </c>
      <c r="G862" s="312"/>
      <c r="H862" s="310">
        <f t="shared" si="112"/>
        <v>3171.6647690655209</v>
      </c>
      <c r="I862" s="310">
        <f>I829</f>
        <v>1762.0359828141782</v>
      </c>
      <c r="J862" s="311">
        <f t="shared" si="113"/>
        <v>0</v>
      </c>
      <c r="K862" s="311">
        <f t="shared" si="114"/>
        <v>1762.0359828141782</v>
      </c>
      <c r="L862" s="312"/>
    </row>
    <row r="863" spans="1:12" ht="17.25" outlineLevel="1" x14ac:dyDescent="0.25">
      <c r="A863" s="356">
        <f t="shared" si="115"/>
        <v>744</v>
      </c>
      <c r="B863" s="21">
        <f t="shared" si="115"/>
        <v>678</v>
      </c>
      <c r="C863" s="361" t="s">
        <v>201</v>
      </c>
      <c r="D863" s="358" t="s">
        <v>704</v>
      </c>
      <c r="E863" s="358">
        <v>1.8</v>
      </c>
      <c r="F863" s="357">
        <f t="shared" ref="F863:F926" si="116">E863*I863</f>
        <v>266.54017185821698</v>
      </c>
      <c r="G863" s="312"/>
      <c r="H863" s="310">
        <f t="shared" si="112"/>
        <v>266.54017185821698</v>
      </c>
      <c r="I863" s="310">
        <f>I852</f>
        <v>148.07787325456499</v>
      </c>
      <c r="J863" s="311">
        <f t="shared" si="113"/>
        <v>0</v>
      </c>
      <c r="K863" s="311">
        <f t="shared" si="114"/>
        <v>148.07787325456499</v>
      </c>
      <c r="L863" s="312"/>
    </row>
    <row r="864" spans="1:12" ht="45" outlineLevel="1" x14ac:dyDescent="0.25">
      <c r="A864" s="356">
        <f t="shared" si="115"/>
        <v>745</v>
      </c>
      <c r="B864" s="21">
        <f t="shared" si="115"/>
        <v>679</v>
      </c>
      <c r="C864" s="361" t="s">
        <v>240</v>
      </c>
      <c r="D864" s="358" t="s">
        <v>705</v>
      </c>
      <c r="E864" s="358">
        <v>1.8E-3</v>
      </c>
      <c r="F864" s="357">
        <f t="shared" si="116"/>
        <v>20.923199999999998</v>
      </c>
      <c r="G864" s="312"/>
      <c r="H864" s="310">
        <f t="shared" si="112"/>
        <v>20.923199999999998</v>
      </c>
      <c r="I864" s="310">
        <f>I853</f>
        <v>11624</v>
      </c>
      <c r="J864" s="311">
        <f t="shared" si="113"/>
        <v>0</v>
      </c>
      <c r="K864" s="311">
        <f t="shared" si="114"/>
        <v>11624</v>
      </c>
      <c r="L864" s="312"/>
    </row>
    <row r="865" spans="1:12" ht="30" outlineLevel="1" x14ac:dyDescent="0.25">
      <c r="A865" s="356">
        <f t="shared" si="115"/>
        <v>746</v>
      </c>
      <c r="B865" s="21">
        <f t="shared" si="115"/>
        <v>680</v>
      </c>
      <c r="C865" s="361" t="s">
        <v>241</v>
      </c>
      <c r="D865" s="358" t="s">
        <v>704</v>
      </c>
      <c r="E865" s="358">
        <v>1.8</v>
      </c>
      <c r="F865" s="357">
        <f t="shared" si="116"/>
        <v>189</v>
      </c>
      <c r="G865" s="312"/>
      <c r="H865" s="310">
        <f t="shared" si="112"/>
        <v>189</v>
      </c>
      <c r="I865" s="310">
        <f>I777</f>
        <v>105</v>
      </c>
      <c r="J865" s="311">
        <f t="shared" si="113"/>
        <v>0</v>
      </c>
      <c r="K865" s="311">
        <f t="shared" si="114"/>
        <v>105</v>
      </c>
      <c r="L865" s="312"/>
    </row>
    <row r="866" spans="1:12" ht="45" outlineLevel="1" x14ac:dyDescent="0.25">
      <c r="A866" s="356">
        <f t="shared" si="115"/>
        <v>747</v>
      </c>
      <c r="B866" s="21">
        <f t="shared" si="115"/>
        <v>681</v>
      </c>
      <c r="C866" s="361" t="s">
        <v>240</v>
      </c>
      <c r="D866" s="358" t="s">
        <v>705</v>
      </c>
      <c r="E866" s="358">
        <v>1.7999999999999999E-2</v>
      </c>
      <c r="F866" s="357">
        <f t="shared" si="116"/>
        <v>209.23199999999997</v>
      </c>
      <c r="G866" s="312"/>
      <c r="H866" s="310">
        <f t="shared" si="112"/>
        <v>209.23199999999997</v>
      </c>
      <c r="I866" s="310">
        <f>I855</f>
        <v>11624</v>
      </c>
      <c r="J866" s="311">
        <f t="shared" si="113"/>
        <v>0</v>
      </c>
      <c r="K866" s="311">
        <f t="shared" si="114"/>
        <v>11624</v>
      </c>
      <c r="L866" s="312"/>
    </row>
    <row r="867" spans="1:12" ht="30" outlineLevel="1" x14ac:dyDescent="0.25">
      <c r="A867" s="356">
        <f t="shared" si="115"/>
        <v>748</v>
      </c>
      <c r="B867" s="21">
        <f t="shared" si="115"/>
        <v>682</v>
      </c>
      <c r="C867" s="361" t="s">
        <v>245</v>
      </c>
      <c r="D867" s="358" t="s">
        <v>704</v>
      </c>
      <c r="E867" s="358">
        <v>1.8</v>
      </c>
      <c r="F867" s="357">
        <f t="shared" si="116"/>
        <v>1202.4000000000001</v>
      </c>
      <c r="G867" s="312"/>
      <c r="H867" s="310">
        <f t="shared" si="112"/>
        <v>1202.4000000000001</v>
      </c>
      <c r="I867" s="310">
        <f>I799</f>
        <v>668</v>
      </c>
      <c r="J867" s="311">
        <f t="shared" si="113"/>
        <v>0</v>
      </c>
      <c r="K867" s="311">
        <f t="shared" si="114"/>
        <v>668</v>
      </c>
      <c r="L867" s="312"/>
    </row>
    <row r="868" spans="1:12" ht="45" outlineLevel="1" x14ac:dyDescent="0.25">
      <c r="A868" s="356">
        <f t="shared" si="115"/>
        <v>749</v>
      </c>
      <c r="B868" s="21">
        <f t="shared" si="115"/>
        <v>683</v>
      </c>
      <c r="C868" s="361" t="s">
        <v>284</v>
      </c>
      <c r="D868" s="358" t="s">
        <v>96</v>
      </c>
      <c r="E868" s="358">
        <v>35.020000000000003</v>
      </c>
      <c r="F868" s="357">
        <f t="shared" si="116"/>
        <v>5533.1600000000008</v>
      </c>
      <c r="G868" s="312"/>
      <c r="H868" s="310">
        <f t="shared" si="112"/>
        <v>5533.1600000000008</v>
      </c>
      <c r="I868" s="310">
        <f>I857</f>
        <v>158</v>
      </c>
      <c r="J868" s="311">
        <f t="shared" si="113"/>
        <v>0</v>
      </c>
      <c r="K868" s="311">
        <f t="shared" si="114"/>
        <v>158</v>
      </c>
      <c r="L868" s="312"/>
    </row>
    <row r="869" spans="1:12" ht="30" outlineLevel="1" x14ac:dyDescent="0.25">
      <c r="A869" s="356">
        <f t="shared" si="115"/>
        <v>750</v>
      </c>
      <c r="B869" s="21">
        <f t="shared" si="115"/>
        <v>684</v>
      </c>
      <c r="C869" s="361" t="s">
        <v>103</v>
      </c>
      <c r="D869" s="358" t="s">
        <v>704</v>
      </c>
      <c r="E869" s="358">
        <v>2.2000000000000002</v>
      </c>
      <c r="F869" s="357">
        <f t="shared" si="116"/>
        <v>653.2659279778394</v>
      </c>
      <c r="G869" s="312"/>
      <c r="H869" s="310">
        <f t="shared" si="112"/>
        <v>653.2659279778394</v>
      </c>
      <c r="I869" s="310">
        <f>I346</f>
        <v>296.93905817174516</v>
      </c>
      <c r="J869" s="311">
        <f t="shared" si="113"/>
        <v>0</v>
      </c>
      <c r="K869" s="311">
        <f t="shared" si="114"/>
        <v>296.93905817174516</v>
      </c>
      <c r="L869" s="312"/>
    </row>
    <row r="870" spans="1:12" ht="15.75" x14ac:dyDescent="0.25">
      <c r="A870" s="356"/>
      <c r="B870" s="21"/>
      <c r="C870" s="222" t="s">
        <v>209</v>
      </c>
      <c r="D870" s="358"/>
      <c r="E870" s="358"/>
      <c r="F870" s="357"/>
      <c r="G870" s="312"/>
      <c r="H870" s="310"/>
      <c r="I870" s="310"/>
      <c r="J870" s="311"/>
      <c r="K870" s="311"/>
      <c r="L870" s="312"/>
    </row>
    <row r="871" spans="1:12" ht="17.25" outlineLevel="1" x14ac:dyDescent="0.25">
      <c r="A871" s="356">
        <f>A869+1</f>
        <v>751</v>
      </c>
      <c r="B871" s="21">
        <f>B869+1</f>
        <v>685</v>
      </c>
      <c r="C871" s="361" t="s">
        <v>239</v>
      </c>
      <c r="D871" s="358" t="s">
        <v>705</v>
      </c>
      <c r="E871" s="358">
        <v>0.03</v>
      </c>
      <c r="F871" s="357">
        <f t="shared" si="116"/>
        <v>712.70999999999992</v>
      </c>
      <c r="G871" s="312"/>
      <c r="H871" s="310">
        <f t="shared" si="112"/>
        <v>712.70999999999992</v>
      </c>
      <c r="I871" s="310">
        <f>I805</f>
        <v>23757</v>
      </c>
      <c r="J871" s="311">
        <f t="shared" si="113"/>
        <v>0</v>
      </c>
      <c r="K871" s="311">
        <f t="shared" si="114"/>
        <v>23757</v>
      </c>
      <c r="L871" s="312"/>
    </row>
    <row r="872" spans="1:12" s="444" customFormat="1" ht="15.75" outlineLevel="1" x14ac:dyDescent="0.25">
      <c r="A872" s="356">
        <f t="shared" si="115"/>
        <v>752</v>
      </c>
      <c r="B872" s="21">
        <f t="shared" si="115"/>
        <v>686</v>
      </c>
      <c r="C872" s="361" t="s">
        <v>283</v>
      </c>
      <c r="D872" s="358" t="s">
        <v>98</v>
      </c>
      <c r="E872" s="358">
        <v>2</v>
      </c>
      <c r="F872" s="357">
        <f t="shared" si="116"/>
        <v>620</v>
      </c>
      <c r="G872" s="312"/>
      <c r="H872" s="310">
        <f t="shared" si="112"/>
        <v>620</v>
      </c>
      <c r="I872" s="310">
        <f>I806</f>
        <v>310</v>
      </c>
      <c r="J872" s="311">
        <f t="shared" si="113"/>
        <v>0</v>
      </c>
      <c r="K872" s="311">
        <f t="shared" si="114"/>
        <v>310</v>
      </c>
      <c r="L872" s="312"/>
    </row>
    <row r="873" spans="1:12" ht="17.25" outlineLevel="1" x14ac:dyDescent="0.25">
      <c r="A873" s="356">
        <f t="shared" si="115"/>
        <v>753</v>
      </c>
      <c r="B873" s="21">
        <f t="shared" si="115"/>
        <v>687</v>
      </c>
      <c r="C873" s="361" t="s">
        <v>42</v>
      </c>
      <c r="D873" s="358" t="s">
        <v>704</v>
      </c>
      <c r="E873" s="358">
        <v>1.1000000000000001</v>
      </c>
      <c r="F873" s="357">
        <f t="shared" si="116"/>
        <v>1938.2395810955961</v>
      </c>
      <c r="G873" s="312"/>
      <c r="H873" s="310">
        <f t="shared" si="112"/>
        <v>1938.2395810955961</v>
      </c>
      <c r="I873" s="310">
        <f>I840</f>
        <v>1762.0359828141782</v>
      </c>
      <c r="J873" s="311">
        <f t="shared" si="113"/>
        <v>0</v>
      </c>
      <c r="K873" s="311">
        <f t="shared" si="114"/>
        <v>1762.0359828141782</v>
      </c>
      <c r="L873" s="312"/>
    </row>
    <row r="874" spans="1:12" ht="17.25" outlineLevel="1" x14ac:dyDescent="0.25">
      <c r="A874" s="356">
        <f t="shared" si="115"/>
        <v>754</v>
      </c>
      <c r="B874" s="21">
        <f t="shared" si="115"/>
        <v>688</v>
      </c>
      <c r="C874" s="361" t="s">
        <v>201</v>
      </c>
      <c r="D874" s="358" t="s">
        <v>704</v>
      </c>
      <c r="E874" s="358">
        <v>1.1000000000000001</v>
      </c>
      <c r="F874" s="357">
        <f t="shared" si="116"/>
        <v>162.88566058002149</v>
      </c>
      <c r="G874" s="312"/>
      <c r="H874" s="310">
        <f t="shared" si="112"/>
        <v>162.88566058002149</v>
      </c>
      <c r="I874" s="310">
        <f>I852</f>
        <v>148.07787325456499</v>
      </c>
      <c r="J874" s="311">
        <f t="shared" si="113"/>
        <v>0</v>
      </c>
      <c r="K874" s="311">
        <f t="shared" si="114"/>
        <v>148.07787325456499</v>
      </c>
      <c r="L874" s="312"/>
    </row>
    <row r="875" spans="1:12" ht="45" outlineLevel="1" x14ac:dyDescent="0.25">
      <c r="A875" s="356">
        <f t="shared" si="115"/>
        <v>755</v>
      </c>
      <c r="B875" s="21">
        <f t="shared" si="115"/>
        <v>689</v>
      </c>
      <c r="C875" s="361" t="s">
        <v>240</v>
      </c>
      <c r="D875" s="358" t="s">
        <v>705</v>
      </c>
      <c r="E875" s="358">
        <v>1.1000000000000001E-3</v>
      </c>
      <c r="F875" s="357">
        <f t="shared" si="116"/>
        <v>12.7864</v>
      </c>
      <c r="G875" s="312"/>
      <c r="H875" s="310">
        <f t="shared" si="112"/>
        <v>12.7864</v>
      </c>
      <c r="I875" s="310">
        <f>I864</f>
        <v>11624</v>
      </c>
      <c r="J875" s="311">
        <f t="shared" si="113"/>
        <v>0</v>
      </c>
      <c r="K875" s="311">
        <f t="shared" si="114"/>
        <v>11624</v>
      </c>
      <c r="L875" s="312"/>
    </row>
    <row r="876" spans="1:12" ht="30" outlineLevel="1" x14ac:dyDescent="0.25">
      <c r="A876" s="356">
        <f t="shared" si="115"/>
        <v>756</v>
      </c>
      <c r="B876" s="21">
        <f t="shared" si="115"/>
        <v>690</v>
      </c>
      <c r="C876" s="361" t="s">
        <v>241</v>
      </c>
      <c r="D876" s="358" t="s">
        <v>704</v>
      </c>
      <c r="E876" s="358">
        <v>1.1000000000000001</v>
      </c>
      <c r="F876" s="357">
        <f t="shared" si="116"/>
        <v>115.50000000000001</v>
      </c>
      <c r="G876" s="312"/>
      <c r="H876" s="310">
        <f t="shared" si="112"/>
        <v>115.50000000000001</v>
      </c>
      <c r="I876" s="310">
        <f>I787</f>
        <v>105</v>
      </c>
      <c r="J876" s="311">
        <f t="shared" si="113"/>
        <v>0</v>
      </c>
      <c r="K876" s="311">
        <f t="shared" si="114"/>
        <v>105</v>
      </c>
      <c r="L876" s="312"/>
    </row>
    <row r="877" spans="1:12" ht="45" outlineLevel="1" x14ac:dyDescent="0.25">
      <c r="A877" s="356">
        <f t="shared" ref="A877:B892" si="117">A876+1</f>
        <v>757</v>
      </c>
      <c r="B877" s="21">
        <f t="shared" si="117"/>
        <v>691</v>
      </c>
      <c r="C877" s="361" t="s">
        <v>240</v>
      </c>
      <c r="D877" s="358" t="s">
        <v>705</v>
      </c>
      <c r="E877" s="358">
        <v>1.0999999999999999E-2</v>
      </c>
      <c r="F877" s="357">
        <f t="shared" si="116"/>
        <v>127.86399999999999</v>
      </c>
      <c r="G877" s="312"/>
      <c r="H877" s="310">
        <f t="shared" si="112"/>
        <v>127.86399999999999</v>
      </c>
      <c r="I877" s="310">
        <f>I866</f>
        <v>11624</v>
      </c>
      <c r="J877" s="311">
        <f t="shared" si="113"/>
        <v>0</v>
      </c>
      <c r="K877" s="311">
        <f t="shared" si="114"/>
        <v>11624</v>
      </c>
      <c r="L877" s="312"/>
    </row>
    <row r="878" spans="1:12" ht="30" outlineLevel="1" x14ac:dyDescent="0.25">
      <c r="A878" s="356">
        <f t="shared" si="117"/>
        <v>758</v>
      </c>
      <c r="B878" s="21">
        <f t="shared" si="117"/>
        <v>692</v>
      </c>
      <c r="C878" s="361" t="s">
        <v>245</v>
      </c>
      <c r="D878" s="358" t="s">
        <v>704</v>
      </c>
      <c r="E878" s="358">
        <v>1.1000000000000001</v>
      </c>
      <c r="F878" s="357">
        <f t="shared" si="116"/>
        <v>734.80000000000007</v>
      </c>
      <c r="G878" s="312"/>
      <c r="H878" s="310">
        <f t="shared" si="112"/>
        <v>734.80000000000007</v>
      </c>
      <c r="I878" s="310">
        <f>I799</f>
        <v>668</v>
      </c>
      <c r="J878" s="311">
        <f t="shared" si="113"/>
        <v>0</v>
      </c>
      <c r="K878" s="311">
        <f t="shared" si="114"/>
        <v>668</v>
      </c>
      <c r="L878" s="312"/>
    </row>
    <row r="879" spans="1:12" ht="45" outlineLevel="1" x14ac:dyDescent="0.25">
      <c r="A879" s="356">
        <f t="shared" si="117"/>
        <v>759</v>
      </c>
      <c r="B879" s="21">
        <f t="shared" si="117"/>
        <v>693</v>
      </c>
      <c r="C879" s="361" t="s">
        <v>284</v>
      </c>
      <c r="D879" s="358" t="s">
        <v>96</v>
      </c>
      <c r="E879" s="358">
        <v>42.22</v>
      </c>
      <c r="F879" s="357">
        <f t="shared" si="116"/>
        <v>6670.76</v>
      </c>
      <c r="G879" s="312"/>
      <c r="H879" s="310">
        <f t="shared" si="112"/>
        <v>6670.76</v>
      </c>
      <c r="I879" s="310">
        <f>I857</f>
        <v>158</v>
      </c>
      <c r="J879" s="311">
        <f t="shared" si="113"/>
        <v>0</v>
      </c>
      <c r="K879" s="311">
        <f t="shared" si="114"/>
        <v>158</v>
      </c>
      <c r="L879" s="312"/>
    </row>
    <row r="880" spans="1:12" ht="30" outlineLevel="1" x14ac:dyDescent="0.25">
      <c r="A880" s="356">
        <f t="shared" si="117"/>
        <v>760</v>
      </c>
      <c r="B880" s="21">
        <f t="shared" si="117"/>
        <v>694</v>
      </c>
      <c r="C880" s="361" t="s">
        <v>103</v>
      </c>
      <c r="D880" s="358" t="s">
        <v>704</v>
      </c>
      <c r="E880" s="358">
        <v>1.3</v>
      </c>
      <c r="F880" s="357">
        <f t="shared" si="116"/>
        <v>386.02077562326872</v>
      </c>
      <c r="G880" s="312"/>
      <c r="H880" s="310">
        <f t="shared" si="112"/>
        <v>386.02077562326872</v>
      </c>
      <c r="I880" s="310">
        <f>I346</f>
        <v>296.93905817174516</v>
      </c>
      <c r="J880" s="311">
        <f t="shared" si="113"/>
        <v>0</v>
      </c>
      <c r="K880" s="311">
        <f t="shared" si="114"/>
        <v>296.93905817174516</v>
      </c>
      <c r="L880" s="312"/>
    </row>
    <row r="881" spans="1:12" ht="15.75" x14ac:dyDescent="0.25">
      <c r="A881" s="356"/>
      <c r="B881" s="21"/>
      <c r="C881" s="222" t="s">
        <v>208</v>
      </c>
      <c r="D881" s="358"/>
      <c r="E881" s="358"/>
      <c r="F881" s="357"/>
      <c r="G881" s="312"/>
      <c r="H881" s="310"/>
      <c r="I881" s="310"/>
      <c r="J881" s="311"/>
      <c r="K881" s="311"/>
      <c r="L881" s="312"/>
    </row>
    <row r="882" spans="1:12" ht="15.75" x14ac:dyDescent="0.25">
      <c r="A882" s="356"/>
      <c r="B882" s="21"/>
      <c r="C882" s="222" t="s">
        <v>285</v>
      </c>
      <c r="D882" s="358"/>
      <c r="E882" s="358"/>
      <c r="F882" s="357"/>
      <c r="G882" s="312"/>
      <c r="H882" s="310"/>
      <c r="I882" s="310"/>
      <c r="J882" s="311"/>
      <c r="K882" s="311"/>
      <c r="L882" s="312"/>
    </row>
    <row r="883" spans="1:12" ht="17.25" outlineLevel="1" x14ac:dyDescent="0.25">
      <c r="A883" s="356">
        <f>A880+1</f>
        <v>761</v>
      </c>
      <c r="B883" s="21">
        <f>B880+1</f>
        <v>695</v>
      </c>
      <c r="C883" s="361" t="s">
        <v>239</v>
      </c>
      <c r="D883" s="358" t="s">
        <v>705</v>
      </c>
      <c r="E883" s="358">
        <v>0.04</v>
      </c>
      <c r="F883" s="357">
        <f t="shared" si="116"/>
        <v>950.28</v>
      </c>
      <c r="G883" s="312"/>
      <c r="H883" s="310">
        <f t="shared" si="112"/>
        <v>950.28</v>
      </c>
      <c r="I883" s="310">
        <f>I805</f>
        <v>23757</v>
      </c>
      <c r="J883" s="311">
        <f t="shared" si="113"/>
        <v>0</v>
      </c>
      <c r="K883" s="311">
        <f t="shared" si="114"/>
        <v>23757</v>
      </c>
      <c r="L883" s="312"/>
    </row>
    <row r="884" spans="1:12" s="444" customFormat="1" ht="15.75" outlineLevel="1" x14ac:dyDescent="0.25">
      <c r="A884" s="356">
        <f t="shared" si="117"/>
        <v>762</v>
      </c>
      <c r="B884" s="21">
        <f t="shared" si="117"/>
        <v>696</v>
      </c>
      <c r="C884" s="361" t="s">
        <v>283</v>
      </c>
      <c r="D884" s="358" t="s">
        <v>98</v>
      </c>
      <c r="E884" s="358">
        <v>4</v>
      </c>
      <c r="F884" s="357">
        <f t="shared" si="116"/>
        <v>1240</v>
      </c>
      <c r="G884" s="312"/>
      <c r="H884" s="310">
        <f t="shared" si="112"/>
        <v>1240</v>
      </c>
      <c r="I884" s="310">
        <f>I806</f>
        <v>310</v>
      </c>
      <c r="J884" s="311">
        <f t="shared" si="113"/>
        <v>0</v>
      </c>
      <c r="K884" s="311">
        <f t="shared" si="114"/>
        <v>310</v>
      </c>
      <c r="L884" s="312"/>
    </row>
    <row r="885" spans="1:12" ht="17.25" outlineLevel="1" x14ac:dyDescent="0.25">
      <c r="A885" s="356">
        <f t="shared" si="117"/>
        <v>763</v>
      </c>
      <c r="B885" s="21">
        <f t="shared" si="117"/>
        <v>697</v>
      </c>
      <c r="C885" s="361" t="s">
        <v>42</v>
      </c>
      <c r="D885" s="358" t="s">
        <v>704</v>
      </c>
      <c r="E885" s="358">
        <v>1.8</v>
      </c>
      <c r="F885" s="357">
        <f t="shared" si="116"/>
        <v>3171.6647690655209</v>
      </c>
      <c r="G885" s="312"/>
      <c r="H885" s="310">
        <f t="shared" si="112"/>
        <v>3171.6647690655209</v>
      </c>
      <c r="I885" s="310">
        <f>I840</f>
        <v>1762.0359828141782</v>
      </c>
      <c r="J885" s="311">
        <f t="shared" si="113"/>
        <v>0</v>
      </c>
      <c r="K885" s="311">
        <f t="shared" si="114"/>
        <v>1762.0359828141782</v>
      </c>
      <c r="L885" s="312"/>
    </row>
    <row r="886" spans="1:12" ht="17.25" outlineLevel="1" x14ac:dyDescent="0.25">
      <c r="A886" s="356">
        <f t="shared" si="117"/>
        <v>764</v>
      </c>
      <c r="B886" s="21">
        <f t="shared" si="117"/>
        <v>698</v>
      </c>
      <c r="C886" s="361" t="s">
        <v>201</v>
      </c>
      <c r="D886" s="358" t="s">
        <v>704</v>
      </c>
      <c r="E886" s="358">
        <v>1.8</v>
      </c>
      <c r="F886" s="357">
        <f t="shared" si="116"/>
        <v>266.54017185821698</v>
      </c>
      <c r="G886" s="312"/>
      <c r="H886" s="310">
        <f t="shared" si="112"/>
        <v>266.54017185821698</v>
      </c>
      <c r="I886" s="310">
        <f>I852</f>
        <v>148.07787325456499</v>
      </c>
      <c r="J886" s="311">
        <f t="shared" si="113"/>
        <v>0</v>
      </c>
      <c r="K886" s="311">
        <f t="shared" si="114"/>
        <v>148.07787325456499</v>
      </c>
      <c r="L886" s="312"/>
    </row>
    <row r="887" spans="1:12" ht="45" outlineLevel="1" x14ac:dyDescent="0.25">
      <c r="A887" s="356">
        <f t="shared" si="117"/>
        <v>765</v>
      </c>
      <c r="B887" s="21">
        <f t="shared" si="117"/>
        <v>699</v>
      </c>
      <c r="C887" s="361" t="s">
        <v>240</v>
      </c>
      <c r="D887" s="358" t="s">
        <v>705</v>
      </c>
      <c r="E887" s="358">
        <v>1.8E-3</v>
      </c>
      <c r="F887" s="357">
        <f t="shared" si="116"/>
        <v>20.923199999999998</v>
      </c>
      <c r="G887" s="312"/>
      <c r="H887" s="310">
        <f t="shared" si="112"/>
        <v>20.923199999999998</v>
      </c>
      <c r="I887" s="310">
        <f>I877</f>
        <v>11624</v>
      </c>
      <c r="J887" s="311">
        <f t="shared" si="113"/>
        <v>0</v>
      </c>
      <c r="K887" s="311">
        <f t="shared" si="114"/>
        <v>11624</v>
      </c>
      <c r="L887" s="312"/>
    </row>
    <row r="888" spans="1:12" ht="30" outlineLevel="1" x14ac:dyDescent="0.25">
      <c r="A888" s="356">
        <f t="shared" si="117"/>
        <v>766</v>
      </c>
      <c r="B888" s="21">
        <f t="shared" si="117"/>
        <v>700</v>
      </c>
      <c r="C888" s="361" t="s">
        <v>241</v>
      </c>
      <c r="D888" s="358" t="s">
        <v>704</v>
      </c>
      <c r="E888" s="358">
        <v>1.8</v>
      </c>
      <c r="F888" s="357">
        <f t="shared" si="116"/>
        <v>189</v>
      </c>
      <c r="G888" s="312"/>
      <c r="H888" s="310">
        <f t="shared" si="112"/>
        <v>189</v>
      </c>
      <c r="I888" s="310">
        <f>I797</f>
        <v>105</v>
      </c>
      <c r="J888" s="311">
        <f t="shared" si="113"/>
        <v>0</v>
      </c>
      <c r="K888" s="311">
        <f t="shared" si="114"/>
        <v>105</v>
      </c>
      <c r="L888" s="312"/>
    </row>
    <row r="889" spans="1:12" ht="45" outlineLevel="1" x14ac:dyDescent="0.25">
      <c r="A889" s="356">
        <f t="shared" si="117"/>
        <v>767</v>
      </c>
      <c r="B889" s="21">
        <f t="shared" si="117"/>
        <v>701</v>
      </c>
      <c r="C889" s="361" t="s">
        <v>240</v>
      </c>
      <c r="D889" s="358" t="s">
        <v>705</v>
      </c>
      <c r="E889" s="358">
        <v>1.7999999999999999E-2</v>
      </c>
      <c r="F889" s="357">
        <f t="shared" si="116"/>
        <v>209.23199999999997</v>
      </c>
      <c r="G889" s="312"/>
      <c r="H889" s="310">
        <f t="shared" si="112"/>
        <v>209.23199999999997</v>
      </c>
      <c r="I889" s="310">
        <f>I887</f>
        <v>11624</v>
      </c>
      <c r="J889" s="311">
        <f t="shared" si="113"/>
        <v>0</v>
      </c>
      <c r="K889" s="311">
        <f t="shared" si="114"/>
        <v>11624</v>
      </c>
      <c r="L889" s="312"/>
    </row>
    <row r="890" spans="1:12" ht="30" outlineLevel="1" x14ac:dyDescent="0.25">
      <c r="A890" s="356">
        <f t="shared" si="117"/>
        <v>768</v>
      </c>
      <c r="B890" s="21">
        <f t="shared" si="117"/>
        <v>702</v>
      </c>
      <c r="C890" s="361" t="s">
        <v>245</v>
      </c>
      <c r="D890" s="358" t="s">
        <v>704</v>
      </c>
      <c r="E890" s="358">
        <v>1.8</v>
      </c>
      <c r="F890" s="357">
        <f t="shared" si="116"/>
        <v>1202.4000000000001</v>
      </c>
      <c r="G890" s="312"/>
      <c r="H890" s="310">
        <f t="shared" si="112"/>
        <v>1202.4000000000001</v>
      </c>
      <c r="I890" s="310">
        <f>I878</f>
        <v>668</v>
      </c>
      <c r="J890" s="311">
        <f t="shared" si="113"/>
        <v>0</v>
      </c>
      <c r="K890" s="311">
        <f t="shared" si="114"/>
        <v>668</v>
      </c>
      <c r="L890" s="312"/>
    </row>
    <row r="891" spans="1:12" ht="45" outlineLevel="1" x14ac:dyDescent="0.25">
      <c r="A891" s="356">
        <f t="shared" si="117"/>
        <v>769</v>
      </c>
      <c r="B891" s="21">
        <f t="shared" si="117"/>
        <v>703</v>
      </c>
      <c r="C891" s="361" t="s">
        <v>284</v>
      </c>
      <c r="D891" s="358" t="s">
        <v>96</v>
      </c>
      <c r="E891" s="358">
        <v>35.020000000000003</v>
      </c>
      <c r="F891" s="357">
        <f t="shared" si="116"/>
        <v>5533.1600000000008</v>
      </c>
      <c r="G891" s="312"/>
      <c r="H891" s="310">
        <f t="shared" si="112"/>
        <v>5533.1600000000008</v>
      </c>
      <c r="I891" s="310">
        <f>I857</f>
        <v>158</v>
      </c>
      <c r="J891" s="311">
        <f t="shared" si="113"/>
        <v>0</v>
      </c>
      <c r="K891" s="311">
        <f t="shared" si="114"/>
        <v>158</v>
      </c>
      <c r="L891" s="312"/>
    </row>
    <row r="892" spans="1:12" ht="30" outlineLevel="1" x14ac:dyDescent="0.25">
      <c r="A892" s="356">
        <f t="shared" si="117"/>
        <v>770</v>
      </c>
      <c r="B892" s="21">
        <f t="shared" si="117"/>
        <v>704</v>
      </c>
      <c r="C892" s="361" t="s">
        <v>103</v>
      </c>
      <c r="D892" s="358" t="s">
        <v>704</v>
      </c>
      <c r="E892" s="358">
        <v>2.2000000000000002</v>
      </c>
      <c r="F892" s="357">
        <f t="shared" si="116"/>
        <v>653.2659279778394</v>
      </c>
      <c r="G892" s="312"/>
      <c r="H892" s="310">
        <f t="shared" si="112"/>
        <v>653.2659279778394</v>
      </c>
      <c r="I892" s="310">
        <f>I346</f>
        <v>296.93905817174516</v>
      </c>
      <c r="J892" s="311">
        <f t="shared" si="113"/>
        <v>0</v>
      </c>
      <c r="K892" s="311">
        <f t="shared" si="114"/>
        <v>296.93905817174516</v>
      </c>
      <c r="L892" s="312"/>
    </row>
    <row r="893" spans="1:12" ht="15.75" x14ac:dyDescent="0.25">
      <c r="A893" s="356"/>
      <c r="B893" s="21"/>
      <c r="C893" s="222" t="s">
        <v>288</v>
      </c>
      <c r="D893" s="358"/>
      <c r="E893" s="358"/>
      <c r="F893" s="357"/>
      <c r="G893" s="312"/>
      <c r="H893" s="310"/>
      <c r="I893" s="310"/>
      <c r="J893" s="311"/>
      <c r="K893" s="311"/>
      <c r="L893" s="312"/>
    </row>
    <row r="894" spans="1:12" ht="17.25" outlineLevel="1" x14ac:dyDescent="0.25">
      <c r="A894" s="356">
        <f>A892+1</f>
        <v>771</v>
      </c>
      <c r="B894" s="21">
        <f>B892+1</f>
        <v>705</v>
      </c>
      <c r="C894" s="361" t="s">
        <v>239</v>
      </c>
      <c r="D894" s="358" t="s">
        <v>705</v>
      </c>
      <c r="E894" s="358">
        <v>0.04</v>
      </c>
      <c r="F894" s="357">
        <f t="shared" si="116"/>
        <v>950.28</v>
      </c>
      <c r="G894" s="312"/>
      <c r="H894" s="310">
        <f t="shared" si="112"/>
        <v>950.28</v>
      </c>
      <c r="I894" s="310">
        <f>I883</f>
        <v>23757</v>
      </c>
      <c r="J894" s="311">
        <f t="shared" si="113"/>
        <v>0</v>
      </c>
      <c r="K894" s="311">
        <f t="shared" si="114"/>
        <v>23757</v>
      </c>
      <c r="L894" s="312"/>
    </row>
    <row r="895" spans="1:12" s="444" customFormat="1" ht="15.75" outlineLevel="1" x14ac:dyDescent="0.25">
      <c r="A895" s="356">
        <f t="shared" ref="A895:B910" si="118">A894+1</f>
        <v>772</v>
      </c>
      <c r="B895" s="21">
        <f t="shared" si="118"/>
        <v>706</v>
      </c>
      <c r="C895" s="361" t="s">
        <v>283</v>
      </c>
      <c r="D895" s="358" t="s">
        <v>98</v>
      </c>
      <c r="E895" s="358">
        <v>4</v>
      </c>
      <c r="F895" s="357">
        <f t="shared" si="116"/>
        <v>1240</v>
      </c>
      <c r="G895" s="312"/>
      <c r="H895" s="310">
        <f t="shared" si="112"/>
        <v>1240</v>
      </c>
      <c r="I895" s="310">
        <f>I806</f>
        <v>310</v>
      </c>
      <c r="J895" s="311">
        <f t="shared" si="113"/>
        <v>0</v>
      </c>
      <c r="K895" s="311">
        <f t="shared" si="114"/>
        <v>310</v>
      </c>
      <c r="L895" s="312"/>
    </row>
    <row r="896" spans="1:12" ht="17.25" outlineLevel="1" x14ac:dyDescent="0.25">
      <c r="A896" s="356">
        <f t="shared" si="118"/>
        <v>773</v>
      </c>
      <c r="B896" s="21">
        <f t="shared" si="118"/>
        <v>707</v>
      </c>
      <c r="C896" s="361" t="s">
        <v>42</v>
      </c>
      <c r="D896" s="358" t="s">
        <v>704</v>
      </c>
      <c r="E896" s="358">
        <v>1.8</v>
      </c>
      <c r="F896" s="357">
        <f t="shared" si="116"/>
        <v>3171.6647690655209</v>
      </c>
      <c r="G896" s="312"/>
      <c r="H896" s="310">
        <f t="shared" si="112"/>
        <v>3171.6647690655209</v>
      </c>
      <c r="I896" s="310">
        <f>I840</f>
        <v>1762.0359828141782</v>
      </c>
      <c r="J896" s="311">
        <f t="shared" si="113"/>
        <v>0</v>
      </c>
      <c r="K896" s="311">
        <f t="shared" si="114"/>
        <v>1762.0359828141782</v>
      </c>
      <c r="L896" s="312"/>
    </row>
    <row r="897" spans="1:12" ht="17.25" outlineLevel="1" x14ac:dyDescent="0.25">
      <c r="A897" s="356">
        <f t="shared" si="118"/>
        <v>774</v>
      </c>
      <c r="B897" s="21">
        <f t="shared" si="118"/>
        <v>708</v>
      </c>
      <c r="C897" s="361" t="s">
        <v>201</v>
      </c>
      <c r="D897" s="358" t="s">
        <v>704</v>
      </c>
      <c r="E897" s="358">
        <v>1.8</v>
      </c>
      <c r="F897" s="357">
        <f t="shared" si="116"/>
        <v>266.54017185821698</v>
      </c>
      <c r="G897" s="312"/>
      <c r="H897" s="310">
        <f t="shared" si="112"/>
        <v>266.54017185821698</v>
      </c>
      <c r="I897" s="310">
        <f>I886</f>
        <v>148.07787325456499</v>
      </c>
      <c r="J897" s="311">
        <f t="shared" si="113"/>
        <v>0</v>
      </c>
      <c r="K897" s="311">
        <f t="shared" si="114"/>
        <v>148.07787325456499</v>
      </c>
      <c r="L897" s="312"/>
    </row>
    <row r="898" spans="1:12" ht="45" outlineLevel="1" x14ac:dyDescent="0.25">
      <c r="A898" s="356">
        <f t="shared" si="118"/>
        <v>775</v>
      </c>
      <c r="B898" s="21">
        <f t="shared" si="118"/>
        <v>709</v>
      </c>
      <c r="C898" s="361" t="s">
        <v>240</v>
      </c>
      <c r="D898" s="358" t="s">
        <v>705</v>
      </c>
      <c r="E898" s="358">
        <v>1.8E-3</v>
      </c>
      <c r="F898" s="357">
        <f t="shared" si="116"/>
        <v>20.923199999999998</v>
      </c>
      <c r="G898" s="312"/>
      <c r="H898" s="310">
        <f t="shared" si="112"/>
        <v>20.923199999999998</v>
      </c>
      <c r="I898" s="310">
        <f>I887</f>
        <v>11624</v>
      </c>
      <c r="J898" s="311">
        <f t="shared" si="113"/>
        <v>0</v>
      </c>
      <c r="K898" s="311">
        <f t="shared" si="114"/>
        <v>11624</v>
      </c>
      <c r="L898" s="312"/>
    </row>
    <row r="899" spans="1:12" ht="30" outlineLevel="1" x14ac:dyDescent="0.25">
      <c r="A899" s="356">
        <f t="shared" si="118"/>
        <v>776</v>
      </c>
      <c r="B899" s="21">
        <f t="shared" si="118"/>
        <v>710</v>
      </c>
      <c r="C899" s="361" t="s">
        <v>241</v>
      </c>
      <c r="D899" s="358" t="s">
        <v>704</v>
      </c>
      <c r="E899" s="358">
        <v>1.8</v>
      </c>
      <c r="F899" s="357">
        <f t="shared" si="116"/>
        <v>189</v>
      </c>
      <c r="G899" s="312"/>
      <c r="H899" s="310">
        <f t="shared" si="112"/>
        <v>189</v>
      </c>
      <c r="I899" s="310">
        <f>I810</f>
        <v>105</v>
      </c>
      <c r="J899" s="311">
        <f t="shared" si="113"/>
        <v>0</v>
      </c>
      <c r="K899" s="311">
        <f t="shared" si="114"/>
        <v>105</v>
      </c>
      <c r="L899" s="312"/>
    </row>
    <row r="900" spans="1:12" ht="45" outlineLevel="1" x14ac:dyDescent="0.25">
      <c r="A900" s="356">
        <f t="shared" si="118"/>
        <v>777</v>
      </c>
      <c r="B900" s="21">
        <f t="shared" si="118"/>
        <v>711</v>
      </c>
      <c r="C900" s="361" t="s">
        <v>240</v>
      </c>
      <c r="D900" s="358" t="s">
        <v>705</v>
      </c>
      <c r="E900" s="358">
        <v>1.7999999999999999E-2</v>
      </c>
      <c r="F900" s="357">
        <f t="shared" si="116"/>
        <v>209.23199999999997</v>
      </c>
      <c r="G900" s="312"/>
      <c r="H900" s="310">
        <f t="shared" si="112"/>
        <v>209.23199999999997</v>
      </c>
      <c r="I900" s="310">
        <f>I887</f>
        <v>11624</v>
      </c>
      <c r="J900" s="311">
        <f t="shared" si="113"/>
        <v>0</v>
      </c>
      <c r="K900" s="311">
        <f t="shared" si="114"/>
        <v>11624</v>
      </c>
      <c r="L900" s="312"/>
    </row>
    <row r="901" spans="1:12" ht="30" outlineLevel="1" x14ac:dyDescent="0.25">
      <c r="A901" s="356">
        <f t="shared" si="118"/>
        <v>778</v>
      </c>
      <c r="B901" s="21">
        <f t="shared" si="118"/>
        <v>712</v>
      </c>
      <c r="C901" s="361" t="s">
        <v>245</v>
      </c>
      <c r="D901" s="358" t="s">
        <v>704</v>
      </c>
      <c r="E901" s="358">
        <v>1.8</v>
      </c>
      <c r="F901" s="357">
        <f t="shared" si="116"/>
        <v>1202.4000000000001</v>
      </c>
      <c r="G901" s="312"/>
      <c r="H901" s="310">
        <f t="shared" si="112"/>
        <v>1202.4000000000001</v>
      </c>
      <c r="I901" s="310">
        <f>I878</f>
        <v>668</v>
      </c>
      <c r="J901" s="311">
        <f t="shared" si="113"/>
        <v>0</v>
      </c>
      <c r="K901" s="311">
        <f t="shared" si="114"/>
        <v>668</v>
      </c>
      <c r="L901" s="312"/>
    </row>
    <row r="902" spans="1:12" ht="45" outlineLevel="1" x14ac:dyDescent="0.25">
      <c r="A902" s="356">
        <f t="shared" si="118"/>
        <v>779</v>
      </c>
      <c r="B902" s="21">
        <f t="shared" si="118"/>
        <v>713</v>
      </c>
      <c r="C902" s="361" t="s">
        <v>284</v>
      </c>
      <c r="D902" s="358" t="s">
        <v>96</v>
      </c>
      <c r="E902" s="358">
        <v>35.020000000000003</v>
      </c>
      <c r="F902" s="357">
        <f t="shared" si="116"/>
        <v>5533.1600000000008</v>
      </c>
      <c r="G902" s="312"/>
      <c r="H902" s="310">
        <f t="shared" si="112"/>
        <v>5533.1600000000008</v>
      </c>
      <c r="I902" s="310">
        <f>I857</f>
        <v>158</v>
      </c>
      <c r="J902" s="311">
        <f t="shared" si="113"/>
        <v>0</v>
      </c>
      <c r="K902" s="311">
        <f t="shared" si="114"/>
        <v>158</v>
      </c>
      <c r="L902" s="312"/>
    </row>
    <row r="903" spans="1:12" ht="30" outlineLevel="1" x14ac:dyDescent="0.25">
      <c r="A903" s="356">
        <f t="shared" si="118"/>
        <v>780</v>
      </c>
      <c r="B903" s="21">
        <f t="shared" si="118"/>
        <v>714</v>
      </c>
      <c r="C903" s="361" t="s">
        <v>103</v>
      </c>
      <c r="D903" s="358" t="s">
        <v>704</v>
      </c>
      <c r="E903" s="358">
        <v>2.2000000000000002</v>
      </c>
      <c r="F903" s="357">
        <f t="shared" si="116"/>
        <v>653.2659279778394</v>
      </c>
      <c r="G903" s="312"/>
      <c r="H903" s="310">
        <f t="shared" si="112"/>
        <v>653.2659279778394</v>
      </c>
      <c r="I903" s="310">
        <f>I892</f>
        <v>296.93905817174516</v>
      </c>
      <c r="J903" s="311">
        <f t="shared" si="113"/>
        <v>0</v>
      </c>
      <c r="K903" s="311">
        <f t="shared" si="114"/>
        <v>296.93905817174516</v>
      </c>
      <c r="L903" s="312"/>
    </row>
    <row r="904" spans="1:12" ht="15.75" x14ac:dyDescent="0.25">
      <c r="A904" s="356"/>
      <c r="B904" s="21"/>
      <c r="C904" s="222" t="s">
        <v>289</v>
      </c>
      <c r="D904" s="358"/>
      <c r="E904" s="358"/>
      <c r="F904" s="357"/>
      <c r="G904" s="312"/>
      <c r="H904" s="310"/>
      <c r="I904" s="310"/>
      <c r="J904" s="311"/>
      <c r="K904" s="311"/>
      <c r="L904" s="312"/>
    </row>
    <row r="905" spans="1:12" ht="17.25" outlineLevel="1" x14ac:dyDescent="0.25">
      <c r="A905" s="356">
        <f>A903+1</f>
        <v>781</v>
      </c>
      <c r="B905" s="21">
        <f>B903+1</f>
        <v>715</v>
      </c>
      <c r="C905" s="361" t="s">
        <v>239</v>
      </c>
      <c r="D905" s="358" t="s">
        <v>705</v>
      </c>
      <c r="E905" s="358">
        <v>0.02</v>
      </c>
      <c r="F905" s="357">
        <f t="shared" si="116"/>
        <v>475.14</v>
      </c>
      <c r="G905" s="312"/>
      <c r="H905" s="310">
        <f t="shared" si="112"/>
        <v>475.14</v>
      </c>
      <c r="I905" s="310">
        <f>I883</f>
        <v>23757</v>
      </c>
      <c r="J905" s="311">
        <f t="shared" si="113"/>
        <v>0</v>
      </c>
      <c r="K905" s="311">
        <f t="shared" si="114"/>
        <v>23757</v>
      </c>
      <c r="L905" s="312"/>
    </row>
    <row r="906" spans="1:12" s="444" customFormat="1" ht="15.75" outlineLevel="1" x14ac:dyDescent="0.25">
      <c r="A906" s="356">
        <f t="shared" si="118"/>
        <v>782</v>
      </c>
      <c r="B906" s="21">
        <f t="shared" si="118"/>
        <v>716</v>
      </c>
      <c r="C906" s="361" t="s">
        <v>283</v>
      </c>
      <c r="D906" s="358" t="s">
        <v>98</v>
      </c>
      <c r="E906" s="358">
        <v>2</v>
      </c>
      <c r="F906" s="357">
        <f t="shared" si="116"/>
        <v>620</v>
      </c>
      <c r="G906" s="312"/>
      <c r="H906" s="310">
        <f t="shared" si="112"/>
        <v>620</v>
      </c>
      <c r="I906" s="310">
        <f>I806</f>
        <v>310</v>
      </c>
      <c r="J906" s="311">
        <f t="shared" si="113"/>
        <v>0</v>
      </c>
      <c r="K906" s="311">
        <f t="shared" si="114"/>
        <v>310</v>
      </c>
      <c r="L906" s="312"/>
    </row>
    <row r="907" spans="1:12" ht="17.25" outlineLevel="1" x14ac:dyDescent="0.25">
      <c r="A907" s="356">
        <f t="shared" si="118"/>
        <v>783</v>
      </c>
      <c r="B907" s="21">
        <f t="shared" si="118"/>
        <v>717</v>
      </c>
      <c r="C907" s="361" t="s">
        <v>42</v>
      </c>
      <c r="D907" s="358" t="s">
        <v>704</v>
      </c>
      <c r="E907" s="358">
        <v>0.9</v>
      </c>
      <c r="F907" s="357">
        <f t="shared" si="116"/>
        <v>1585.8323845327604</v>
      </c>
      <c r="G907" s="312"/>
      <c r="H907" s="310">
        <f t="shared" si="112"/>
        <v>1585.8323845327604</v>
      </c>
      <c r="I907" s="310">
        <f>I840</f>
        <v>1762.0359828141782</v>
      </c>
      <c r="J907" s="311">
        <f t="shared" si="113"/>
        <v>0</v>
      </c>
      <c r="K907" s="311">
        <f t="shared" si="114"/>
        <v>1762.0359828141782</v>
      </c>
      <c r="L907" s="312"/>
    </row>
    <row r="908" spans="1:12" ht="17.25" outlineLevel="1" x14ac:dyDescent="0.25">
      <c r="A908" s="356">
        <f t="shared" si="118"/>
        <v>784</v>
      </c>
      <c r="B908" s="21">
        <f t="shared" si="118"/>
        <v>718</v>
      </c>
      <c r="C908" s="361" t="s">
        <v>201</v>
      </c>
      <c r="D908" s="358" t="s">
        <v>704</v>
      </c>
      <c r="E908" s="358">
        <v>0.9</v>
      </c>
      <c r="F908" s="357">
        <f t="shared" si="116"/>
        <v>133.27008592910849</v>
      </c>
      <c r="G908" s="312"/>
      <c r="H908" s="310">
        <f t="shared" si="112"/>
        <v>133.27008592910849</v>
      </c>
      <c r="I908" s="310">
        <f>I886</f>
        <v>148.07787325456499</v>
      </c>
      <c r="J908" s="311">
        <f t="shared" si="113"/>
        <v>0</v>
      </c>
      <c r="K908" s="311">
        <f t="shared" si="114"/>
        <v>148.07787325456499</v>
      </c>
      <c r="L908" s="312"/>
    </row>
    <row r="909" spans="1:12" ht="45" outlineLevel="1" x14ac:dyDescent="0.25">
      <c r="A909" s="356">
        <f t="shared" si="118"/>
        <v>785</v>
      </c>
      <c r="B909" s="21">
        <f t="shared" si="118"/>
        <v>719</v>
      </c>
      <c r="C909" s="361" t="s">
        <v>240</v>
      </c>
      <c r="D909" s="358" t="s">
        <v>705</v>
      </c>
      <c r="E909" s="358">
        <v>8.9999999999999998E-4</v>
      </c>
      <c r="F909" s="357">
        <f t="shared" si="116"/>
        <v>10.461599999999999</v>
      </c>
      <c r="G909" s="312"/>
      <c r="H909" s="310">
        <f t="shared" si="112"/>
        <v>10.461599999999999</v>
      </c>
      <c r="I909" s="310">
        <f>I887</f>
        <v>11624</v>
      </c>
      <c r="J909" s="311">
        <f t="shared" si="113"/>
        <v>0</v>
      </c>
      <c r="K909" s="311">
        <f t="shared" si="114"/>
        <v>11624</v>
      </c>
      <c r="L909" s="312"/>
    </row>
    <row r="910" spans="1:12" ht="30" outlineLevel="1" x14ac:dyDescent="0.25">
      <c r="A910" s="356">
        <f t="shared" si="118"/>
        <v>786</v>
      </c>
      <c r="B910" s="21">
        <f t="shared" si="118"/>
        <v>720</v>
      </c>
      <c r="C910" s="361" t="s">
        <v>241</v>
      </c>
      <c r="D910" s="358" t="s">
        <v>704</v>
      </c>
      <c r="E910" s="358">
        <v>0.9</v>
      </c>
      <c r="F910" s="357">
        <f t="shared" si="116"/>
        <v>94.5</v>
      </c>
      <c r="G910" s="312"/>
      <c r="H910" s="310">
        <f t="shared" si="112"/>
        <v>94.5</v>
      </c>
      <c r="I910" s="310">
        <f>I821</f>
        <v>105</v>
      </c>
      <c r="J910" s="311">
        <f t="shared" si="113"/>
        <v>0</v>
      </c>
      <c r="K910" s="311">
        <f t="shared" si="114"/>
        <v>105</v>
      </c>
      <c r="L910" s="312"/>
    </row>
    <row r="911" spans="1:12" ht="45" outlineLevel="1" x14ac:dyDescent="0.25">
      <c r="A911" s="356">
        <f t="shared" ref="A911:B925" si="119">A910+1</f>
        <v>787</v>
      </c>
      <c r="B911" s="21">
        <f t="shared" si="119"/>
        <v>721</v>
      </c>
      <c r="C911" s="361" t="s">
        <v>240</v>
      </c>
      <c r="D911" s="358" t="s">
        <v>705</v>
      </c>
      <c r="E911" s="358">
        <v>8.9999999999999993E-3</v>
      </c>
      <c r="F911" s="357">
        <f t="shared" si="116"/>
        <v>104.61599999999999</v>
      </c>
      <c r="G911" s="312"/>
      <c r="H911" s="310">
        <f t="shared" si="112"/>
        <v>104.61599999999999</v>
      </c>
      <c r="I911" s="310">
        <f>I887</f>
        <v>11624</v>
      </c>
      <c r="J911" s="311">
        <f t="shared" si="113"/>
        <v>0</v>
      </c>
      <c r="K911" s="311">
        <f t="shared" si="114"/>
        <v>11624</v>
      </c>
      <c r="L911" s="312"/>
    </row>
    <row r="912" spans="1:12" ht="30" outlineLevel="1" x14ac:dyDescent="0.25">
      <c r="A912" s="356">
        <f t="shared" si="119"/>
        <v>788</v>
      </c>
      <c r="B912" s="21">
        <f t="shared" si="119"/>
        <v>722</v>
      </c>
      <c r="C912" s="361" t="s">
        <v>245</v>
      </c>
      <c r="D912" s="358" t="s">
        <v>704</v>
      </c>
      <c r="E912" s="358">
        <v>0.9</v>
      </c>
      <c r="F912" s="357">
        <f t="shared" si="116"/>
        <v>601.20000000000005</v>
      </c>
      <c r="G912" s="312"/>
      <c r="H912" s="310">
        <f t="shared" si="112"/>
        <v>601.20000000000005</v>
      </c>
      <c r="I912" s="310">
        <f>I878</f>
        <v>668</v>
      </c>
      <c r="J912" s="311">
        <f t="shared" si="113"/>
        <v>0</v>
      </c>
      <c r="K912" s="311">
        <f t="shared" si="114"/>
        <v>668</v>
      </c>
      <c r="L912" s="312"/>
    </row>
    <row r="913" spans="1:12" ht="45" outlineLevel="1" x14ac:dyDescent="0.25">
      <c r="A913" s="356">
        <f t="shared" si="119"/>
        <v>789</v>
      </c>
      <c r="B913" s="21">
        <f t="shared" si="119"/>
        <v>723</v>
      </c>
      <c r="C913" s="361" t="s">
        <v>284</v>
      </c>
      <c r="D913" s="358" t="s">
        <v>96</v>
      </c>
      <c r="E913" s="358">
        <v>35.020000000000003</v>
      </c>
      <c r="F913" s="357">
        <f t="shared" si="116"/>
        <v>5533.1600000000008</v>
      </c>
      <c r="G913" s="312"/>
      <c r="H913" s="310">
        <f t="shared" si="112"/>
        <v>5533.1600000000008</v>
      </c>
      <c r="I913" s="310">
        <f>I868</f>
        <v>158</v>
      </c>
      <c r="J913" s="311">
        <f t="shared" si="113"/>
        <v>0</v>
      </c>
      <c r="K913" s="311">
        <f t="shared" si="114"/>
        <v>158</v>
      </c>
      <c r="L913" s="312"/>
    </row>
    <row r="914" spans="1:12" ht="30" outlineLevel="1" x14ac:dyDescent="0.25">
      <c r="A914" s="356">
        <f t="shared" si="119"/>
        <v>790</v>
      </c>
      <c r="B914" s="21">
        <f t="shared" si="119"/>
        <v>724</v>
      </c>
      <c r="C914" s="361" t="s">
        <v>103</v>
      </c>
      <c r="D914" s="358" t="s">
        <v>704</v>
      </c>
      <c r="E914" s="358">
        <v>1.1000000000000001</v>
      </c>
      <c r="F914" s="357">
        <f t="shared" si="116"/>
        <v>326.6329639889197</v>
      </c>
      <c r="G914" s="312"/>
      <c r="H914" s="310">
        <f t="shared" si="112"/>
        <v>326.6329639889197</v>
      </c>
      <c r="I914" s="310">
        <f>I892</f>
        <v>296.93905817174516</v>
      </c>
      <c r="J914" s="311">
        <f t="shared" si="113"/>
        <v>0</v>
      </c>
      <c r="K914" s="311">
        <f t="shared" si="114"/>
        <v>296.93905817174516</v>
      </c>
      <c r="L914" s="312"/>
    </row>
    <row r="915" spans="1:12" ht="15.75" x14ac:dyDescent="0.25">
      <c r="A915" s="356"/>
      <c r="B915" s="21"/>
      <c r="C915" s="222" t="s">
        <v>290</v>
      </c>
      <c r="D915" s="358"/>
      <c r="E915" s="358"/>
      <c r="F915" s="357"/>
      <c r="G915" s="312"/>
      <c r="H915" s="310"/>
      <c r="I915" s="310"/>
      <c r="J915" s="311"/>
      <c r="K915" s="311"/>
      <c r="L915" s="312"/>
    </row>
    <row r="916" spans="1:12" ht="17.25" outlineLevel="1" x14ac:dyDescent="0.25">
      <c r="A916" s="356">
        <f>A914+1</f>
        <v>791</v>
      </c>
      <c r="B916" s="21">
        <f>B914+1</f>
        <v>725</v>
      </c>
      <c r="C916" s="361" t="s">
        <v>239</v>
      </c>
      <c r="D916" s="358" t="s">
        <v>705</v>
      </c>
      <c r="E916" s="358">
        <v>0.08</v>
      </c>
      <c r="F916" s="357">
        <f t="shared" si="116"/>
        <v>1900.56</v>
      </c>
      <c r="G916" s="312"/>
      <c r="H916" s="310">
        <f t="shared" si="112"/>
        <v>1900.56</v>
      </c>
      <c r="I916" s="310">
        <f>I883</f>
        <v>23757</v>
      </c>
      <c r="J916" s="311">
        <f t="shared" si="113"/>
        <v>0</v>
      </c>
      <c r="K916" s="311">
        <f t="shared" si="114"/>
        <v>23757</v>
      </c>
      <c r="L916" s="312"/>
    </row>
    <row r="917" spans="1:12" s="444" customFormat="1" ht="15.75" outlineLevel="1" x14ac:dyDescent="0.25">
      <c r="A917" s="356">
        <f t="shared" si="119"/>
        <v>792</v>
      </c>
      <c r="B917" s="21">
        <f t="shared" si="119"/>
        <v>726</v>
      </c>
      <c r="C917" s="361" t="s">
        <v>283</v>
      </c>
      <c r="D917" s="358" t="s">
        <v>98</v>
      </c>
      <c r="E917" s="358">
        <v>6</v>
      </c>
      <c r="F917" s="357">
        <f t="shared" si="116"/>
        <v>1860</v>
      </c>
      <c r="G917" s="312"/>
      <c r="H917" s="310">
        <f t="shared" si="112"/>
        <v>1860</v>
      </c>
      <c r="I917" s="310">
        <f>I806</f>
        <v>310</v>
      </c>
      <c r="J917" s="311">
        <f t="shared" si="113"/>
        <v>0</v>
      </c>
      <c r="K917" s="311">
        <f t="shared" si="114"/>
        <v>310</v>
      </c>
      <c r="L917" s="312"/>
    </row>
    <row r="918" spans="1:12" ht="17.25" outlineLevel="1" x14ac:dyDescent="0.25">
      <c r="A918" s="356">
        <f t="shared" si="119"/>
        <v>793</v>
      </c>
      <c r="B918" s="21">
        <f t="shared" si="119"/>
        <v>727</v>
      </c>
      <c r="C918" s="361" t="s">
        <v>42</v>
      </c>
      <c r="D918" s="358" t="s">
        <v>704</v>
      </c>
      <c r="E918" s="358">
        <v>2</v>
      </c>
      <c r="F918" s="357">
        <f t="shared" si="116"/>
        <v>3524.0719656283563</v>
      </c>
      <c r="G918" s="312"/>
      <c r="H918" s="310">
        <f t="shared" si="112"/>
        <v>3524.0719656283563</v>
      </c>
      <c r="I918" s="310">
        <f>I840</f>
        <v>1762.0359828141782</v>
      </c>
      <c r="J918" s="311">
        <f t="shared" si="113"/>
        <v>0</v>
      </c>
      <c r="K918" s="311">
        <f t="shared" si="114"/>
        <v>1762.0359828141782</v>
      </c>
      <c r="L918" s="312"/>
    </row>
    <row r="919" spans="1:12" ht="17.25" outlineLevel="1" x14ac:dyDescent="0.25">
      <c r="A919" s="356">
        <f t="shared" si="119"/>
        <v>794</v>
      </c>
      <c r="B919" s="21">
        <f t="shared" si="119"/>
        <v>728</v>
      </c>
      <c r="C919" s="361" t="s">
        <v>201</v>
      </c>
      <c r="D919" s="358" t="s">
        <v>704</v>
      </c>
      <c r="E919" s="358">
        <v>2</v>
      </c>
      <c r="F919" s="357">
        <f t="shared" si="116"/>
        <v>296.15574650912998</v>
      </c>
      <c r="G919" s="312"/>
      <c r="H919" s="310">
        <f t="shared" si="112"/>
        <v>296.15574650912998</v>
      </c>
      <c r="I919" s="310">
        <f>I886</f>
        <v>148.07787325456499</v>
      </c>
      <c r="J919" s="311">
        <f t="shared" si="113"/>
        <v>0</v>
      </c>
      <c r="K919" s="311">
        <f t="shared" si="114"/>
        <v>148.07787325456499</v>
      </c>
      <c r="L919" s="312"/>
    </row>
    <row r="920" spans="1:12" ht="45" outlineLevel="1" x14ac:dyDescent="0.25">
      <c r="A920" s="356">
        <f t="shared" si="119"/>
        <v>795</v>
      </c>
      <c r="B920" s="21">
        <f t="shared" si="119"/>
        <v>729</v>
      </c>
      <c r="C920" s="361" t="s">
        <v>240</v>
      </c>
      <c r="D920" s="358" t="s">
        <v>705</v>
      </c>
      <c r="E920" s="358">
        <v>2E-3</v>
      </c>
      <c r="F920" s="357">
        <f t="shared" si="116"/>
        <v>23.248000000000001</v>
      </c>
      <c r="G920" s="312"/>
      <c r="H920" s="310">
        <f t="shared" si="112"/>
        <v>23.248000000000001</v>
      </c>
      <c r="I920" s="310">
        <f>I889</f>
        <v>11624</v>
      </c>
      <c r="J920" s="311">
        <f t="shared" si="113"/>
        <v>0</v>
      </c>
      <c r="K920" s="311">
        <f t="shared" si="114"/>
        <v>11624</v>
      </c>
      <c r="L920" s="312"/>
    </row>
    <row r="921" spans="1:12" ht="30" outlineLevel="1" x14ac:dyDescent="0.25">
      <c r="A921" s="356">
        <f t="shared" si="119"/>
        <v>796</v>
      </c>
      <c r="B921" s="21">
        <f t="shared" si="119"/>
        <v>730</v>
      </c>
      <c r="C921" s="361" t="s">
        <v>241</v>
      </c>
      <c r="D921" s="358" t="s">
        <v>704</v>
      </c>
      <c r="E921" s="358">
        <v>2</v>
      </c>
      <c r="F921" s="357">
        <f t="shared" si="116"/>
        <v>210</v>
      </c>
      <c r="G921" s="312"/>
      <c r="H921" s="310">
        <f t="shared" ref="H921:H984" si="120">G921+F921</f>
        <v>210</v>
      </c>
      <c r="I921" s="310">
        <f>I832</f>
        <v>105</v>
      </c>
      <c r="J921" s="311">
        <f t="shared" ref="J921:J984" si="121">G921/E921</f>
        <v>0</v>
      </c>
      <c r="K921" s="311">
        <f t="shared" ref="K921:K984" si="122">J921+I921</f>
        <v>105</v>
      </c>
      <c r="L921" s="312"/>
    </row>
    <row r="922" spans="1:12" ht="45" outlineLevel="1" x14ac:dyDescent="0.25">
      <c r="A922" s="356">
        <f t="shared" si="119"/>
        <v>797</v>
      </c>
      <c r="B922" s="21">
        <f t="shared" si="119"/>
        <v>731</v>
      </c>
      <c r="C922" s="361" t="s">
        <v>240</v>
      </c>
      <c r="D922" s="358" t="s">
        <v>705</v>
      </c>
      <c r="E922" s="358">
        <v>0.02</v>
      </c>
      <c r="F922" s="357">
        <f t="shared" si="116"/>
        <v>232.48000000000002</v>
      </c>
      <c r="G922" s="312"/>
      <c r="H922" s="310">
        <f t="shared" si="120"/>
        <v>232.48000000000002</v>
      </c>
      <c r="I922" s="310">
        <f>I898</f>
        <v>11624</v>
      </c>
      <c r="J922" s="311">
        <f t="shared" si="121"/>
        <v>0</v>
      </c>
      <c r="K922" s="311">
        <f t="shared" si="122"/>
        <v>11624</v>
      </c>
      <c r="L922" s="312"/>
    </row>
    <row r="923" spans="1:12" ht="30" outlineLevel="1" x14ac:dyDescent="0.25">
      <c r="A923" s="356">
        <f t="shared" si="119"/>
        <v>798</v>
      </c>
      <c r="B923" s="21">
        <f t="shared" si="119"/>
        <v>732</v>
      </c>
      <c r="C923" s="361" t="s">
        <v>245</v>
      </c>
      <c r="D923" s="358" t="s">
        <v>704</v>
      </c>
      <c r="E923" s="358">
        <v>2</v>
      </c>
      <c r="F923" s="357">
        <f t="shared" si="116"/>
        <v>1336</v>
      </c>
      <c r="G923" s="312"/>
      <c r="H923" s="310">
        <f t="shared" si="120"/>
        <v>1336</v>
      </c>
      <c r="I923" s="310">
        <f>I878</f>
        <v>668</v>
      </c>
      <c r="J923" s="311">
        <f t="shared" si="121"/>
        <v>0</v>
      </c>
      <c r="K923" s="311">
        <f t="shared" si="122"/>
        <v>668</v>
      </c>
      <c r="L923" s="312"/>
    </row>
    <row r="924" spans="1:12" ht="45" outlineLevel="1" x14ac:dyDescent="0.25">
      <c r="A924" s="356">
        <f t="shared" si="119"/>
        <v>799</v>
      </c>
      <c r="B924" s="21">
        <f t="shared" si="119"/>
        <v>733</v>
      </c>
      <c r="C924" s="361" t="s">
        <v>284</v>
      </c>
      <c r="D924" s="358" t="s">
        <v>96</v>
      </c>
      <c r="E924" s="358">
        <v>88.24</v>
      </c>
      <c r="F924" s="357">
        <f t="shared" si="116"/>
        <v>13941.92</v>
      </c>
      <c r="G924" s="312"/>
      <c r="H924" s="310">
        <f t="shared" si="120"/>
        <v>13941.92</v>
      </c>
      <c r="I924" s="310">
        <f>I879</f>
        <v>158</v>
      </c>
      <c r="J924" s="311">
        <f t="shared" si="121"/>
        <v>0</v>
      </c>
      <c r="K924" s="311">
        <f t="shared" si="122"/>
        <v>158</v>
      </c>
      <c r="L924" s="312"/>
    </row>
    <row r="925" spans="1:12" ht="30" outlineLevel="1" x14ac:dyDescent="0.25">
      <c r="A925" s="356">
        <f t="shared" si="119"/>
        <v>800</v>
      </c>
      <c r="B925" s="21">
        <f t="shared" si="119"/>
        <v>734</v>
      </c>
      <c r="C925" s="361" t="s">
        <v>103</v>
      </c>
      <c r="D925" s="358" t="s">
        <v>704</v>
      </c>
      <c r="E925" s="358">
        <v>2.5</v>
      </c>
      <c r="F925" s="357">
        <f t="shared" si="116"/>
        <v>742.34764542936296</v>
      </c>
      <c r="G925" s="312"/>
      <c r="H925" s="310">
        <f t="shared" si="120"/>
        <v>742.34764542936296</v>
      </c>
      <c r="I925" s="310">
        <f>I892</f>
        <v>296.93905817174516</v>
      </c>
      <c r="J925" s="311">
        <f t="shared" si="121"/>
        <v>0</v>
      </c>
      <c r="K925" s="311">
        <f t="shared" si="122"/>
        <v>296.93905817174516</v>
      </c>
      <c r="L925" s="312"/>
    </row>
    <row r="926" spans="1:12" ht="15.75" x14ac:dyDescent="0.25">
      <c r="A926" s="356"/>
      <c r="B926" s="21"/>
      <c r="C926" s="222" t="s">
        <v>291</v>
      </c>
      <c r="D926" s="358"/>
      <c r="E926" s="358"/>
      <c r="F926" s="357"/>
      <c r="G926" s="312"/>
      <c r="H926" s="310"/>
      <c r="I926" s="310"/>
      <c r="J926" s="311"/>
      <c r="K926" s="311"/>
      <c r="L926" s="312"/>
    </row>
    <row r="927" spans="1:12" ht="15.75" x14ac:dyDescent="0.25">
      <c r="A927" s="356"/>
      <c r="B927" s="21"/>
      <c r="C927" s="222" t="s">
        <v>287</v>
      </c>
      <c r="D927" s="358"/>
      <c r="E927" s="358"/>
      <c r="F927" s="357"/>
      <c r="G927" s="312"/>
      <c r="H927" s="310"/>
      <c r="I927" s="310"/>
      <c r="J927" s="311"/>
      <c r="K927" s="311"/>
      <c r="L927" s="312"/>
    </row>
    <row r="928" spans="1:12" ht="17.25" outlineLevel="1" x14ac:dyDescent="0.25">
      <c r="A928" s="356">
        <f>A925+1</f>
        <v>801</v>
      </c>
      <c r="B928" s="21">
        <f>B925+1</f>
        <v>735</v>
      </c>
      <c r="C928" s="361" t="s">
        <v>239</v>
      </c>
      <c r="D928" s="358" t="s">
        <v>705</v>
      </c>
      <c r="E928" s="358">
        <v>0.02</v>
      </c>
      <c r="F928" s="357">
        <f t="shared" ref="F927:F990" si="123">E928*I928</f>
        <v>475.14</v>
      </c>
      <c r="G928" s="312"/>
      <c r="H928" s="310">
        <f t="shared" si="120"/>
        <v>475.14</v>
      </c>
      <c r="I928" s="310">
        <f>I883</f>
        <v>23757</v>
      </c>
      <c r="J928" s="311">
        <f t="shared" si="121"/>
        <v>0</v>
      </c>
      <c r="K928" s="311">
        <f t="shared" si="122"/>
        <v>23757</v>
      </c>
      <c r="L928" s="312"/>
    </row>
    <row r="929" spans="1:12" s="444" customFormat="1" ht="15.75" outlineLevel="1" x14ac:dyDescent="0.25">
      <c r="A929" s="356">
        <f t="shared" ref="A929:B944" si="124">A928+1</f>
        <v>802</v>
      </c>
      <c r="B929" s="21">
        <f t="shared" si="124"/>
        <v>736</v>
      </c>
      <c r="C929" s="361" t="s">
        <v>283</v>
      </c>
      <c r="D929" s="358" t="s">
        <v>98</v>
      </c>
      <c r="E929" s="358">
        <v>2</v>
      </c>
      <c r="F929" s="357">
        <f t="shared" si="123"/>
        <v>620</v>
      </c>
      <c r="G929" s="312"/>
      <c r="H929" s="310">
        <f t="shared" si="120"/>
        <v>620</v>
      </c>
      <c r="I929" s="310">
        <f>I806</f>
        <v>310</v>
      </c>
      <c r="J929" s="311">
        <f t="shared" si="121"/>
        <v>0</v>
      </c>
      <c r="K929" s="311">
        <f t="shared" si="122"/>
        <v>310</v>
      </c>
      <c r="L929" s="312"/>
    </row>
    <row r="930" spans="1:12" ht="17.25" outlineLevel="1" x14ac:dyDescent="0.25">
      <c r="A930" s="356">
        <f t="shared" si="124"/>
        <v>803</v>
      </c>
      <c r="B930" s="21">
        <f t="shared" si="124"/>
        <v>737</v>
      </c>
      <c r="C930" s="361" t="s">
        <v>42</v>
      </c>
      <c r="D930" s="358" t="s">
        <v>704</v>
      </c>
      <c r="E930" s="358">
        <v>0.9</v>
      </c>
      <c r="F930" s="357">
        <f t="shared" si="123"/>
        <v>1585.8323845327604</v>
      </c>
      <c r="G930" s="312"/>
      <c r="H930" s="310">
        <f t="shared" si="120"/>
        <v>1585.8323845327604</v>
      </c>
      <c r="I930" s="310">
        <f>I840</f>
        <v>1762.0359828141782</v>
      </c>
      <c r="J930" s="311">
        <f t="shared" si="121"/>
        <v>0</v>
      </c>
      <c r="K930" s="311">
        <f t="shared" si="122"/>
        <v>1762.0359828141782</v>
      </c>
      <c r="L930" s="312"/>
    </row>
    <row r="931" spans="1:12" ht="17.25" outlineLevel="1" x14ac:dyDescent="0.25">
      <c r="A931" s="356">
        <f t="shared" si="124"/>
        <v>804</v>
      </c>
      <c r="B931" s="21">
        <f t="shared" si="124"/>
        <v>738</v>
      </c>
      <c r="C931" s="361" t="s">
        <v>201</v>
      </c>
      <c r="D931" s="358" t="s">
        <v>704</v>
      </c>
      <c r="E931" s="358">
        <v>0.9</v>
      </c>
      <c r="F931" s="357">
        <f t="shared" si="123"/>
        <v>133.27008592910849</v>
      </c>
      <c r="G931" s="312"/>
      <c r="H931" s="310">
        <f t="shared" si="120"/>
        <v>133.27008592910849</v>
      </c>
      <c r="I931" s="310">
        <f>I919</f>
        <v>148.07787325456499</v>
      </c>
      <c r="J931" s="311">
        <f t="shared" si="121"/>
        <v>0</v>
      </c>
      <c r="K931" s="311">
        <f t="shared" si="122"/>
        <v>148.07787325456499</v>
      </c>
      <c r="L931" s="312"/>
    </row>
    <row r="932" spans="1:12" ht="45" outlineLevel="1" x14ac:dyDescent="0.25">
      <c r="A932" s="356">
        <f t="shared" si="124"/>
        <v>805</v>
      </c>
      <c r="B932" s="21">
        <f t="shared" si="124"/>
        <v>739</v>
      </c>
      <c r="C932" s="361" t="s">
        <v>240</v>
      </c>
      <c r="D932" s="358" t="s">
        <v>705</v>
      </c>
      <c r="E932" s="358">
        <v>8.9999999999999998E-4</v>
      </c>
      <c r="F932" s="357">
        <f t="shared" si="123"/>
        <v>10.461599999999999</v>
      </c>
      <c r="G932" s="312"/>
      <c r="H932" s="310">
        <f t="shared" si="120"/>
        <v>10.461599999999999</v>
      </c>
      <c r="I932" s="310">
        <f>I900</f>
        <v>11624</v>
      </c>
      <c r="J932" s="311">
        <f t="shared" si="121"/>
        <v>0</v>
      </c>
      <c r="K932" s="311">
        <f t="shared" si="122"/>
        <v>11624</v>
      </c>
      <c r="L932" s="312"/>
    </row>
    <row r="933" spans="1:12" ht="30" outlineLevel="1" x14ac:dyDescent="0.25">
      <c r="A933" s="356">
        <f t="shared" si="124"/>
        <v>806</v>
      </c>
      <c r="B933" s="21">
        <f t="shared" si="124"/>
        <v>740</v>
      </c>
      <c r="C933" s="361" t="s">
        <v>241</v>
      </c>
      <c r="D933" s="358" t="s">
        <v>704</v>
      </c>
      <c r="E933" s="358">
        <v>0.9</v>
      </c>
      <c r="F933" s="357">
        <f t="shared" si="123"/>
        <v>94.5</v>
      </c>
      <c r="G933" s="312"/>
      <c r="H933" s="310">
        <f t="shared" si="120"/>
        <v>94.5</v>
      </c>
      <c r="I933" s="310">
        <f>I843</f>
        <v>105</v>
      </c>
      <c r="J933" s="311">
        <f t="shared" si="121"/>
        <v>0</v>
      </c>
      <c r="K933" s="311">
        <f t="shared" si="122"/>
        <v>105</v>
      </c>
      <c r="L933" s="312"/>
    </row>
    <row r="934" spans="1:12" ht="45" outlineLevel="1" x14ac:dyDescent="0.25">
      <c r="A934" s="356">
        <f t="shared" si="124"/>
        <v>807</v>
      </c>
      <c r="B934" s="21">
        <f t="shared" si="124"/>
        <v>741</v>
      </c>
      <c r="C934" s="361" t="s">
        <v>240</v>
      </c>
      <c r="D934" s="358" t="s">
        <v>705</v>
      </c>
      <c r="E934" s="358">
        <v>8.9999999999999993E-3</v>
      </c>
      <c r="F934" s="357">
        <f t="shared" si="123"/>
        <v>104.61599999999999</v>
      </c>
      <c r="G934" s="312"/>
      <c r="H934" s="310">
        <f t="shared" si="120"/>
        <v>104.61599999999999</v>
      </c>
      <c r="I934" s="310">
        <f>I909</f>
        <v>11624</v>
      </c>
      <c r="J934" s="311">
        <f t="shared" si="121"/>
        <v>0</v>
      </c>
      <c r="K934" s="311">
        <f t="shared" si="122"/>
        <v>11624</v>
      </c>
      <c r="L934" s="312"/>
    </row>
    <row r="935" spans="1:12" ht="30" outlineLevel="1" x14ac:dyDescent="0.25">
      <c r="A935" s="356">
        <f t="shared" si="124"/>
        <v>808</v>
      </c>
      <c r="B935" s="21">
        <f t="shared" si="124"/>
        <v>742</v>
      </c>
      <c r="C935" s="361" t="s">
        <v>245</v>
      </c>
      <c r="D935" s="358" t="s">
        <v>704</v>
      </c>
      <c r="E935" s="358">
        <v>0.9</v>
      </c>
      <c r="F935" s="357">
        <f t="shared" si="123"/>
        <v>601.20000000000005</v>
      </c>
      <c r="G935" s="312"/>
      <c r="H935" s="310">
        <f t="shared" si="120"/>
        <v>601.20000000000005</v>
      </c>
      <c r="I935" s="310">
        <f>I878</f>
        <v>668</v>
      </c>
      <c r="J935" s="311">
        <f t="shared" si="121"/>
        <v>0</v>
      </c>
      <c r="K935" s="311">
        <f t="shared" si="122"/>
        <v>668</v>
      </c>
      <c r="L935" s="312"/>
    </row>
    <row r="936" spans="1:12" ht="45" outlineLevel="1" x14ac:dyDescent="0.25">
      <c r="A936" s="356">
        <f t="shared" si="124"/>
        <v>809</v>
      </c>
      <c r="B936" s="21">
        <f t="shared" si="124"/>
        <v>743</v>
      </c>
      <c r="C936" s="361" t="s">
        <v>284</v>
      </c>
      <c r="D936" s="358" t="s">
        <v>96</v>
      </c>
      <c r="E936" s="358">
        <v>35.020000000000003</v>
      </c>
      <c r="F936" s="357">
        <f t="shared" si="123"/>
        <v>5533.1600000000008</v>
      </c>
      <c r="G936" s="312"/>
      <c r="H936" s="310">
        <f t="shared" si="120"/>
        <v>5533.1600000000008</v>
      </c>
      <c r="I936" s="310">
        <f>I891</f>
        <v>158</v>
      </c>
      <c r="J936" s="311">
        <f t="shared" si="121"/>
        <v>0</v>
      </c>
      <c r="K936" s="311">
        <f t="shared" si="122"/>
        <v>158</v>
      </c>
      <c r="L936" s="312"/>
    </row>
    <row r="937" spans="1:12" ht="30" outlineLevel="1" x14ac:dyDescent="0.25">
      <c r="A937" s="356">
        <f t="shared" si="124"/>
        <v>810</v>
      </c>
      <c r="B937" s="21">
        <f t="shared" si="124"/>
        <v>744</v>
      </c>
      <c r="C937" s="361" t="s">
        <v>103</v>
      </c>
      <c r="D937" s="358" t="s">
        <v>704</v>
      </c>
      <c r="E937" s="358">
        <v>1.1000000000000001</v>
      </c>
      <c r="F937" s="357">
        <f t="shared" si="123"/>
        <v>326.6329639889197</v>
      </c>
      <c r="G937" s="312"/>
      <c r="H937" s="310">
        <f t="shared" si="120"/>
        <v>326.6329639889197</v>
      </c>
      <c r="I937" s="310">
        <f>I892</f>
        <v>296.93905817174516</v>
      </c>
      <c r="J937" s="311">
        <f t="shared" si="121"/>
        <v>0</v>
      </c>
      <c r="K937" s="311">
        <f t="shared" si="122"/>
        <v>296.93905817174516</v>
      </c>
      <c r="L937" s="312"/>
    </row>
    <row r="938" spans="1:12" ht="15.75" x14ac:dyDescent="0.25">
      <c r="A938" s="356"/>
      <c r="B938" s="21"/>
      <c r="C938" s="222" t="s">
        <v>292</v>
      </c>
      <c r="D938" s="358"/>
      <c r="E938" s="358"/>
      <c r="F938" s="357"/>
      <c r="G938" s="312"/>
      <c r="H938" s="310"/>
      <c r="I938" s="310"/>
      <c r="J938" s="311"/>
      <c r="K938" s="311"/>
      <c r="L938" s="312"/>
    </row>
    <row r="939" spans="1:12" ht="17.25" outlineLevel="1" x14ac:dyDescent="0.25">
      <c r="A939" s="356">
        <f>A937+1</f>
        <v>811</v>
      </c>
      <c r="B939" s="21">
        <f>B937+1</f>
        <v>745</v>
      </c>
      <c r="C939" s="361" t="s">
        <v>239</v>
      </c>
      <c r="D939" s="358" t="s">
        <v>705</v>
      </c>
      <c r="E939" s="358">
        <v>0.02</v>
      </c>
      <c r="F939" s="357">
        <f t="shared" si="123"/>
        <v>475.14</v>
      </c>
      <c r="G939" s="312"/>
      <c r="H939" s="310">
        <f t="shared" si="120"/>
        <v>475.14</v>
      </c>
      <c r="I939" s="310">
        <f>I883</f>
        <v>23757</v>
      </c>
      <c r="J939" s="311">
        <f t="shared" si="121"/>
        <v>0</v>
      </c>
      <c r="K939" s="311">
        <f t="shared" si="122"/>
        <v>23757</v>
      </c>
      <c r="L939" s="312"/>
    </row>
    <row r="940" spans="1:12" s="444" customFormat="1" ht="15.75" outlineLevel="1" x14ac:dyDescent="0.25">
      <c r="A940" s="356">
        <f t="shared" si="124"/>
        <v>812</v>
      </c>
      <c r="B940" s="21">
        <f t="shared" si="124"/>
        <v>746</v>
      </c>
      <c r="C940" s="361" t="s">
        <v>283</v>
      </c>
      <c r="D940" s="358" t="s">
        <v>98</v>
      </c>
      <c r="E940" s="358">
        <v>2</v>
      </c>
      <c r="F940" s="357">
        <f t="shared" si="123"/>
        <v>620</v>
      </c>
      <c r="G940" s="312"/>
      <c r="H940" s="310">
        <f t="shared" si="120"/>
        <v>620</v>
      </c>
      <c r="I940" s="310">
        <f>I806</f>
        <v>310</v>
      </c>
      <c r="J940" s="311">
        <f t="shared" si="121"/>
        <v>0</v>
      </c>
      <c r="K940" s="311">
        <f t="shared" si="122"/>
        <v>310</v>
      </c>
      <c r="L940" s="312"/>
    </row>
    <row r="941" spans="1:12" ht="17.25" outlineLevel="1" x14ac:dyDescent="0.25">
      <c r="A941" s="356">
        <f t="shared" si="124"/>
        <v>813</v>
      </c>
      <c r="B941" s="21">
        <f t="shared" si="124"/>
        <v>747</v>
      </c>
      <c r="C941" s="361" t="s">
        <v>42</v>
      </c>
      <c r="D941" s="358" t="s">
        <v>704</v>
      </c>
      <c r="E941" s="358">
        <v>0.9</v>
      </c>
      <c r="F941" s="357">
        <f t="shared" si="123"/>
        <v>1585.8323845327604</v>
      </c>
      <c r="G941" s="312"/>
      <c r="H941" s="310">
        <f t="shared" si="120"/>
        <v>1585.8323845327604</v>
      </c>
      <c r="I941" s="310">
        <f>I840</f>
        <v>1762.0359828141782</v>
      </c>
      <c r="J941" s="311">
        <f t="shared" si="121"/>
        <v>0</v>
      </c>
      <c r="K941" s="311">
        <f t="shared" si="122"/>
        <v>1762.0359828141782</v>
      </c>
      <c r="L941" s="312"/>
    </row>
    <row r="942" spans="1:12" ht="17.25" outlineLevel="1" x14ac:dyDescent="0.25">
      <c r="A942" s="356">
        <f t="shared" si="124"/>
        <v>814</v>
      </c>
      <c r="B942" s="21">
        <f t="shared" si="124"/>
        <v>748</v>
      </c>
      <c r="C942" s="361" t="s">
        <v>201</v>
      </c>
      <c r="D942" s="358" t="s">
        <v>704</v>
      </c>
      <c r="E942" s="358">
        <v>0.9</v>
      </c>
      <c r="F942" s="357">
        <f t="shared" si="123"/>
        <v>133.27008592910849</v>
      </c>
      <c r="G942" s="312"/>
      <c r="H942" s="310">
        <f t="shared" si="120"/>
        <v>133.27008592910849</v>
      </c>
      <c r="I942" s="310">
        <f>I919</f>
        <v>148.07787325456499</v>
      </c>
      <c r="J942" s="311">
        <f t="shared" si="121"/>
        <v>0</v>
      </c>
      <c r="K942" s="311">
        <f t="shared" si="122"/>
        <v>148.07787325456499</v>
      </c>
      <c r="L942" s="312"/>
    </row>
    <row r="943" spans="1:12" ht="45" outlineLevel="1" x14ac:dyDescent="0.25">
      <c r="A943" s="356">
        <f t="shared" si="124"/>
        <v>815</v>
      </c>
      <c r="B943" s="21">
        <f t="shared" si="124"/>
        <v>749</v>
      </c>
      <c r="C943" s="361" t="s">
        <v>240</v>
      </c>
      <c r="D943" s="358" t="s">
        <v>705</v>
      </c>
      <c r="E943" s="358">
        <v>8.9999999999999998E-4</v>
      </c>
      <c r="F943" s="357">
        <f t="shared" si="123"/>
        <v>10.461599999999999</v>
      </c>
      <c r="G943" s="312"/>
      <c r="H943" s="310">
        <f t="shared" si="120"/>
        <v>10.461599999999999</v>
      </c>
      <c r="I943" s="310">
        <f>I911</f>
        <v>11624</v>
      </c>
      <c r="J943" s="311">
        <f t="shared" si="121"/>
        <v>0</v>
      </c>
      <c r="K943" s="311">
        <f t="shared" si="122"/>
        <v>11624</v>
      </c>
      <c r="L943" s="312"/>
    </row>
    <row r="944" spans="1:12" ht="30" outlineLevel="1" x14ac:dyDescent="0.25">
      <c r="A944" s="356">
        <f t="shared" si="124"/>
        <v>816</v>
      </c>
      <c r="B944" s="21">
        <f t="shared" si="124"/>
        <v>750</v>
      </c>
      <c r="C944" s="361" t="s">
        <v>241</v>
      </c>
      <c r="D944" s="358" t="s">
        <v>704</v>
      </c>
      <c r="E944" s="358">
        <v>0.9</v>
      </c>
      <c r="F944" s="357">
        <f t="shared" si="123"/>
        <v>94.5</v>
      </c>
      <c r="G944" s="312"/>
      <c r="H944" s="310">
        <f t="shared" si="120"/>
        <v>94.5</v>
      </c>
      <c r="I944" s="310">
        <f>I854</f>
        <v>105</v>
      </c>
      <c r="J944" s="311">
        <f t="shared" si="121"/>
        <v>0</v>
      </c>
      <c r="K944" s="311">
        <f t="shared" si="122"/>
        <v>105</v>
      </c>
      <c r="L944" s="312"/>
    </row>
    <row r="945" spans="1:12" ht="45" outlineLevel="1" x14ac:dyDescent="0.25">
      <c r="A945" s="356">
        <f t="shared" ref="A945:B959" si="125">A944+1</f>
        <v>817</v>
      </c>
      <c r="B945" s="21">
        <f t="shared" si="125"/>
        <v>751</v>
      </c>
      <c r="C945" s="361" t="s">
        <v>240</v>
      </c>
      <c r="D945" s="358" t="s">
        <v>705</v>
      </c>
      <c r="E945" s="358">
        <v>8.9999999999999993E-3</v>
      </c>
      <c r="F945" s="357">
        <f t="shared" si="123"/>
        <v>104.61599999999999</v>
      </c>
      <c r="G945" s="312"/>
      <c r="H945" s="310">
        <f t="shared" si="120"/>
        <v>104.61599999999999</v>
      </c>
      <c r="I945" s="310">
        <f>I920</f>
        <v>11624</v>
      </c>
      <c r="J945" s="311">
        <f t="shared" si="121"/>
        <v>0</v>
      </c>
      <c r="K945" s="311">
        <f t="shared" si="122"/>
        <v>11624</v>
      </c>
      <c r="L945" s="312"/>
    </row>
    <row r="946" spans="1:12" ht="30" outlineLevel="1" x14ac:dyDescent="0.25">
      <c r="A946" s="356">
        <f t="shared" si="125"/>
        <v>818</v>
      </c>
      <c r="B946" s="21">
        <f t="shared" si="125"/>
        <v>752</v>
      </c>
      <c r="C946" s="361" t="s">
        <v>245</v>
      </c>
      <c r="D946" s="358" t="s">
        <v>704</v>
      </c>
      <c r="E946" s="358">
        <v>0.9</v>
      </c>
      <c r="F946" s="357">
        <f t="shared" si="123"/>
        <v>601.20000000000005</v>
      </c>
      <c r="G946" s="312"/>
      <c r="H946" s="310">
        <f t="shared" si="120"/>
        <v>601.20000000000005</v>
      </c>
      <c r="I946" s="310">
        <f>I935</f>
        <v>668</v>
      </c>
      <c r="J946" s="311">
        <f t="shared" si="121"/>
        <v>0</v>
      </c>
      <c r="K946" s="311">
        <f t="shared" si="122"/>
        <v>668</v>
      </c>
      <c r="L946" s="312"/>
    </row>
    <row r="947" spans="1:12" ht="45" outlineLevel="1" x14ac:dyDescent="0.25">
      <c r="A947" s="356">
        <f t="shared" si="125"/>
        <v>819</v>
      </c>
      <c r="B947" s="21">
        <f t="shared" si="125"/>
        <v>753</v>
      </c>
      <c r="C947" s="361" t="s">
        <v>284</v>
      </c>
      <c r="D947" s="358" t="s">
        <v>96</v>
      </c>
      <c r="E947" s="358">
        <v>35.020000000000003</v>
      </c>
      <c r="F947" s="357">
        <f t="shared" si="123"/>
        <v>5533.1600000000008</v>
      </c>
      <c r="G947" s="312"/>
      <c r="H947" s="310">
        <f t="shared" si="120"/>
        <v>5533.1600000000008</v>
      </c>
      <c r="I947" s="310">
        <f>I902</f>
        <v>158</v>
      </c>
      <c r="J947" s="311">
        <f t="shared" si="121"/>
        <v>0</v>
      </c>
      <c r="K947" s="311">
        <f t="shared" si="122"/>
        <v>158</v>
      </c>
      <c r="L947" s="312"/>
    </row>
    <row r="948" spans="1:12" ht="30" outlineLevel="1" x14ac:dyDescent="0.25">
      <c r="A948" s="356">
        <f t="shared" si="125"/>
        <v>820</v>
      </c>
      <c r="B948" s="21">
        <f t="shared" si="125"/>
        <v>754</v>
      </c>
      <c r="C948" s="361" t="s">
        <v>103</v>
      </c>
      <c r="D948" s="358" t="s">
        <v>704</v>
      </c>
      <c r="E948" s="358">
        <v>1.1000000000000001</v>
      </c>
      <c r="F948" s="357">
        <f t="shared" si="123"/>
        <v>326.6329639889197</v>
      </c>
      <c r="G948" s="312"/>
      <c r="H948" s="310">
        <f t="shared" si="120"/>
        <v>326.6329639889197</v>
      </c>
      <c r="I948" s="310">
        <f>I892</f>
        <v>296.93905817174516</v>
      </c>
      <c r="J948" s="311">
        <f t="shared" si="121"/>
        <v>0</v>
      </c>
      <c r="K948" s="311">
        <f t="shared" si="122"/>
        <v>296.93905817174516</v>
      </c>
      <c r="L948" s="312"/>
    </row>
    <row r="949" spans="1:12" ht="15.75" x14ac:dyDescent="0.25">
      <c r="A949" s="356"/>
      <c r="B949" s="21"/>
      <c r="C949" s="222" t="s">
        <v>293</v>
      </c>
      <c r="D949" s="358"/>
      <c r="E949" s="358"/>
      <c r="F949" s="357"/>
      <c r="G949" s="312"/>
      <c r="H949" s="310"/>
      <c r="I949" s="310"/>
      <c r="J949" s="311"/>
      <c r="K949" s="311"/>
      <c r="L949" s="312"/>
    </row>
    <row r="950" spans="1:12" ht="17.25" outlineLevel="1" x14ac:dyDescent="0.25">
      <c r="A950" s="356">
        <f>A948+1</f>
        <v>821</v>
      </c>
      <c r="B950" s="21">
        <f>B948+1</f>
        <v>755</v>
      </c>
      <c r="C950" s="361" t="s">
        <v>239</v>
      </c>
      <c r="D950" s="358" t="s">
        <v>705</v>
      </c>
      <c r="E950" s="358">
        <v>0.08</v>
      </c>
      <c r="F950" s="357">
        <f t="shared" si="123"/>
        <v>1900.56</v>
      </c>
      <c r="G950" s="312"/>
      <c r="H950" s="310">
        <f t="shared" si="120"/>
        <v>1900.56</v>
      </c>
      <c r="I950" s="310">
        <f>I883</f>
        <v>23757</v>
      </c>
      <c r="J950" s="311">
        <f t="shared" si="121"/>
        <v>0</v>
      </c>
      <c r="K950" s="311">
        <f t="shared" si="122"/>
        <v>23757</v>
      </c>
      <c r="L950" s="312"/>
    </row>
    <row r="951" spans="1:12" s="444" customFormat="1" ht="15.75" outlineLevel="1" x14ac:dyDescent="0.25">
      <c r="A951" s="356">
        <f t="shared" si="125"/>
        <v>822</v>
      </c>
      <c r="B951" s="21">
        <f t="shared" si="125"/>
        <v>756</v>
      </c>
      <c r="C951" s="361" t="s">
        <v>283</v>
      </c>
      <c r="D951" s="358" t="s">
        <v>98</v>
      </c>
      <c r="E951" s="358">
        <v>5</v>
      </c>
      <c r="F951" s="357">
        <f t="shared" si="123"/>
        <v>1550</v>
      </c>
      <c r="G951" s="312"/>
      <c r="H951" s="310">
        <f t="shared" si="120"/>
        <v>1550</v>
      </c>
      <c r="I951" s="310">
        <f>I806</f>
        <v>310</v>
      </c>
      <c r="J951" s="311">
        <f t="shared" si="121"/>
        <v>0</v>
      </c>
      <c r="K951" s="311">
        <f t="shared" si="122"/>
        <v>310</v>
      </c>
      <c r="L951" s="312"/>
    </row>
    <row r="952" spans="1:12" ht="17.25" outlineLevel="1" x14ac:dyDescent="0.25">
      <c r="A952" s="356">
        <f t="shared" si="125"/>
        <v>823</v>
      </c>
      <c r="B952" s="21">
        <f t="shared" si="125"/>
        <v>757</v>
      </c>
      <c r="C952" s="361" t="s">
        <v>42</v>
      </c>
      <c r="D952" s="358" t="s">
        <v>704</v>
      </c>
      <c r="E952" s="358">
        <v>2</v>
      </c>
      <c r="F952" s="357">
        <f t="shared" si="123"/>
        <v>3524.0719656283563</v>
      </c>
      <c r="G952" s="312"/>
      <c r="H952" s="310">
        <f t="shared" si="120"/>
        <v>3524.0719656283563</v>
      </c>
      <c r="I952" s="310">
        <f>I941</f>
        <v>1762.0359828141782</v>
      </c>
      <c r="J952" s="311">
        <f t="shared" si="121"/>
        <v>0</v>
      </c>
      <c r="K952" s="311">
        <f t="shared" si="122"/>
        <v>1762.0359828141782</v>
      </c>
      <c r="L952" s="312"/>
    </row>
    <row r="953" spans="1:12" ht="17.25" outlineLevel="1" x14ac:dyDescent="0.25">
      <c r="A953" s="356">
        <f t="shared" si="125"/>
        <v>824</v>
      </c>
      <c r="B953" s="21">
        <f t="shared" si="125"/>
        <v>758</v>
      </c>
      <c r="C953" s="361" t="s">
        <v>201</v>
      </c>
      <c r="D953" s="358" t="s">
        <v>704</v>
      </c>
      <c r="E953" s="358">
        <v>2</v>
      </c>
      <c r="F953" s="357">
        <f t="shared" si="123"/>
        <v>296.15574650912998</v>
      </c>
      <c r="G953" s="312"/>
      <c r="H953" s="310">
        <f t="shared" si="120"/>
        <v>296.15574650912998</v>
      </c>
      <c r="I953" s="310">
        <f>I919</f>
        <v>148.07787325456499</v>
      </c>
      <c r="J953" s="311">
        <f t="shared" si="121"/>
        <v>0</v>
      </c>
      <c r="K953" s="311">
        <f t="shared" si="122"/>
        <v>148.07787325456499</v>
      </c>
      <c r="L953" s="312"/>
    </row>
    <row r="954" spans="1:12" ht="45" outlineLevel="1" x14ac:dyDescent="0.25">
      <c r="A954" s="356">
        <f t="shared" si="125"/>
        <v>825</v>
      </c>
      <c r="B954" s="21">
        <f t="shared" si="125"/>
        <v>759</v>
      </c>
      <c r="C954" s="361" t="s">
        <v>240</v>
      </c>
      <c r="D954" s="358" t="s">
        <v>705</v>
      </c>
      <c r="E954" s="358">
        <v>2E-3</v>
      </c>
      <c r="F954" s="357">
        <f t="shared" si="123"/>
        <v>23.248000000000001</v>
      </c>
      <c r="G954" s="312"/>
      <c r="H954" s="310">
        <f t="shared" si="120"/>
        <v>23.248000000000001</v>
      </c>
      <c r="I954" s="310">
        <f>I922</f>
        <v>11624</v>
      </c>
      <c r="J954" s="311">
        <f t="shared" si="121"/>
        <v>0</v>
      </c>
      <c r="K954" s="311">
        <f t="shared" si="122"/>
        <v>11624</v>
      </c>
      <c r="L954" s="312"/>
    </row>
    <row r="955" spans="1:12" ht="30" outlineLevel="1" x14ac:dyDescent="0.25">
      <c r="A955" s="356">
        <f t="shared" si="125"/>
        <v>826</v>
      </c>
      <c r="B955" s="21">
        <f t="shared" si="125"/>
        <v>760</v>
      </c>
      <c r="C955" s="361" t="s">
        <v>241</v>
      </c>
      <c r="D955" s="358" t="s">
        <v>704</v>
      </c>
      <c r="E955" s="358">
        <v>2</v>
      </c>
      <c r="F955" s="357">
        <f t="shared" si="123"/>
        <v>210</v>
      </c>
      <c r="G955" s="312"/>
      <c r="H955" s="310">
        <f t="shared" si="120"/>
        <v>210</v>
      </c>
      <c r="I955" s="310">
        <f>I865</f>
        <v>105</v>
      </c>
      <c r="J955" s="311">
        <f t="shared" si="121"/>
        <v>0</v>
      </c>
      <c r="K955" s="311">
        <f t="shared" si="122"/>
        <v>105</v>
      </c>
      <c r="L955" s="312"/>
    </row>
    <row r="956" spans="1:12" ht="45" outlineLevel="1" x14ac:dyDescent="0.25">
      <c r="A956" s="356">
        <f t="shared" si="125"/>
        <v>827</v>
      </c>
      <c r="B956" s="21">
        <f t="shared" si="125"/>
        <v>761</v>
      </c>
      <c r="C956" s="361" t="s">
        <v>240</v>
      </c>
      <c r="D956" s="358" t="s">
        <v>705</v>
      </c>
      <c r="E956" s="358">
        <v>0.02</v>
      </c>
      <c r="F956" s="357">
        <f t="shared" si="123"/>
        <v>232.48000000000002</v>
      </c>
      <c r="G956" s="312"/>
      <c r="H956" s="310">
        <f t="shared" si="120"/>
        <v>232.48000000000002</v>
      </c>
      <c r="I956" s="310">
        <f>I932</f>
        <v>11624</v>
      </c>
      <c r="J956" s="311">
        <f t="shared" si="121"/>
        <v>0</v>
      </c>
      <c r="K956" s="311">
        <f t="shared" si="122"/>
        <v>11624</v>
      </c>
      <c r="L956" s="312"/>
    </row>
    <row r="957" spans="1:12" ht="30" outlineLevel="1" x14ac:dyDescent="0.25">
      <c r="A957" s="356">
        <f t="shared" si="125"/>
        <v>828</v>
      </c>
      <c r="B957" s="21">
        <f t="shared" si="125"/>
        <v>762</v>
      </c>
      <c r="C957" s="361" t="s">
        <v>245</v>
      </c>
      <c r="D957" s="358" t="s">
        <v>704</v>
      </c>
      <c r="E957" s="358">
        <v>2</v>
      </c>
      <c r="F957" s="357">
        <f t="shared" si="123"/>
        <v>1336</v>
      </c>
      <c r="G957" s="312"/>
      <c r="H957" s="310">
        <f t="shared" si="120"/>
        <v>1336</v>
      </c>
      <c r="I957" s="310">
        <f>I935</f>
        <v>668</v>
      </c>
      <c r="J957" s="311">
        <f t="shared" si="121"/>
        <v>0</v>
      </c>
      <c r="K957" s="311">
        <f t="shared" si="122"/>
        <v>668</v>
      </c>
      <c r="L957" s="312"/>
    </row>
    <row r="958" spans="1:12" ht="45" outlineLevel="1" x14ac:dyDescent="0.25">
      <c r="A958" s="356">
        <f t="shared" si="125"/>
        <v>829</v>
      </c>
      <c r="B958" s="21">
        <f t="shared" si="125"/>
        <v>763</v>
      </c>
      <c r="C958" s="361" t="s">
        <v>284</v>
      </c>
      <c r="D958" s="358" t="s">
        <v>96</v>
      </c>
      <c r="E958" s="358">
        <v>85.13</v>
      </c>
      <c r="F958" s="357">
        <f t="shared" si="123"/>
        <v>13450.539999999999</v>
      </c>
      <c r="G958" s="312"/>
      <c r="H958" s="310">
        <f t="shared" si="120"/>
        <v>13450.539999999999</v>
      </c>
      <c r="I958" s="310">
        <f>I913</f>
        <v>158</v>
      </c>
      <c r="J958" s="311">
        <f t="shared" si="121"/>
        <v>0</v>
      </c>
      <c r="K958" s="311">
        <f t="shared" si="122"/>
        <v>158</v>
      </c>
      <c r="L958" s="312"/>
    </row>
    <row r="959" spans="1:12" ht="30" outlineLevel="1" x14ac:dyDescent="0.25">
      <c r="A959" s="356">
        <f t="shared" si="125"/>
        <v>830</v>
      </c>
      <c r="B959" s="21">
        <f t="shared" si="125"/>
        <v>764</v>
      </c>
      <c r="C959" s="361" t="s">
        <v>103</v>
      </c>
      <c r="D959" s="358" t="s">
        <v>704</v>
      </c>
      <c r="E959" s="358">
        <v>2.5</v>
      </c>
      <c r="F959" s="357">
        <f t="shared" si="123"/>
        <v>742.34764542936296</v>
      </c>
      <c r="G959" s="312"/>
      <c r="H959" s="310">
        <f t="shared" si="120"/>
        <v>742.34764542936296</v>
      </c>
      <c r="I959" s="310">
        <f>I892</f>
        <v>296.93905817174516</v>
      </c>
      <c r="J959" s="311">
        <f t="shared" si="121"/>
        <v>0</v>
      </c>
      <c r="K959" s="311">
        <f t="shared" si="122"/>
        <v>296.93905817174516</v>
      </c>
      <c r="L959" s="312"/>
    </row>
    <row r="960" spans="1:12" ht="15.75" x14ac:dyDescent="0.25">
      <c r="A960" s="356"/>
      <c r="B960" s="21"/>
      <c r="C960" s="222" t="s">
        <v>294</v>
      </c>
      <c r="D960" s="358"/>
      <c r="E960" s="358"/>
      <c r="F960" s="357"/>
      <c r="G960" s="312"/>
      <c r="H960" s="310"/>
      <c r="I960" s="310"/>
      <c r="J960" s="311"/>
      <c r="K960" s="311"/>
      <c r="L960" s="312"/>
    </row>
    <row r="961" spans="1:12" ht="17.25" outlineLevel="1" x14ac:dyDescent="0.25">
      <c r="A961" s="356">
        <f>A959+1</f>
        <v>831</v>
      </c>
      <c r="B961" s="21">
        <f>B959+1</f>
        <v>765</v>
      </c>
      <c r="C961" s="361" t="s">
        <v>239</v>
      </c>
      <c r="D961" s="358" t="s">
        <v>705</v>
      </c>
      <c r="E961" s="358">
        <v>0.05</v>
      </c>
      <c r="F961" s="357">
        <f t="shared" si="123"/>
        <v>1187.8500000000001</v>
      </c>
      <c r="G961" s="312"/>
      <c r="H961" s="310">
        <f t="shared" si="120"/>
        <v>1187.8500000000001</v>
      </c>
      <c r="I961" s="310">
        <f>I883</f>
        <v>23757</v>
      </c>
      <c r="J961" s="311">
        <f t="shared" si="121"/>
        <v>0</v>
      </c>
      <c r="K961" s="311">
        <f t="shared" si="122"/>
        <v>23757</v>
      </c>
      <c r="L961" s="312"/>
    </row>
    <row r="962" spans="1:12" s="444" customFormat="1" ht="15.75" outlineLevel="1" x14ac:dyDescent="0.25">
      <c r="A962" s="356">
        <f t="shared" ref="A962:B977" si="126">A961+1</f>
        <v>832</v>
      </c>
      <c r="B962" s="21">
        <f t="shared" si="126"/>
        <v>766</v>
      </c>
      <c r="C962" s="361" t="s">
        <v>283</v>
      </c>
      <c r="D962" s="358" t="s">
        <v>98</v>
      </c>
      <c r="E962" s="358">
        <v>4</v>
      </c>
      <c r="F962" s="357">
        <f t="shared" si="123"/>
        <v>1240</v>
      </c>
      <c r="G962" s="312"/>
      <c r="H962" s="310">
        <f t="shared" si="120"/>
        <v>1240</v>
      </c>
      <c r="I962" s="310">
        <f>I806</f>
        <v>310</v>
      </c>
      <c r="J962" s="311">
        <f t="shared" si="121"/>
        <v>0</v>
      </c>
      <c r="K962" s="311">
        <f t="shared" si="122"/>
        <v>310</v>
      </c>
      <c r="L962" s="312"/>
    </row>
    <row r="963" spans="1:12" ht="17.25" outlineLevel="1" x14ac:dyDescent="0.25">
      <c r="A963" s="356">
        <f t="shared" si="126"/>
        <v>833</v>
      </c>
      <c r="B963" s="21">
        <f t="shared" si="126"/>
        <v>767</v>
      </c>
      <c r="C963" s="361" t="s">
        <v>42</v>
      </c>
      <c r="D963" s="358" t="s">
        <v>704</v>
      </c>
      <c r="E963" s="358">
        <v>1.4</v>
      </c>
      <c r="F963" s="357">
        <f t="shared" si="123"/>
        <v>2466.8503759398491</v>
      </c>
      <c r="G963" s="312"/>
      <c r="H963" s="310">
        <f t="shared" si="120"/>
        <v>2466.8503759398491</v>
      </c>
      <c r="I963" s="310">
        <f>I941</f>
        <v>1762.0359828141782</v>
      </c>
      <c r="J963" s="311">
        <f t="shared" si="121"/>
        <v>0</v>
      </c>
      <c r="K963" s="311">
        <f t="shared" si="122"/>
        <v>1762.0359828141782</v>
      </c>
      <c r="L963" s="312"/>
    </row>
    <row r="964" spans="1:12" ht="17.25" outlineLevel="1" x14ac:dyDescent="0.25">
      <c r="A964" s="356">
        <f t="shared" si="126"/>
        <v>834</v>
      </c>
      <c r="B964" s="21">
        <f t="shared" si="126"/>
        <v>768</v>
      </c>
      <c r="C964" s="361" t="s">
        <v>201</v>
      </c>
      <c r="D964" s="358" t="s">
        <v>704</v>
      </c>
      <c r="E964" s="358">
        <v>1.4</v>
      </c>
      <c r="F964" s="357">
        <f t="shared" si="123"/>
        <v>207.30902255639097</v>
      </c>
      <c r="G964" s="312"/>
      <c r="H964" s="310">
        <f t="shared" si="120"/>
        <v>207.30902255639097</v>
      </c>
      <c r="I964" s="310">
        <f>I919</f>
        <v>148.07787325456499</v>
      </c>
      <c r="J964" s="311">
        <f t="shared" si="121"/>
        <v>0</v>
      </c>
      <c r="K964" s="311">
        <f t="shared" si="122"/>
        <v>148.07787325456499</v>
      </c>
      <c r="L964" s="312"/>
    </row>
    <row r="965" spans="1:12" ht="45" outlineLevel="1" x14ac:dyDescent="0.25">
      <c r="A965" s="356">
        <f t="shared" si="126"/>
        <v>835</v>
      </c>
      <c r="B965" s="21">
        <f t="shared" si="126"/>
        <v>769</v>
      </c>
      <c r="C965" s="361" t="s">
        <v>240</v>
      </c>
      <c r="D965" s="358" t="s">
        <v>705</v>
      </c>
      <c r="E965" s="358">
        <v>1.4E-3</v>
      </c>
      <c r="F965" s="357">
        <f t="shared" si="123"/>
        <v>16.273599999999998</v>
      </c>
      <c r="G965" s="312"/>
      <c r="H965" s="310">
        <f t="shared" si="120"/>
        <v>16.273599999999998</v>
      </c>
      <c r="I965" s="310">
        <f>I934</f>
        <v>11624</v>
      </c>
      <c r="J965" s="311">
        <f t="shared" si="121"/>
        <v>0</v>
      </c>
      <c r="K965" s="311">
        <f t="shared" si="122"/>
        <v>11624</v>
      </c>
      <c r="L965" s="312"/>
    </row>
    <row r="966" spans="1:12" ht="30" outlineLevel="1" x14ac:dyDescent="0.25">
      <c r="A966" s="356">
        <f t="shared" si="126"/>
        <v>836</v>
      </c>
      <c r="B966" s="21">
        <f t="shared" si="126"/>
        <v>770</v>
      </c>
      <c r="C966" s="361" t="s">
        <v>241</v>
      </c>
      <c r="D966" s="358" t="s">
        <v>704</v>
      </c>
      <c r="E966" s="358">
        <v>1.4</v>
      </c>
      <c r="F966" s="357">
        <f t="shared" si="123"/>
        <v>147</v>
      </c>
      <c r="G966" s="312"/>
      <c r="H966" s="310">
        <f t="shared" si="120"/>
        <v>147</v>
      </c>
      <c r="I966" s="310">
        <f>I876</f>
        <v>105</v>
      </c>
      <c r="J966" s="311">
        <f t="shared" si="121"/>
        <v>0</v>
      </c>
      <c r="K966" s="311">
        <f t="shared" si="122"/>
        <v>105</v>
      </c>
      <c r="L966" s="312"/>
    </row>
    <row r="967" spans="1:12" ht="45" outlineLevel="1" x14ac:dyDescent="0.25">
      <c r="A967" s="356">
        <f t="shared" si="126"/>
        <v>837</v>
      </c>
      <c r="B967" s="21">
        <f t="shared" si="126"/>
        <v>771</v>
      </c>
      <c r="C967" s="361" t="s">
        <v>240</v>
      </c>
      <c r="D967" s="358" t="s">
        <v>705</v>
      </c>
      <c r="E967" s="358">
        <v>1.4E-2</v>
      </c>
      <c r="F967" s="357">
        <f t="shared" si="123"/>
        <v>162.73599999999999</v>
      </c>
      <c r="G967" s="312"/>
      <c r="H967" s="310">
        <f t="shared" si="120"/>
        <v>162.73599999999999</v>
      </c>
      <c r="I967" s="310">
        <f>I943</f>
        <v>11624</v>
      </c>
      <c r="J967" s="311">
        <f t="shared" si="121"/>
        <v>0</v>
      </c>
      <c r="K967" s="311">
        <f t="shared" si="122"/>
        <v>11624</v>
      </c>
      <c r="L967" s="312"/>
    </row>
    <row r="968" spans="1:12" ht="30" outlineLevel="1" x14ac:dyDescent="0.25">
      <c r="A968" s="356">
        <f t="shared" si="126"/>
        <v>838</v>
      </c>
      <c r="B968" s="21">
        <f t="shared" si="126"/>
        <v>772</v>
      </c>
      <c r="C968" s="361" t="s">
        <v>245</v>
      </c>
      <c r="D968" s="358" t="s">
        <v>704</v>
      </c>
      <c r="E968" s="358">
        <v>1.4</v>
      </c>
      <c r="F968" s="357">
        <f t="shared" si="123"/>
        <v>935.19999999999993</v>
      </c>
      <c r="G968" s="312"/>
      <c r="H968" s="310">
        <f t="shared" si="120"/>
        <v>935.19999999999993</v>
      </c>
      <c r="I968" s="310">
        <f>I935</f>
        <v>668</v>
      </c>
      <c r="J968" s="311">
        <f t="shared" si="121"/>
        <v>0</v>
      </c>
      <c r="K968" s="311">
        <f t="shared" si="122"/>
        <v>668</v>
      </c>
      <c r="L968" s="312"/>
    </row>
    <row r="969" spans="1:12" ht="45" outlineLevel="1" x14ac:dyDescent="0.25">
      <c r="A969" s="356">
        <f t="shared" si="126"/>
        <v>839</v>
      </c>
      <c r="B969" s="21">
        <f t="shared" si="126"/>
        <v>773</v>
      </c>
      <c r="C969" s="361" t="s">
        <v>284</v>
      </c>
      <c r="D969" s="358" t="s">
        <v>96</v>
      </c>
      <c r="E969" s="358">
        <v>60.43</v>
      </c>
      <c r="F969" s="357">
        <f t="shared" si="123"/>
        <v>9547.94</v>
      </c>
      <c r="G969" s="312"/>
      <c r="H969" s="310">
        <f t="shared" si="120"/>
        <v>9547.94</v>
      </c>
      <c r="I969" s="310">
        <f>I924</f>
        <v>158</v>
      </c>
      <c r="J969" s="311">
        <f t="shared" si="121"/>
        <v>0</v>
      </c>
      <c r="K969" s="311">
        <f t="shared" si="122"/>
        <v>158</v>
      </c>
      <c r="L969" s="312"/>
    </row>
    <row r="970" spans="1:12" ht="30" outlineLevel="1" x14ac:dyDescent="0.25">
      <c r="A970" s="356">
        <f t="shared" si="126"/>
        <v>840</v>
      </c>
      <c r="B970" s="21">
        <f t="shared" si="126"/>
        <v>774</v>
      </c>
      <c r="C970" s="361" t="s">
        <v>103</v>
      </c>
      <c r="D970" s="358" t="s">
        <v>704</v>
      </c>
      <c r="E970" s="358">
        <v>1.9</v>
      </c>
      <c r="F970" s="357">
        <f t="shared" si="123"/>
        <v>564.18421052631572</v>
      </c>
      <c r="G970" s="312"/>
      <c r="H970" s="310">
        <f t="shared" si="120"/>
        <v>564.18421052631572</v>
      </c>
      <c r="I970" s="310">
        <f>I892</f>
        <v>296.93905817174516</v>
      </c>
      <c r="J970" s="311">
        <f t="shared" si="121"/>
        <v>0</v>
      </c>
      <c r="K970" s="311">
        <f t="shared" si="122"/>
        <v>296.93905817174516</v>
      </c>
      <c r="L970" s="312"/>
    </row>
    <row r="971" spans="1:12" ht="15.75" x14ac:dyDescent="0.25">
      <c r="A971" s="356"/>
      <c r="B971" s="21"/>
      <c r="C971" s="222" t="s">
        <v>295</v>
      </c>
      <c r="D971" s="358"/>
      <c r="E971" s="358"/>
      <c r="F971" s="357"/>
      <c r="G971" s="312"/>
      <c r="H971" s="310"/>
      <c r="I971" s="310"/>
      <c r="J971" s="311"/>
      <c r="K971" s="311"/>
      <c r="L971" s="312"/>
    </row>
    <row r="972" spans="1:12" ht="17.25" outlineLevel="1" x14ac:dyDescent="0.25">
      <c r="A972" s="356">
        <f>A970+1</f>
        <v>841</v>
      </c>
      <c r="B972" s="21">
        <f>B970+1</f>
        <v>775</v>
      </c>
      <c r="C972" s="361" t="s">
        <v>239</v>
      </c>
      <c r="D972" s="358" t="s">
        <v>705</v>
      </c>
      <c r="E972" s="358">
        <v>0.04</v>
      </c>
      <c r="F972" s="357">
        <f t="shared" si="123"/>
        <v>950.28</v>
      </c>
      <c r="G972" s="312"/>
      <c r="H972" s="310">
        <f t="shared" si="120"/>
        <v>950.28</v>
      </c>
      <c r="I972" s="310">
        <f>I883</f>
        <v>23757</v>
      </c>
      <c r="J972" s="311">
        <f t="shared" si="121"/>
        <v>0</v>
      </c>
      <c r="K972" s="311">
        <f t="shared" si="122"/>
        <v>23757</v>
      </c>
      <c r="L972" s="312"/>
    </row>
    <row r="973" spans="1:12" s="444" customFormat="1" ht="15.75" outlineLevel="1" x14ac:dyDescent="0.25">
      <c r="A973" s="356">
        <f t="shared" si="126"/>
        <v>842</v>
      </c>
      <c r="B973" s="21">
        <f t="shared" si="126"/>
        <v>776</v>
      </c>
      <c r="C973" s="361" t="s">
        <v>283</v>
      </c>
      <c r="D973" s="358" t="s">
        <v>98</v>
      </c>
      <c r="E973" s="358">
        <v>4</v>
      </c>
      <c r="F973" s="357">
        <f t="shared" si="123"/>
        <v>1240</v>
      </c>
      <c r="G973" s="312"/>
      <c r="H973" s="310">
        <f t="shared" si="120"/>
        <v>1240</v>
      </c>
      <c r="I973" s="310">
        <f>I806</f>
        <v>310</v>
      </c>
      <c r="J973" s="311">
        <f t="shared" si="121"/>
        <v>0</v>
      </c>
      <c r="K973" s="311">
        <f t="shared" si="122"/>
        <v>310</v>
      </c>
      <c r="L973" s="312"/>
    </row>
    <row r="974" spans="1:12" ht="17.25" outlineLevel="1" x14ac:dyDescent="0.25">
      <c r="A974" s="356">
        <f t="shared" si="126"/>
        <v>843</v>
      </c>
      <c r="B974" s="21">
        <f t="shared" si="126"/>
        <v>777</v>
      </c>
      <c r="C974" s="361" t="s">
        <v>42</v>
      </c>
      <c r="D974" s="358" t="s">
        <v>704</v>
      </c>
      <c r="E974" s="358">
        <v>1.3</v>
      </c>
      <c r="F974" s="357">
        <f t="shared" si="123"/>
        <v>2290.6467776584318</v>
      </c>
      <c r="G974" s="312"/>
      <c r="H974" s="310">
        <f t="shared" si="120"/>
        <v>2290.6467776584318</v>
      </c>
      <c r="I974" s="310">
        <f>I941</f>
        <v>1762.0359828141782</v>
      </c>
      <c r="J974" s="311">
        <f t="shared" si="121"/>
        <v>0</v>
      </c>
      <c r="K974" s="311">
        <f t="shared" si="122"/>
        <v>1762.0359828141782</v>
      </c>
      <c r="L974" s="312"/>
    </row>
    <row r="975" spans="1:12" ht="17.25" outlineLevel="1" x14ac:dyDescent="0.25">
      <c r="A975" s="356">
        <f t="shared" si="126"/>
        <v>844</v>
      </c>
      <c r="B975" s="21">
        <f t="shared" si="126"/>
        <v>778</v>
      </c>
      <c r="C975" s="361" t="s">
        <v>201</v>
      </c>
      <c r="D975" s="358" t="s">
        <v>704</v>
      </c>
      <c r="E975" s="358">
        <v>1.3</v>
      </c>
      <c r="F975" s="357">
        <f t="shared" si="123"/>
        <v>192.5012352309345</v>
      </c>
      <c r="G975" s="312"/>
      <c r="H975" s="310">
        <f t="shared" si="120"/>
        <v>192.5012352309345</v>
      </c>
      <c r="I975" s="310">
        <f>I919</f>
        <v>148.07787325456499</v>
      </c>
      <c r="J975" s="311">
        <f t="shared" si="121"/>
        <v>0</v>
      </c>
      <c r="K975" s="311">
        <f t="shared" si="122"/>
        <v>148.07787325456499</v>
      </c>
      <c r="L975" s="312"/>
    </row>
    <row r="976" spans="1:12" ht="45" outlineLevel="1" x14ac:dyDescent="0.25">
      <c r="A976" s="356">
        <f t="shared" si="126"/>
        <v>845</v>
      </c>
      <c r="B976" s="21">
        <f t="shared" si="126"/>
        <v>779</v>
      </c>
      <c r="C976" s="361" t="s">
        <v>240</v>
      </c>
      <c r="D976" s="358" t="s">
        <v>705</v>
      </c>
      <c r="E976" s="358">
        <v>1.2999999999999999E-3</v>
      </c>
      <c r="F976" s="357">
        <f t="shared" si="123"/>
        <v>15.1112</v>
      </c>
      <c r="G976" s="312"/>
      <c r="H976" s="310">
        <f t="shared" si="120"/>
        <v>15.1112</v>
      </c>
      <c r="I976" s="310">
        <f>I967</f>
        <v>11624</v>
      </c>
      <c r="J976" s="311">
        <f t="shared" si="121"/>
        <v>0</v>
      </c>
      <c r="K976" s="311">
        <f t="shared" si="122"/>
        <v>11624</v>
      </c>
      <c r="L976" s="312"/>
    </row>
    <row r="977" spans="1:12" ht="30" outlineLevel="1" x14ac:dyDescent="0.25">
      <c r="A977" s="356">
        <f t="shared" si="126"/>
        <v>846</v>
      </c>
      <c r="B977" s="21">
        <f t="shared" si="126"/>
        <v>780</v>
      </c>
      <c r="C977" s="361" t="s">
        <v>241</v>
      </c>
      <c r="D977" s="358" t="s">
        <v>704</v>
      </c>
      <c r="E977" s="358">
        <v>1.3</v>
      </c>
      <c r="F977" s="357">
        <f t="shared" si="123"/>
        <v>136.5</v>
      </c>
      <c r="G977" s="312"/>
      <c r="H977" s="310">
        <f t="shared" si="120"/>
        <v>136.5</v>
      </c>
      <c r="I977" s="310">
        <f>I888</f>
        <v>105</v>
      </c>
      <c r="J977" s="311">
        <f t="shared" si="121"/>
        <v>0</v>
      </c>
      <c r="K977" s="311">
        <f t="shared" si="122"/>
        <v>105</v>
      </c>
      <c r="L977" s="312"/>
    </row>
    <row r="978" spans="1:12" ht="45" outlineLevel="1" x14ac:dyDescent="0.25">
      <c r="A978" s="356">
        <f t="shared" ref="A978:B991" si="127">A977+1</f>
        <v>847</v>
      </c>
      <c r="B978" s="21">
        <f t="shared" si="127"/>
        <v>781</v>
      </c>
      <c r="C978" s="361" t="s">
        <v>240</v>
      </c>
      <c r="D978" s="358" t="s">
        <v>705</v>
      </c>
      <c r="E978" s="358">
        <v>1.2999999999999999E-2</v>
      </c>
      <c r="F978" s="357">
        <f t="shared" si="123"/>
        <v>151.11199999999999</v>
      </c>
      <c r="G978" s="312"/>
      <c r="H978" s="310">
        <f t="shared" si="120"/>
        <v>151.11199999999999</v>
      </c>
      <c r="I978" s="310">
        <f>I976</f>
        <v>11624</v>
      </c>
      <c r="J978" s="311">
        <f t="shared" si="121"/>
        <v>0</v>
      </c>
      <c r="K978" s="311">
        <f t="shared" si="122"/>
        <v>11624</v>
      </c>
      <c r="L978" s="312"/>
    </row>
    <row r="979" spans="1:12" ht="30" outlineLevel="1" x14ac:dyDescent="0.25">
      <c r="A979" s="356">
        <f t="shared" si="127"/>
        <v>848</v>
      </c>
      <c r="B979" s="21">
        <f t="shared" si="127"/>
        <v>782</v>
      </c>
      <c r="C979" s="361" t="s">
        <v>245</v>
      </c>
      <c r="D979" s="358" t="s">
        <v>704</v>
      </c>
      <c r="E979" s="358">
        <v>1.3</v>
      </c>
      <c r="F979" s="357">
        <f t="shared" si="123"/>
        <v>868.4</v>
      </c>
      <c r="G979" s="312"/>
      <c r="H979" s="310">
        <f t="shared" si="120"/>
        <v>868.4</v>
      </c>
      <c r="I979" s="310">
        <f>I935</f>
        <v>668</v>
      </c>
      <c r="J979" s="311">
        <f t="shared" si="121"/>
        <v>0</v>
      </c>
      <c r="K979" s="311">
        <f t="shared" si="122"/>
        <v>668</v>
      </c>
      <c r="L979" s="312"/>
    </row>
    <row r="980" spans="1:12" ht="15.75" x14ac:dyDescent="0.25">
      <c r="A980" s="356"/>
      <c r="B980" s="21"/>
      <c r="C980" s="222" t="s">
        <v>296</v>
      </c>
      <c r="D980" s="358"/>
      <c r="E980" s="358"/>
      <c r="F980" s="357"/>
      <c r="G980" s="312"/>
      <c r="H980" s="310"/>
      <c r="I980" s="310"/>
      <c r="J980" s="311"/>
      <c r="K980" s="311"/>
      <c r="L980" s="312"/>
    </row>
    <row r="981" spans="1:12" ht="15.75" x14ac:dyDescent="0.25">
      <c r="A981" s="356"/>
      <c r="B981" s="21"/>
      <c r="C981" s="222" t="s">
        <v>297</v>
      </c>
      <c r="D981" s="358"/>
      <c r="E981" s="358"/>
      <c r="F981" s="357"/>
      <c r="G981" s="312"/>
      <c r="H981" s="310"/>
      <c r="I981" s="310"/>
      <c r="J981" s="311"/>
      <c r="K981" s="311"/>
      <c r="L981" s="312"/>
    </row>
    <row r="982" spans="1:12" ht="17.25" outlineLevel="1" x14ac:dyDescent="0.25">
      <c r="A982" s="356">
        <f>A979+1</f>
        <v>849</v>
      </c>
      <c r="B982" s="21">
        <f>B979+1</f>
        <v>783</v>
      </c>
      <c r="C982" s="361" t="s">
        <v>239</v>
      </c>
      <c r="D982" s="358" t="s">
        <v>705</v>
      </c>
      <c r="E982" s="358">
        <v>0.06</v>
      </c>
      <c r="F982" s="357">
        <f t="shared" si="123"/>
        <v>1425.4199999999998</v>
      </c>
      <c r="G982" s="312"/>
      <c r="H982" s="310">
        <f t="shared" si="120"/>
        <v>1425.4199999999998</v>
      </c>
      <c r="I982" s="310">
        <f>I883</f>
        <v>23757</v>
      </c>
      <c r="J982" s="311">
        <f t="shared" si="121"/>
        <v>0</v>
      </c>
      <c r="K982" s="311">
        <f t="shared" si="122"/>
        <v>23757</v>
      </c>
      <c r="L982" s="312"/>
    </row>
    <row r="983" spans="1:12" s="444" customFormat="1" ht="15.75" outlineLevel="1" x14ac:dyDescent="0.25">
      <c r="A983" s="356">
        <f t="shared" ref="A983:B995" si="128">A982+1</f>
        <v>850</v>
      </c>
      <c r="B983" s="21">
        <f t="shared" si="127"/>
        <v>784</v>
      </c>
      <c r="C983" s="361" t="s">
        <v>283</v>
      </c>
      <c r="D983" s="358" t="s">
        <v>98</v>
      </c>
      <c r="E983" s="358">
        <v>18</v>
      </c>
      <c r="F983" s="357">
        <f t="shared" si="123"/>
        <v>5580</v>
      </c>
      <c r="G983" s="312"/>
      <c r="H983" s="310">
        <f t="shared" si="120"/>
        <v>5580</v>
      </c>
      <c r="I983" s="310">
        <f>I806</f>
        <v>310</v>
      </c>
      <c r="J983" s="311">
        <f t="shared" si="121"/>
        <v>0</v>
      </c>
      <c r="K983" s="311">
        <f t="shared" si="122"/>
        <v>310</v>
      </c>
      <c r="L983" s="312"/>
    </row>
    <row r="984" spans="1:12" ht="17.25" outlineLevel="1" x14ac:dyDescent="0.25">
      <c r="A984" s="356">
        <f t="shared" si="128"/>
        <v>851</v>
      </c>
      <c r="B984" s="21">
        <f t="shared" si="127"/>
        <v>785</v>
      </c>
      <c r="C984" s="361" t="s">
        <v>42</v>
      </c>
      <c r="D984" s="358" t="s">
        <v>704</v>
      </c>
      <c r="E984" s="358">
        <v>4.8</v>
      </c>
      <c r="F984" s="357">
        <f t="shared" si="123"/>
        <v>8457.7727175080545</v>
      </c>
      <c r="G984" s="312"/>
      <c r="H984" s="310">
        <f t="shared" si="120"/>
        <v>8457.7727175080545</v>
      </c>
      <c r="I984" s="310">
        <f>I941</f>
        <v>1762.0359828141782</v>
      </c>
      <c r="J984" s="311">
        <f t="shared" si="121"/>
        <v>0</v>
      </c>
      <c r="K984" s="311">
        <f t="shared" si="122"/>
        <v>1762.0359828141782</v>
      </c>
      <c r="L984" s="312"/>
    </row>
    <row r="985" spans="1:12" ht="17.25" outlineLevel="1" x14ac:dyDescent="0.25">
      <c r="A985" s="356">
        <f t="shared" si="128"/>
        <v>852</v>
      </c>
      <c r="B985" s="21">
        <f t="shared" si="127"/>
        <v>786</v>
      </c>
      <c r="C985" s="361" t="s">
        <v>201</v>
      </c>
      <c r="D985" s="358" t="s">
        <v>704</v>
      </c>
      <c r="E985" s="358">
        <v>4.8</v>
      </c>
      <c r="F985" s="357">
        <f t="shared" si="123"/>
        <v>710.77379162191198</v>
      </c>
      <c r="G985" s="312"/>
      <c r="H985" s="310">
        <f t="shared" ref="H985:H995" si="129">G985+F985</f>
        <v>710.77379162191198</v>
      </c>
      <c r="I985" s="310">
        <f>I919</f>
        <v>148.07787325456499</v>
      </c>
      <c r="J985" s="311">
        <f t="shared" ref="J985:J995" si="130">G985/E985</f>
        <v>0</v>
      </c>
      <c r="K985" s="311">
        <f t="shared" ref="K985:K995" si="131">J985+I985</f>
        <v>148.07787325456499</v>
      </c>
      <c r="L985" s="312"/>
    </row>
    <row r="986" spans="1:12" ht="45" outlineLevel="1" x14ac:dyDescent="0.25">
      <c r="A986" s="356">
        <f t="shared" si="128"/>
        <v>853</v>
      </c>
      <c r="B986" s="21">
        <f t="shared" si="127"/>
        <v>787</v>
      </c>
      <c r="C986" s="361" t="s">
        <v>240</v>
      </c>
      <c r="D986" s="358" t="s">
        <v>705</v>
      </c>
      <c r="E986" s="358">
        <v>4.7999999999999996E-3</v>
      </c>
      <c r="F986" s="357">
        <f t="shared" si="123"/>
        <v>55.795199999999994</v>
      </c>
      <c r="G986" s="312"/>
      <c r="H986" s="310">
        <f t="shared" si="129"/>
        <v>55.795199999999994</v>
      </c>
      <c r="I986" s="310">
        <f>I978</f>
        <v>11624</v>
      </c>
      <c r="J986" s="311">
        <f t="shared" si="130"/>
        <v>0</v>
      </c>
      <c r="K986" s="311">
        <f t="shared" si="131"/>
        <v>11624</v>
      </c>
      <c r="L986" s="312"/>
    </row>
    <row r="987" spans="1:12" ht="30" outlineLevel="1" x14ac:dyDescent="0.25">
      <c r="A987" s="356">
        <f t="shared" si="128"/>
        <v>854</v>
      </c>
      <c r="B987" s="21">
        <f t="shared" si="127"/>
        <v>788</v>
      </c>
      <c r="C987" s="361" t="s">
        <v>241</v>
      </c>
      <c r="D987" s="358" t="s">
        <v>704</v>
      </c>
      <c r="E987" s="358">
        <v>4.8</v>
      </c>
      <c r="F987" s="357">
        <f t="shared" si="123"/>
        <v>504</v>
      </c>
      <c r="G987" s="312"/>
      <c r="H987" s="310">
        <f t="shared" si="129"/>
        <v>504</v>
      </c>
      <c r="I987" s="310">
        <f>I899</f>
        <v>105</v>
      </c>
      <c r="J987" s="311">
        <f t="shared" si="130"/>
        <v>0</v>
      </c>
      <c r="K987" s="311">
        <f t="shared" si="131"/>
        <v>105</v>
      </c>
      <c r="L987" s="312"/>
    </row>
    <row r="988" spans="1:12" ht="45" outlineLevel="1" x14ac:dyDescent="0.25">
      <c r="A988" s="356">
        <f t="shared" si="128"/>
        <v>855</v>
      </c>
      <c r="B988" s="21">
        <f t="shared" si="127"/>
        <v>789</v>
      </c>
      <c r="C988" s="361" t="s">
        <v>240</v>
      </c>
      <c r="D988" s="358" t="s">
        <v>705</v>
      </c>
      <c r="E988" s="358">
        <v>4.8000000000000001E-2</v>
      </c>
      <c r="F988" s="357">
        <f t="shared" si="123"/>
        <v>557.952</v>
      </c>
      <c r="G988" s="312"/>
      <c r="H988" s="310">
        <f t="shared" si="129"/>
        <v>557.952</v>
      </c>
      <c r="I988" s="310">
        <f>I986</f>
        <v>11624</v>
      </c>
      <c r="J988" s="311">
        <f t="shared" si="130"/>
        <v>0</v>
      </c>
      <c r="K988" s="311">
        <f t="shared" si="131"/>
        <v>11624</v>
      </c>
      <c r="L988" s="312"/>
    </row>
    <row r="989" spans="1:12" ht="30" outlineLevel="1" x14ac:dyDescent="0.25">
      <c r="A989" s="356">
        <f t="shared" si="128"/>
        <v>856</v>
      </c>
      <c r="B989" s="21">
        <f t="shared" si="127"/>
        <v>790</v>
      </c>
      <c r="C989" s="361" t="s">
        <v>245</v>
      </c>
      <c r="D989" s="358" t="s">
        <v>704</v>
      </c>
      <c r="E989" s="358">
        <v>4.8</v>
      </c>
      <c r="F989" s="357">
        <f t="shared" si="123"/>
        <v>3206.4</v>
      </c>
      <c r="G989" s="312"/>
      <c r="H989" s="310">
        <f t="shared" si="129"/>
        <v>3206.4</v>
      </c>
      <c r="I989" s="310">
        <f>I935</f>
        <v>668</v>
      </c>
      <c r="J989" s="311">
        <f t="shared" si="130"/>
        <v>0</v>
      </c>
      <c r="K989" s="311">
        <f t="shared" si="131"/>
        <v>668</v>
      </c>
      <c r="L989" s="312"/>
    </row>
    <row r="990" spans="1:12" ht="45" outlineLevel="1" x14ac:dyDescent="0.25">
      <c r="A990" s="356">
        <f t="shared" si="128"/>
        <v>857</v>
      </c>
      <c r="B990" s="21">
        <f t="shared" si="127"/>
        <v>791</v>
      </c>
      <c r="C990" s="361" t="s">
        <v>284</v>
      </c>
      <c r="D990" s="358" t="s">
        <v>96</v>
      </c>
      <c r="E990" s="358">
        <v>223.43</v>
      </c>
      <c r="F990" s="357">
        <f t="shared" si="123"/>
        <v>35301.94</v>
      </c>
      <c r="G990" s="312"/>
      <c r="H990" s="310">
        <f t="shared" si="129"/>
        <v>35301.94</v>
      </c>
      <c r="I990" s="310">
        <f>I936</f>
        <v>158</v>
      </c>
      <c r="J990" s="311">
        <f t="shared" si="130"/>
        <v>0</v>
      </c>
      <c r="K990" s="311">
        <f t="shared" si="131"/>
        <v>158</v>
      </c>
      <c r="L990" s="312"/>
    </row>
    <row r="991" spans="1:12" ht="30" outlineLevel="1" x14ac:dyDescent="0.25">
      <c r="A991" s="356">
        <f t="shared" si="128"/>
        <v>858</v>
      </c>
      <c r="B991" s="21">
        <f t="shared" si="127"/>
        <v>792</v>
      </c>
      <c r="C991" s="361" t="s">
        <v>103</v>
      </c>
      <c r="D991" s="358" t="s">
        <v>704</v>
      </c>
      <c r="E991" s="358">
        <v>6.4</v>
      </c>
      <c r="F991" s="357">
        <f t="shared" ref="F991:F995" si="132">E991*I991</f>
        <v>1900.4099722991691</v>
      </c>
      <c r="G991" s="312"/>
      <c r="H991" s="310">
        <f t="shared" si="129"/>
        <v>1900.4099722991691</v>
      </c>
      <c r="I991" s="310">
        <f>I892</f>
        <v>296.93905817174516</v>
      </c>
      <c r="J991" s="311">
        <f t="shared" si="130"/>
        <v>0</v>
      </c>
      <c r="K991" s="311">
        <f t="shared" si="131"/>
        <v>296.93905817174516</v>
      </c>
      <c r="L991" s="312"/>
    </row>
    <row r="992" spans="1:12" ht="15.75" x14ac:dyDescent="0.25">
      <c r="A992" s="356"/>
      <c r="B992" s="21"/>
      <c r="C992" s="222" t="s">
        <v>236</v>
      </c>
      <c r="D992" s="358"/>
      <c r="E992" s="358"/>
      <c r="F992" s="357"/>
      <c r="G992" s="312"/>
      <c r="H992" s="310"/>
      <c r="I992" s="310"/>
      <c r="J992" s="311"/>
      <c r="K992" s="311"/>
      <c r="L992" s="312"/>
    </row>
    <row r="993" spans="1:12" ht="45" outlineLevel="1" x14ac:dyDescent="0.25">
      <c r="A993" s="356">
        <f>A991+1</f>
        <v>859</v>
      </c>
      <c r="B993" s="21">
        <f>B991+1</f>
        <v>793</v>
      </c>
      <c r="C993" s="361" t="s">
        <v>237</v>
      </c>
      <c r="D993" s="358" t="s">
        <v>298</v>
      </c>
      <c r="E993" s="358">
        <v>12.67</v>
      </c>
      <c r="F993" s="357">
        <f t="shared" si="132"/>
        <v>9181.9490000000005</v>
      </c>
      <c r="G993" s="312"/>
      <c r="H993" s="310">
        <f t="shared" si="129"/>
        <v>9181.9490000000005</v>
      </c>
      <c r="I993" s="310">
        <f>I273</f>
        <v>724.7</v>
      </c>
      <c r="J993" s="311">
        <f t="shared" si="130"/>
        <v>0</v>
      </c>
      <c r="K993" s="311">
        <f t="shared" si="131"/>
        <v>724.7</v>
      </c>
      <c r="L993" s="312"/>
    </row>
    <row r="994" spans="1:12" ht="60" outlineLevel="1" x14ac:dyDescent="0.25">
      <c r="A994" s="356">
        <f t="shared" si="128"/>
        <v>860</v>
      </c>
      <c r="B994" s="21">
        <f t="shared" si="128"/>
        <v>794</v>
      </c>
      <c r="C994" s="361" t="s">
        <v>153</v>
      </c>
      <c r="D994" s="358" t="s">
        <v>298</v>
      </c>
      <c r="E994" s="358">
        <v>12.67</v>
      </c>
      <c r="F994" s="357">
        <f t="shared" si="132"/>
        <v>5730.3876</v>
      </c>
      <c r="G994" s="312"/>
      <c r="H994" s="310">
        <f t="shared" si="129"/>
        <v>5730.3876</v>
      </c>
      <c r="I994" s="310">
        <f>I405</f>
        <v>452.28</v>
      </c>
      <c r="J994" s="311">
        <f t="shared" si="130"/>
        <v>0</v>
      </c>
      <c r="K994" s="311">
        <f t="shared" si="131"/>
        <v>452.28</v>
      </c>
      <c r="L994" s="312"/>
    </row>
    <row r="995" spans="1:12" ht="30" outlineLevel="1" x14ac:dyDescent="0.25">
      <c r="A995" s="319">
        <f t="shared" si="128"/>
        <v>861</v>
      </c>
      <c r="B995" s="293">
        <f t="shared" si="128"/>
        <v>795</v>
      </c>
      <c r="C995" s="373" t="s">
        <v>166</v>
      </c>
      <c r="D995" s="374" t="str">
        <f>D994</f>
        <v>1 т груза</v>
      </c>
      <c r="E995" s="374">
        <f>E994</f>
        <v>12.67</v>
      </c>
      <c r="F995" s="375">
        <f t="shared" si="132"/>
        <v>0</v>
      </c>
      <c r="G995" s="376"/>
      <c r="H995" s="320">
        <f t="shared" si="129"/>
        <v>0</v>
      </c>
      <c r="I995" s="320"/>
      <c r="J995" s="318">
        <f t="shared" si="130"/>
        <v>0</v>
      </c>
      <c r="K995" s="318">
        <f t="shared" si="131"/>
        <v>0</v>
      </c>
      <c r="L995" s="376"/>
    </row>
    <row r="996" spans="1:12" outlineLevel="1" collapsed="1" x14ac:dyDescent="0.25">
      <c r="A996" s="338"/>
      <c r="B996" s="339"/>
      <c r="C996" s="339" t="s">
        <v>299</v>
      </c>
      <c r="D996" s="339"/>
      <c r="E996" s="341"/>
      <c r="F996" s="338"/>
      <c r="G996" s="339"/>
      <c r="H996" s="384">
        <f>SUM(H85:H995)</f>
        <v>33916081.368394785</v>
      </c>
      <c r="I996" s="339"/>
      <c r="J996" s="339"/>
      <c r="K996" s="339"/>
      <c r="L996" s="339"/>
    </row>
    <row r="997" spans="1:12" s="248" customFormat="1" ht="18.75" x14ac:dyDescent="0.3">
      <c r="A997" s="447"/>
      <c r="B997" s="448"/>
      <c r="C997" s="523" t="s">
        <v>301</v>
      </c>
      <c r="D997" s="448"/>
      <c r="E997" s="524"/>
      <c r="F997" s="447"/>
      <c r="G997" s="448"/>
      <c r="H997" s="448"/>
      <c r="I997" s="448"/>
      <c r="J997" s="448"/>
      <c r="K997" s="448"/>
      <c r="L997" s="448"/>
    </row>
    <row r="998" spans="1:12" s="248" customFormat="1" ht="15.75" x14ac:dyDescent="0.25">
      <c r="A998" s="447"/>
      <c r="B998" s="525"/>
      <c r="C998" s="526" t="s">
        <v>302</v>
      </c>
      <c r="D998" s="527"/>
      <c r="E998" s="527"/>
      <c r="F998" s="447"/>
      <c r="G998" s="448"/>
      <c r="H998" s="448"/>
      <c r="I998" s="448"/>
      <c r="J998" s="448"/>
      <c r="K998" s="448"/>
      <c r="L998" s="448"/>
    </row>
    <row r="999" spans="1:12" s="248" customFormat="1" ht="31.5" x14ac:dyDescent="0.25">
      <c r="A999" s="385"/>
      <c r="B999" s="389"/>
      <c r="C999" s="249" t="s">
        <v>303</v>
      </c>
      <c r="D999" s="249"/>
      <c r="E999" s="249"/>
      <c r="F999" s="385"/>
      <c r="G999" s="386"/>
      <c r="H999" s="386"/>
      <c r="I999" s="386"/>
      <c r="J999" s="386"/>
      <c r="K999" s="386"/>
      <c r="L999" s="386"/>
    </row>
    <row r="1000" spans="1:12" s="248" customFormat="1" ht="31.5" outlineLevel="1" x14ac:dyDescent="0.25">
      <c r="A1000" s="385">
        <v>862</v>
      </c>
      <c r="B1000" s="389">
        <v>1</v>
      </c>
      <c r="C1000" s="250" t="s">
        <v>304</v>
      </c>
      <c r="D1000" s="251" t="s">
        <v>9</v>
      </c>
      <c r="E1000" s="251">
        <v>6613.02</v>
      </c>
      <c r="F1000" s="385"/>
      <c r="G1000" s="386"/>
      <c r="H1000" s="386"/>
      <c r="I1000" s="386"/>
      <c r="J1000" s="386"/>
      <c r="K1000" s="386"/>
      <c r="L1000" s="386"/>
    </row>
    <row r="1001" spans="1:12" s="248" customFormat="1" ht="31.5" outlineLevel="1" x14ac:dyDescent="0.25">
      <c r="A1001" s="385">
        <v>863</v>
      </c>
      <c r="B1001" s="389">
        <v>2</v>
      </c>
      <c r="C1001" s="250" t="s">
        <v>305</v>
      </c>
      <c r="D1001" s="251" t="s">
        <v>9</v>
      </c>
      <c r="E1001" s="251">
        <v>6613.02</v>
      </c>
      <c r="F1001" s="385"/>
      <c r="G1001" s="386"/>
      <c r="H1001" s="386"/>
      <c r="I1001" s="386"/>
      <c r="J1001" s="386"/>
      <c r="K1001" s="386"/>
      <c r="L1001" s="386"/>
    </row>
    <row r="1002" spans="1:12" s="248" customFormat="1" ht="15.75" outlineLevel="1" x14ac:dyDescent="0.25">
      <c r="A1002" s="385">
        <v>864</v>
      </c>
      <c r="B1002" s="389">
        <v>3</v>
      </c>
      <c r="C1002" s="250" t="s">
        <v>306</v>
      </c>
      <c r="D1002" s="251" t="s">
        <v>9</v>
      </c>
      <c r="E1002" s="251">
        <v>6613.02</v>
      </c>
      <c r="F1002" s="385"/>
      <c r="G1002" s="386"/>
      <c r="H1002" s="386"/>
      <c r="I1002" s="386"/>
      <c r="J1002" s="386"/>
      <c r="K1002" s="386"/>
      <c r="L1002" s="386"/>
    </row>
    <row r="1003" spans="1:12" s="248" customFormat="1" ht="31.5" outlineLevel="1" x14ac:dyDescent="0.25">
      <c r="A1003" s="385">
        <v>865</v>
      </c>
      <c r="B1003" s="389">
        <v>4</v>
      </c>
      <c r="C1003" s="250" t="s">
        <v>307</v>
      </c>
      <c r="D1003" s="251" t="s">
        <v>9</v>
      </c>
      <c r="E1003" s="251">
        <v>6613.02</v>
      </c>
      <c r="F1003" s="385"/>
      <c r="G1003" s="386"/>
      <c r="H1003" s="386"/>
      <c r="I1003" s="386"/>
      <c r="J1003" s="386"/>
      <c r="K1003" s="386"/>
      <c r="L1003" s="386"/>
    </row>
    <row r="1004" spans="1:12" s="248" customFormat="1" ht="15.75" x14ac:dyDescent="0.25">
      <c r="A1004" s="385"/>
      <c r="B1004" s="389"/>
      <c r="C1004" s="249" t="s">
        <v>308</v>
      </c>
      <c r="D1004" s="251"/>
      <c r="E1004" s="250"/>
      <c r="F1004" s="385"/>
      <c r="G1004" s="386"/>
      <c r="H1004" s="386"/>
      <c r="I1004" s="386"/>
      <c r="J1004" s="386"/>
      <c r="K1004" s="386"/>
      <c r="L1004" s="386"/>
    </row>
    <row r="1005" spans="1:12" s="248" customFormat="1" ht="31.5" outlineLevel="1" x14ac:dyDescent="0.25">
      <c r="A1005" s="385">
        <v>866</v>
      </c>
      <c r="B1005" s="389">
        <v>5</v>
      </c>
      <c r="C1005" s="250" t="s">
        <v>309</v>
      </c>
      <c r="D1005" s="251" t="s">
        <v>9</v>
      </c>
      <c r="E1005" s="251">
        <v>434.28</v>
      </c>
      <c r="F1005" s="385"/>
      <c r="G1005" s="386"/>
      <c r="H1005" s="386"/>
      <c r="I1005" s="386"/>
      <c r="J1005" s="386"/>
      <c r="K1005" s="386"/>
      <c r="L1005" s="386"/>
    </row>
    <row r="1006" spans="1:12" s="248" customFormat="1" ht="31.5" outlineLevel="1" x14ac:dyDescent="0.25">
      <c r="A1006" s="385">
        <v>867</v>
      </c>
      <c r="B1006" s="389">
        <v>6</v>
      </c>
      <c r="C1006" s="250" t="s">
        <v>305</v>
      </c>
      <c r="D1006" s="251" t="s">
        <v>9</v>
      </c>
      <c r="E1006" s="251">
        <v>434.28</v>
      </c>
      <c r="F1006" s="385"/>
      <c r="G1006" s="386"/>
      <c r="H1006" s="386"/>
      <c r="I1006" s="386"/>
      <c r="J1006" s="386"/>
      <c r="K1006" s="386"/>
      <c r="L1006" s="386"/>
    </row>
    <row r="1007" spans="1:12" s="248" customFormat="1" ht="15.75" outlineLevel="1" x14ac:dyDescent="0.25">
      <c r="A1007" s="385">
        <v>868</v>
      </c>
      <c r="B1007" s="389">
        <v>7</v>
      </c>
      <c r="C1007" s="250" t="s">
        <v>306</v>
      </c>
      <c r="D1007" s="251" t="s">
        <v>9</v>
      </c>
      <c r="E1007" s="251">
        <v>434.28</v>
      </c>
      <c r="F1007" s="385"/>
      <c r="G1007" s="386"/>
      <c r="H1007" s="386"/>
      <c r="I1007" s="386"/>
      <c r="J1007" s="386"/>
      <c r="K1007" s="386"/>
      <c r="L1007" s="386"/>
    </row>
    <row r="1008" spans="1:12" s="248" customFormat="1" ht="31.5" outlineLevel="1" x14ac:dyDescent="0.25">
      <c r="A1008" s="385">
        <v>869</v>
      </c>
      <c r="B1008" s="389">
        <v>8</v>
      </c>
      <c r="C1008" s="250" t="s">
        <v>307</v>
      </c>
      <c r="D1008" s="251" t="s">
        <v>9</v>
      </c>
      <c r="E1008" s="251">
        <v>434.28</v>
      </c>
      <c r="F1008" s="385"/>
      <c r="G1008" s="386"/>
      <c r="H1008" s="386"/>
      <c r="I1008" s="386"/>
      <c r="J1008" s="386"/>
      <c r="K1008" s="386"/>
      <c r="L1008" s="386"/>
    </row>
    <row r="1009" spans="1:12" s="248" customFormat="1" ht="15.75" x14ac:dyDescent="0.25">
      <c r="A1009" s="385"/>
      <c r="B1009" s="252"/>
      <c r="C1009" s="253" t="s">
        <v>310</v>
      </c>
      <c r="D1009" s="250"/>
      <c r="E1009" s="250"/>
      <c r="F1009" s="385"/>
      <c r="G1009" s="386"/>
      <c r="H1009" s="386"/>
      <c r="I1009" s="386"/>
      <c r="J1009" s="386"/>
      <c r="K1009" s="386"/>
      <c r="L1009" s="386"/>
    </row>
    <row r="1010" spans="1:12" s="248" customFormat="1" ht="15.75" outlineLevel="1" x14ac:dyDescent="0.25">
      <c r="A1010" s="385">
        <v>870</v>
      </c>
      <c r="B1010" s="252">
        <v>9</v>
      </c>
      <c r="C1010" s="250" t="s">
        <v>311</v>
      </c>
      <c r="D1010" s="251" t="s">
        <v>9</v>
      </c>
      <c r="E1010" s="251">
        <v>144.12</v>
      </c>
      <c r="F1010" s="385"/>
      <c r="G1010" s="386"/>
      <c r="H1010" s="386"/>
      <c r="I1010" s="386"/>
      <c r="J1010" s="386"/>
      <c r="K1010" s="386"/>
      <c r="L1010" s="386"/>
    </row>
    <row r="1011" spans="1:12" s="248" customFormat="1" ht="31.5" outlineLevel="1" x14ac:dyDescent="0.25">
      <c r="A1011" s="385">
        <v>871</v>
      </c>
      <c r="B1011" s="252">
        <v>10</v>
      </c>
      <c r="C1011" s="250" t="s">
        <v>312</v>
      </c>
      <c r="D1011" s="251" t="s">
        <v>9</v>
      </c>
      <c r="E1011" s="251">
        <v>111.92</v>
      </c>
      <c r="F1011" s="385"/>
      <c r="G1011" s="386"/>
      <c r="H1011" s="386"/>
      <c r="I1011" s="386"/>
      <c r="J1011" s="386"/>
      <c r="K1011" s="386"/>
      <c r="L1011" s="386"/>
    </row>
    <row r="1012" spans="1:12" s="248" customFormat="1" ht="31.5" outlineLevel="1" x14ac:dyDescent="0.25">
      <c r="A1012" s="385">
        <v>872</v>
      </c>
      <c r="B1012" s="252">
        <v>11</v>
      </c>
      <c r="C1012" s="250" t="s">
        <v>313</v>
      </c>
      <c r="D1012" s="251" t="s">
        <v>15</v>
      </c>
      <c r="E1012" s="251">
        <v>36</v>
      </c>
      <c r="F1012" s="385"/>
      <c r="G1012" s="386"/>
      <c r="H1012" s="386"/>
      <c r="I1012" s="386"/>
      <c r="J1012" s="386"/>
      <c r="K1012" s="386"/>
      <c r="L1012" s="386"/>
    </row>
    <row r="1013" spans="1:12" s="248" customFormat="1" ht="31.5" x14ac:dyDescent="0.25">
      <c r="A1013" s="385"/>
      <c r="B1013" s="252"/>
      <c r="C1013" s="249" t="s">
        <v>314</v>
      </c>
      <c r="D1013" s="251"/>
      <c r="E1013" s="251"/>
      <c r="F1013" s="385"/>
      <c r="G1013" s="386"/>
      <c r="H1013" s="386"/>
      <c r="I1013" s="386"/>
      <c r="J1013" s="386"/>
      <c r="K1013" s="386"/>
      <c r="L1013" s="386"/>
    </row>
    <row r="1014" spans="1:12" s="248" customFormat="1" ht="31.5" x14ac:dyDescent="0.25">
      <c r="A1014" s="385"/>
      <c r="B1014" s="252"/>
      <c r="C1014" s="249" t="s">
        <v>315</v>
      </c>
      <c r="D1014" s="251"/>
      <c r="E1014" s="251"/>
      <c r="F1014" s="385"/>
      <c r="G1014" s="386"/>
      <c r="H1014" s="386"/>
      <c r="I1014" s="386"/>
      <c r="J1014" s="386"/>
      <c r="K1014" s="386"/>
      <c r="L1014" s="386"/>
    </row>
    <row r="1015" spans="1:12" s="248" customFormat="1" ht="31.5" outlineLevel="1" x14ac:dyDescent="0.25">
      <c r="A1015" s="385">
        <v>873</v>
      </c>
      <c r="B1015" s="252">
        <v>12</v>
      </c>
      <c r="C1015" s="254" t="s">
        <v>316</v>
      </c>
      <c r="D1015" s="251" t="s">
        <v>317</v>
      </c>
      <c r="E1015" s="251" t="s">
        <v>318</v>
      </c>
      <c r="F1015" s="385"/>
      <c r="G1015" s="386"/>
      <c r="H1015" s="386"/>
      <c r="I1015" s="386"/>
      <c r="J1015" s="386"/>
      <c r="K1015" s="386"/>
      <c r="L1015" s="386"/>
    </row>
    <row r="1016" spans="1:12" s="248" customFormat="1" ht="31.5" outlineLevel="1" x14ac:dyDescent="0.25">
      <c r="A1016" s="385">
        <v>874</v>
      </c>
      <c r="B1016" s="252">
        <v>13</v>
      </c>
      <c r="C1016" s="254" t="s">
        <v>319</v>
      </c>
      <c r="D1016" s="251" t="s">
        <v>317</v>
      </c>
      <c r="E1016" s="251" t="s">
        <v>320</v>
      </c>
      <c r="F1016" s="385"/>
      <c r="G1016" s="386"/>
      <c r="H1016" s="386"/>
      <c r="I1016" s="386"/>
      <c r="J1016" s="386"/>
      <c r="K1016" s="386"/>
      <c r="L1016" s="386"/>
    </row>
    <row r="1017" spans="1:12" s="248" customFormat="1" ht="31.5" x14ac:dyDescent="0.25">
      <c r="A1017" s="385"/>
      <c r="B1017" s="252"/>
      <c r="C1017" s="249" t="s">
        <v>321</v>
      </c>
      <c r="D1017" s="251"/>
      <c r="E1017" s="251"/>
      <c r="F1017" s="385"/>
      <c r="G1017" s="386"/>
      <c r="H1017" s="386"/>
      <c r="I1017" s="386"/>
      <c r="J1017" s="386"/>
      <c r="K1017" s="386"/>
      <c r="L1017" s="386"/>
    </row>
    <row r="1018" spans="1:12" s="248" customFormat="1" ht="31.5" outlineLevel="1" x14ac:dyDescent="0.25">
      <c r="A1018" s="385">
        <v>875</v>
      </c>
      <c r="B1018" s="252">
        <v>14</v>
      </c>
      <c r="C1018" s="254" t="s">
        <v>316</v>
      </c>
      <c r="D1018" s="251" t="s">
        <v>317</v>
      </c>
      <c r="E1018" s="251" t="s">
        <v>318</v>
      </c>
      <c r="F1018" s="385"/>
      <c r="G1018" s="386"/>
      <c r="H1018" s="386"/>
      <c r="I1018" s="386"/>
      <c r="J1018" s="386"/>
      <c r="K1018" s="386"/>
      <c r="L1018" s="386"/>
    </row>
    <row r="1019" spans="1:12" s="248" customFormat="1" ht="31.5" outlineLevel="1" x14ac:dyDescent="0.25">
      <c r="A1019" s="385">
        <v>876</v>
      </c>
      <c r="B1019" s="252">
        <v>15</v>
      </c>
      <c r="C1019" s="254" t="s">
        <v>319</v>
      </c>
      <c r="D1019" s="251" t="s">
        <v>317</v>
      </c>
      <c r="E1019" s="251" t="s">
        <v>320</v>
      </c>
      <c r="F1019" s="385"/>
      <c r="G1019" s="386"/>
      <c r="H1019" s="386"/>
      <c r="I1019" s="386"/>
      <c r="J1019" s="386"/>
      <c r="K1019" s="386"/>
      <c r="L1019" s="386"/>
    </row>
    <row r="1020" spans="1:12" s="248" customFormat="1" ht="31.5" x14ac:dyDescent="0.25">
      <c r="A1020" s="385"/>
      <c r="B1020" s="252"/>
      <c r="C1020" s="249" t="s">
        <v>322</v>
      </c>
      <c r="D1020" s="251"/>
      <c r="E1020" s="251"/>
      <c r="F1020" s="385"/>
      <c r="G1020" s="386"/>
      <c r="H1020" s="386"/>
      <c r="I1020" s="386"/>
      <c r="J1020" s="386"/>
      <c r="K1020" s="386"/>
      <c r="L1020" s="386"/>
    </row>
    <row r="1021" spans="1:12" s="248" customFormat="1" ht="31.5" outlineLevel="1" x14ac:dyDescent="0.25">
      <c r="A1021" s="385">
        <v>877</v>
      </c>
      <c r="B1021" s="252">
        <v>16</v>
      </c>
      <c r="C1021" s="254" t="s">
        <v>316</v>
      </c>
      <c r="D1021" s="251" t="s">
        <v>317</v>
      </c>
      <c r="E1021" s="251" t="s">
        <v>323</v>
      </c>
      <c r="F1021" s="385"/>
      <c r="G1021" s="386"/>
      <c r="H1021" s="386"/>
      <c r="I1021" s="386"/>
      <c r="J1021" s="386"/>
      <c r="K1021" s="386"/>
      <c r="L1021" s="386"/>
    </row>
    <row r="1022" spans="1:12" s="248" customFormat="1" ht="31.5" x14ac:dyDescent="0.25">
      <c r="A1022" s="385"/>
      <c r="B1022" s="252"/>
      <c r="C1022" s="249" t="s">
        <v>324</v>
      </c>
      <c r="D1022" s="251"/>
      <c r="E1022" s="251"/>
      <c r="F1022" s="385"/>
      <c r="G1022" s="386"/>
      <c r="H1022" s="386"/>
      <c r="I1022" s="386"/>
      <c r="J1022" s="386"/>
      <c r="K1022" s="386"/>
      <c r="L1022" s="386"/>
    </row>
    <row r="1023" spans="1:12" s="248" customFormat="1" ht="31.5" outlineLevel="1" x14ac:dyDescent="0.25">
      <c r="A1023" s="385">
        <v>878</v>
      </c>
      <c r="B1023" s="252">
        <v>17</v>
      </c>
      <c r="C1023" s="254" t="s">
        <v>316</v>
      </c>
      <c r="D1023" s="251" t="s">
        <v>317</v>
      </c>
      <c r="E1023" s="251" t="s">
        <v>323</v>
      </c>
      <c r="F1023" s="385"/>
      <c r="G1023" s="386"/>
      <c r="H1023" s="386"/>
      <c r="I1023" s="386"/>
      <c r="J1023" s="386"/>
      <c r="K1023" s="386"/>
      <c r="L1023" s="386"/>
    </row>
    <row r="1024" spans="1:12" s="248" customFormat="1" ht="15.75" x14ac:dyDescent="0.25">
      <c r="A1024" s="385"/>
      <c r="B1024" s="252"/>
      <c r="C1024" s="462" t="s">
        <v>325</v>
      </c>
      <c r="D1024" s="463"/>
      <c r="E1024" s="255"/>
      <c r="F1024" s="385"/>
      <c r="G1024" s="386"/>
      <c r="H1024" s="386"/>
      <c r="I1024" s="386"/>
      <c r="J1024" s="386"/>
      <c r="K1024" s="386"/>
      <c r="L1024" s="386"/>
    </row>
    <row r="1025" spans="1:12" s="248" customFormat="1" ht="15.75" x14ac:dyDescent="0.25">
      <c r="A1025" s="385"/>
      <c r="B1025" s="252"/>
      <c r="C1025" s="253" t="s">
        <v>326</v>
      </c>
      <c r="D1025" s="256"/>
      <c r="E1025" s="257"/>
      <c r="F1025" s="385"/>
      <c r="G1025" s="386"/>
      <c r="H1025" s="386"/>
      <c r="I1025" s="386"/>
      <c r="J1025" s="386"/>
      <c r="K1025" s="386"/>
      <c r="L1025" s="386"/>
    </row>
    <row r="1026" spans="1:12" s="248" customFormat="1" ht="94.5" outlineLevel="1" x14ac:dyDescent="0.25">
      <c r="A1026" s="385">
        <v>879</v>
      </c>
      <c r="B1026" s="252">
        <v>18</v>
      </c>
      <c r="C1026" s="390" t="s">
        <v>327</v>
      </c>
      <c r="D1026" s="251" t="s">
        <v>328</v>
      </c>
      <c r="E1026" s="391" t="s">
        <v>329</v>
      </c>
      <c r="F1026" s="385"/>
      <c r="G1026" s="386"/>
      <c r="H1026" s="386"/>
      <c r="I1026" s="386"/>
      <c r="J1026" s="386"/>
      <c r="K1026" s="386"/>
      <c r="L1026" s="250" t="s">
        <v>398</v>
      </c>
    </row>
    <row r="1027" spans="1:12" s="248" customFormat="1" ht="31.5" outlineLevel="1" x14ac:dyDescent="0.25">
      <c r="A1027" s="385">
        <v>880</v>
      </c>
      <c r="B1027" s="252">
        <v>19</v>
      </c>
      <c r="C1027" s="390" t="s">
        <v>330</v>
      </c>
      <c r="D1027" s="251" t="s">
        <v>9</v>
      </c>
      <c r="E1027" s="391">
        <v>6566.23</v>
      </c>
      <c r="F1027" s="385"/>
      <c r="G1027" s="386"/>
      <c r="H1027" s="386"/>
      <c r="I1027" s="386"/>
      <c r="J1027" s="386"/>
      <c r="K1027" s="386"/>
      <c r="L1027" s="258" t="s">
        <v>399</v>
      </c>
    </row>
    <row r="1028" spans="1:12" s="248" customFormat="1" ht="47.25" outlineLevel="1" x14ac:dyDescent="0.25">
      <c r="A1028" s="385">
        <v>881</v>
      </c>
      <c r="B1028" s="252">
        <v>20</v>
      </c>
      <c r="C1028" s="390" t="s">
        <v>331</v>
      </c>
      <c r="D1028" s="251" t="s">
        <v>9</v>
      </c>
      <c r="E1028" s="391">
        <v>6566.23</v>
      </c>
      <c r="F1028" s="385"/>
      <c r="G1028" s="386"/>
      <c r="H1028" s="386"/>
      <c r="I1028" s="386"/>
      <c r="J1028" s="386"/>
      <c r="K1028" s="386"/>
      <c r="L1028" s="250" t="s">
        <v>400</v>
      </c>
    </row>
    <row r="1029" spans="1:12" s="248" customFormat="1" ht="47.25" outlineLevel="1" x14ac:dyDescent="0.25">
      <c r="A1029" s="385">
        <v>882</v>
      </c>
      <c r="B1029" s="252">
        <v>21</v>
      </c>
      <c r="C1029" s="390" t="s">
        <v>332</v>
      </c>
      <c r="D1029" s="251" t="s">
        <v>9</v>
      </c>
      <c r="E1029" s="391">
        <v>6566.23</v>
      </c>
      <c r="F1029" s="385"/>
      <c r="G1029" s="386"/>
      <c r="H1029" s="386"/>
      <c r="I1029" s="386"/>
      <c r="J1029" s="386"/>
      <c r="K1029" s="386"/>
      <c r="L1029" s="250" t="s">
        <v>401</v>
      </c>
    </row>
    <row r="1030" spans="1:12" s="248" customFormat="1" ht="63" outlineLevel="1" x14ac:dyDescent="0.25">
      <c r="A1030" s="385">
        <v>883</v>
      </c>
      <c r="B1030" s="252">
        <v>22</v>
      </c>
      <c r="C1030" s="390" t="s">
        <v>333</v>
      </c>
      <c r="D1030" s="251" t="s">
        <v>9</v>
      </c>
      <c r="E1030" s="391">
        <v>3159.36</v>
      </c>
      <c r="F1030" s="385"/>
      <c r="G1030" s="386"/>
      <c r="H1030" s="386"/>
      <c r="I1030" s="386"/>
      <c r="J1030" s="386"/>
      <c r="K1030" s="386"/>
      <c r="L1030" s="250" t="s">
        <v>402</v>
      </c>
    </row>
    <row r="1031" spans="1:12" s="248" customFormat="1" ht="31.5" outlineLevel="1" x14ac:dyDescent="0.25">
      <c r="A1031" s="385">
        <v>884</v>
      </c>
      <c r="B1031" s="252">
        <v>23</v>
      </c>
      <c r="C1031" s="390" t="s">
        <v>334</v>
      </c>
      <c r="D1031" s="251" t="s">
        <v>9</v>
      </c>
      <c r="E1031" s="391">
        <v>6566.23</v>
      </c>
      <c r="F1031" s="385"/>
      <c r="G1031" s="386"/>
      <c r="H1031" s="386"/>
      <c r="I1031" s="386"/>
      <c r="J1031" s="386"/>
      <c r="K1031" s="386"/>
      <c r="L1031" s="250" t="s">
        <v>403</v>
      </c>
    </row>
    <row r="1032" spans="1:12" s="248" customFormat="1" ht="15.75" x14ac:dyDescent="0.25">
      <c r="A1032" s="385"/>
      <c r="B1032" s="252"/>
      <c r="C1032" s="253" t="s">
        <v>335</v>
      </c>
      <c r="D1032" s="251"/>
      <c r="E1032" s="392"/>
      <c r="F1032" s="385"/>
      <c r="G1032" s="386"/>
      <c r="H1032" s="386"/>
      <c r="I1032" s="386"/>
      <c r="J1032" s="386"/>
      <c r="K1032" s="386"/>
      <c r="L1032" s="250"/>
    </row>
    <row r="1033" spans="1:12" s="248" customFormat="1" ht="94.5" outlineLevel="1" x14ac:dyDescent="0.25">
      <c r="A1033" s="385">
        <v>885</v>
      </c>
      <c r="B1033" s="252">
        <v>24</v>
      </c>
      <c r="C1033" s="390" t="s">
        <v>327</v>
      </c>
      <c r="D1033" s="251" t="s">
        <v>328</v>
      </c>
      <c r="E1033" s="393" t="s">
        <v>336</v>
      </c>
      <c r="F1033" s="385"/>
      <c r="G1033" s="386"/>
      <c r="H1033" s="386"/>
      <c r="I1033" s="386"/>
      <c r="J1033" s="386"/>
      <c r="K1033" s="386"/>
      <c r="L1033" s="250" t="s">
        <v>404</v>
      </c>
    </row>
    <row r="1034" spans="1:12" s="248" customFormat="1" ht="31.5" outlineLevel="1" x14ac:dyDescent="0.25">
      <c r="A1034" s="385">
        <v>886</v>
      </c>
      <c r="B1034" s="252">
        <v>25</v>
      </c>
      <c r="C1034" s="390" t="s">
        <v>330</v>
      </c>
      <c r="D1034" s="251" t="s">
        <v>9</v>
      </c>
      <c r="E1034" s="391">
        <v>484.43</v>
      </c>
      <c r="F1034" s="385"/>
      <c r="G1034" s="386"/>
      <c r="H1034" s="386"/>
      <c r="I1034" s="386"/>
      <c r="J1034" s="386"/>
      <c r="K1034" s="386"/>
      <c r="L1034" s="250" t="s">
        <v>405</v>
      </c>
    </row>
    <row r="1035" spans="1:12" s="248" customFormat="1" ht="47.25" outlineLevel="1" x14ac:dyDescent="0.25">
      <c r="A1035" s="385">
        <v>887</v>
      </c>
      <c r="B1035" s="252">
        <v>26</v>
      </c>
      <c r="C1035" s="390" t="s">
        <v>331</v>
      </c>
      <c r="D1035" s="251" t="s">
        <v>9</v>
      </c>
      <c r="E1035" s="391">
        <v>484.43</v>
      </c>
      <c r="F1035" s="385"/>
      <c r="G1035" s="386"/>
      <c r="H1035" s="386"/>
      <c r="I1035" s="386"/>
      <c r="J1035" s="386"/>
      <c r="K1035" s="386"/>
      <c r="L1035" s="250" t="s">
        <v>400</v>
      </c>
    </row>
    <row r="1036" spans="1:12" s="248" customFormat="1" ht="47.25" outlineLevel="1" x14ac:dyDescent="0.25">
      <c r="A1036" s="385">
        <v>888</v>
      </c>
      <c r="B1036" s="252">
        <v>27</v>
      </c>
      <c r="C1036" s="390" t="s">
        <v>332</v>
      </c>
      <c r="D1036" s="251" t="s">
        <v>9</v>
      </c>
      <c r="E1036" s="391">
        <v>484.43</v>
      </c>
      <c r="F1036" s="385"/>
      <c r="G1036" s="386"/>
      <c r="H1036" s="386"/>
      <c r="I1036" s="386"/>
      <c r="J1036" s="386"/>
      <c r="K1036" s="386"/>
      <c r="L1036" s="250" t="s">
        <v>406</v>
      </c>
    </row>
    <row r="1037" spans="1:12" s="248" customFormat="1" ht="31.5" outlineLevel="1" x14ac:dyDescent="0.25">
      <c r="A1037" s="385">
        <v>889</v>
      </c>
      <c r="B1037" s="252">
        <v>28</v>
      </c>
      <c r="C1037" s="390" t="s">
        <v>334</v>
      </c>
      <c r="D1037" s="251" t="s">
        <v>9</v>
      </c>
      <c r="E1037" s="391">
        <v>484.43</v>
      </c>
      <c r="F1037" s="385"/>
      <c r="G1037" s="386"/>
      <c r="H1037" s="386"/>
      <c r="I1037" s="386"/>
      <c r="J1037" s="386"/>
      <c r="K1037" s="386"/>
      <c r="L1037" s="250" t="s">
        <v>407</v>
      </c>
    </row>
    <row r="1038" spans="1:12" s="248" customFormat="1" ht="47.25" outlineLevel="1" x14ac:dyDescent="0.25">
      <c r="A1038" s="385">
        <v>890</v>
      </c>
      <c r="B1038" s="252">
        <v>29</v>
      </c>
      <c r="C1038" s="390" t="s">
        <v>337</v>
      </c>
      <c r="D1038" s="251" t="s">
        <v>9</v>
      </c>
      <c r="E1038" s="391">
        <v>62.43</v>
      </c>
      <c r="F1038" s="385"/>
      <c r="G1038" s="386"/>
      <c r="H1038" s="386"/>
      <c r="I1038" s="386"/>
      <c r="J1038" s="386"/>
      <c r="K1038" s="386"/>
      <c r="L1038" s="250" t="s">
        <v>408</v>
      </c>
    </row>
    <row r="1039" spans="1:12" s="248" customFormat="1" ht="31.5" outlineLevel="1" x14ac:dyDescent="0.25">
      <c r="A1039" s="385">
        <v>891</v>
      </c>
      <c r="B1039" s="252">
        <v>30</v>
      </c>
      <c r="C1039" s="390" t="s">
        <v>338</v>
      </c>
      <c r="D1039" s="251" t="s">
        <v>9</v>
      </c>
      <c r="E1039" s="391">
        <v>85.84</v>
      </c>
      <c r="F1039" s="385"/>
      <c r="G1039" s="386"/>
      <c r="H1039" s="386"/>
      <c r="I1039" s="386"/>
      <c r="J1039" s="386"/>
      <c r="K1039" s="386"/>
      <c r="L1039" s="250" t="s">
        <v>409</v>
      </c>
    </row>
    <row r="1040" spans="1:12" s="248" customFormat="1" ht="31.5" outlineLevel="1" x14ac:dyDescent="0.25">
      <c r="A1040" s="385">
        <v>892</v>
      </c>
      <c r="B1040" s="252">
        <v>31</v>
      </c>
      <c r="C1040" s="390" t="s">
        <v>339</v>
      </c>
      <c r="D1040" s="251" t="s">
        <v>22</v>
      </c>
      <c r="E1040" s="394">
        <v>0.52442999999999995</v>
      </c>
      <c r="F1040" s="385"/>
      <c r="G1040" s="386"/>
      <c r="H1040" s="386"/>
      <c r="I1040" s="386"/>
      <c r="J1040" s="386"/>
      <c r="K1040" s="386"/>
      <c r="L1040" s="250" t="s">
        <v>410</v>
      </c>
    </row>
    <row r="1041" spans="1:12" s="248" customFormat="1" ht="31.5" outlineLevel="1" x14ac:dyDescent="0.25">
      <c r="A1041" s="385">
        <v>893</v>
      </c>
      <c r="B1041" s="252">
        <v>32</v>
      </c>
      <c r="C1041" s="390" t="s">
        <v>330</v>
      </c>
      <c r="D1041" s="251" t="s">
        <v>340</v>
      </c>
      <c r="E1041" s="394" t="s">
        <v>341</v>
      </c>
      <c r="F1041" s="385"/>
      <c r="G1041" s="386"/>
      <c r="H1041" s="386"/>
      <c r="I1041" s="386"/>
      <c r="J1041" s="386"/>
      <c r="K1041" s="386"/>
      <c r="L1041" s="250" t="s">
        <v>411</v>
      </c>
    </row>
    <row r="1042" spans="1:12" s="248" customFormat="1" ht="47.25" outlineLevel="1" x14ac:dyDescent="0.25">
      <c r="A1042" s="385">
        <v>894</v>
      </c>
      <c r="B1042" s="252">
        <v>33</v>
      </c>
      <c r="C1042" s="390" t="s">
        <v>342</v>
      </c>
      <c r="D1042" s="251" t="s">
        <v>9</v>
      </c>
      <c r="E1042" s="391">
        <v>93.65</v>
      </c>
      <c r="F1042" s="385"/>
      <c r="G1042" s="386"/>
      <c r="H1042" s="386"/>
      <c r="I1042" s="386"/>
      <c r="J1042" s="386"/>
      <c r="K1042" s="386"/>
      <c r="L1042" s="250" t="s">
        <v>412</v>
      </c>
    </row>
    <row r="1043" spans="1:12" s="248" customFormat="1" ht="31.5" outlineLevel="1" x14ac:dyDescent="0.25">
      <c r="A1043" s="385">
        <v>895</v>
      </c>
      <c r="B1043" s="252">
        <v>34</v>
      </c>
      <c r="C1043" s="390" t="s">
        <v>343</v>
      </c>
      <c r="D1043" s="251" t="s">
        <v>9</v>
      </c>
      <c r="E1043" s="391">
        <v>62.43</v>
      </c>
      <c r="F1043" s="385"/>
      <c r="G1043" s="386"/>
      <c r="H1043" s="386"/>
      <c r="I1043" s="386"/>
      <c r="J1043" s="386"/>
      <c r="K1043" s="386"/>
      <c r="L1043" s="250" t="s">
        <v>413</v>
      </c>
    </row>
    <row r="1044" spans="1:12" s="248" customFormat="1" ht="63" x14ac:dyDescent="0.25">
      <c r="A1044" s="385"/>
      <c r="B1044" s="252"/>
      <c r="C1044" s="253" t="s">
        <v>344</v>
      </c>
      <c r="D1044" s="251"/>
      <c r="E1044" s="391"/>
      <c r="F1044" s="385"/>
      <c r="G1044" s="386"/>
      <c r="H1044" s="386"/>
      <c r="I1044" s="386"/>
      <c r="J1044" s="386"/>
      <c r="K1044" s="386"/>
      <c r="L1044" s="250"/>
    </row>
    <row r="1045" spans="1:12" s="248" customFormat="1" ht="63" outlineLevel="1" x14ac:dyDescent="0.25">
      <c r="A1045" s="385">
        <v>896</v>
      </c>
      <c r="B1045" s="252">
        <v>35</v>
      </c>
      <c r="C1045" s="390" t="s">
        <v>345</v>
      </c>
      <c r="D1045" s="251" t="s">
        <v>9</v>
      </c>
      <c r="E1045" s="393">
        <v>305.60000000000002</v>
      </c>
      <c r="F1045" s="385"/>
      <c r="G1045" s="386"/>
      <c r="H1045" s="386"/>
      <c r="I1045" s="386"/>
      <c r="J1045" s="386"/>
      <c r="K1045" s="386"/>
      <c r="L1045" s="250" t="s">
        <v>414</v>
      </c>
    </row>
    <row r="1046" spans="1:12" s="248" customFormat="1" ht="15.75" x14ac:dyDescent="0.25">
      <c r="A1046" s="385"/>
      <c r="B1046" s="252"/>
      <c r="C1046" s="253" t="s">
        <v>346</v>
      </c>
      <c r="D1046" s="251"/>
      <c r="E1046" s="391"/>
      <c r="F1046" s="385"/>
      <c r="G1046" s="386"/>
      <c r="H1046" s="386"/>
      <c r="I1046" s="386"/>
      <c r="J1046" s="386"/>
      <c r="K1046" s="386"/>
      <c r="L1046" s="250"/>
    </row>
    <row r="1047" spans="1:12" s="248" customFormat="1" ht="204.75" outlineLevel="1" x14ac:dyDescent="0.25">
      <c r="A1047" s="385">
        <v>897</v>
      </c>
      <c r="B1047" s="252">
        <v>36</v>
      </c>
      <c r="C1047" s="395" t="s">
        <v>347</v>
      </c>
      <c r="D1047" s="396" t="s">
        <v>9</v>
      </c>
      <c r="E1047" s="397">
        <v>153</v>
      </c>
      <c r="F1047" s="385"/>
      <c r="G1047" s="386"/>
      <c r="H1047" s="386"/>
      <c r="I1047" s="386"/>
      <c r="J1047" s="386"/>
      <c r="K1047" s="386"/>
      <c r="L1047" s="250" t="s">
        <v>415</v>
      </c>
    </row>
    <row r="1048" spans="1:12" s="248" customFormat="1" ht="94.5" outlineLevel="1" x14ac:dyDescent="0.25">
      <c r="A1048" s="385">
        <v>898</v>
      </c>
      <c r="B1048" s="252">
        <v>37</v>
      </c>
      <c r="C1048" s="395" t="s">
        <v>348</v>
      </c>
      <c r="D1048" s="251" t="s">
        <v>10</v>
      </c>
      <c r="E1048" s="251">
        <v>153.44</v>
      </c>
      <c r="F1048" s="385"/>
      <c r="G1048" s="386"/>
      <c r="H1048" s="386"/>
      <c r="I1048" s="386"/>
      <c r="J1048" s="386"/>
      <c r="K1048" s="386"/>
      <c r="L1048" s="250" t="s">
        <v>416</v>
      </c>
    </row>
    <row r="1049" spans="1:12" s="248" customFormat="1" ht="15.75" x14ac:dyDescent="0.25">
      <c r="A1049" s="385"/>
      <c r="B1049" s="252"/>
      <c r="C1049" s="398" t="s">
        <v>349</v>
      </c>
      <c r="D1049" s="251"/>
      <c r="E1049" s="251"/>
      <c r="F1049" s="385"/>
      <c r="G1049" s="386"/>
      <c r="H1049" s="386"/>
      <c r="I1049" s="386"/>
      <c r="J1049" s="386"/>
      <c r="K1049" s="386"/>
      <c r="L1049" s="250"/>
    </row>
    <row r="1050" spans="1:12" s="248" customFormat="1" ht="31.5" x14ac:dyDescent="0.25">
      <c r="A1050" s="385"/>
      <c r="B1050" s="252"/>
      <c r="C1050" s="398" t="s">
        <v>350</v>
      </c>
      <c r="D1050" s="251"/>
      <c r="E1050" s="251"/>
      <c r="F1050" s="385"/>
      <c r="G1050" s="386"/>
      <c r="H1050" s="386"/>
      <c r="I1050" s="386"/>
      <c r="J1050" s="386"/>
      <c r="K1050" s="386"/>
      <c r="L1050" s="250"/>
    </row>
    <row r="1051" spans="1:12" s="248" customFormat="1" ht="78.75" outlineLevel="1" x14ac:dyDescent="0.25">
      <c r="A1051" s="385">
        <v>899</v>
      </c>
      <c r="B1051" s="252">
        <v>38</v>
      </c>
      <c r="C1051" s="395" t="s">
        <v>351</v>
      </c>
      <c r="D1051" s="396" t="s">
        <v>10</v>
      </c>
      <c r="E1051" s="397">
        <v>195.6</v>
      </c>
      <c r="F1051" s="385"/>
      <c r="G1051" s="386"/>
      <c r="H1051" s="386"/>
      <c r="I1051" s="386"/>
      <c r="J1051" s="386"/>
      <c r="K1051" s="386"/>
      <c r="L1051" s="250" t="s">
        <v>417</v>
      </c>
    </row>
    <row r="1052" spans="1:12" s="248" customFormat="1" ht="15.75" outlineLevel="1" x14ac:dyDescent="0.25">
      <c r="A1052" s="385">
        <v>890</v>
      </c>
      <c r="B1052" s="252">
        <v>39</v>
      </c>
      <c r="C1052" s="395" t="s">
        <v>352</v>
      </c>
      <c r="D1052" s="396" t="s">
        <v>10</v>
      </c>
      <c r="E1052" s="397">
        <v>195</v>
      </c>
      <c r="F1052" s="385"/>
      <c r="G1052" s="386"/>
      <c r="H1052" s="386"/>
      <c r="I1052" s="386"/>
      <c r="J1052" s="386"/>
      <c r="K1052" s="386"/>
      <c r="L1052" s="250" t="s">
        <v>418</v>
      </c>
    </row>
    <row r="1053" spans="1:12" s="248" customFormat="1" ht="63" outlineLevel="1" x14ac:dyDescent="0.25">
      <c r="A1053" s="385">
        <v>891</v>
      </c>
      <c r="B1053" s="252">
        <v>40</v>
      </c>
      <c r="C1053" s="395" t="s">
        <v>353</v>
      </c>
      <c r="D1053" s="396" t="s">
        <v>9</v>
      </c>
      <c r="E1053" s="399">
        <v>68.459999999999994</v>
      </c>
      <c r="F1053" s="385"/>
      <c r="G1053" s="386"/>
      <c r="H1053" s="386"/>
      <c r="I1053" s="386"/>
      <c r="J1053" s="386"/>
      <c r="K1053" s="386"/>
      <c r="L1053" s="250" t="s">
        <v>419</v>
      </c>
    </row>
    <row r="1054" spans="1:12" s="248" customFormat="1" ht="31.5" x14ac:dyDescent="0.25">
      <c r="A1054" s="385"/>
      <c r="B1054" s="252"/>
      <c r="C1054" s="398" t="s">
        <v>354</v>
      </c>
      <c r="D1054" s="251"/>
      <c r="E1054" s="251"/>
      <c r="F1054" s="385"/>
      <c r="G1054" s="386"/>
      <c r="H1054" s="386"/>
      <c r="I1054" s="386"/>
      <c r="J1054" s="386"/>
      <c r="K1054" s="386"/>
      <c r="L1054" s="250"/>
    </row>
    <row r="1055" spans="1:12" s="248" customFormat="1" ht="94.5" outlineLevel="1" x14ac:dyDescent="0.25">
      <c r="A1055" s="385">
        <v>892</v>
      </c>
      <c r="B1055" s="252">
        <v>41</v>
      </c>
      <c r="C1055" s="395" t="s">
        <v>355</v>
      </c>
      <c r="D1055" s="396" t="s">
        <v>10</v>
      </c>
      <c r="E1055" s="399">
        <v>72.28</v>
      </c>
      <c r="F1055" s="385"/>
      <c r="G1055" s="386"/>
      <c r="H1055" s="386"/>
      <c r="I1055" s="386"/>
      <c r="J1055" s="386"/>
      <c r="K1055" s="386"/>
      <c r="L1055" s="250" t="s">
        <v>707</v>
      </c>
    </row>
    <row r="1056" spans="1:12" s="248" customFormat="1" ht="15.75" outlineLevel="1" x14ac:dyDescent="0.25">
      <c r="A1056" s="385">
        <v>893</v>
      </c>
      <c r="B1056" s="252">
        <v>42</v>
      </c>
      <c r="C1056" s="395" t="s">
        <v>352</v>
      </c>
      <c r="D1056" s="396" t="s">
        <v>10</v>
      </c>
      <c r="E1056" s="397">
        <v>72.28</v>
      </c>
      <c r="F1056" s="385"/>
      <c r="G1056" s="386"/>
      <c r="H1056" s="386"/>
      <c r="I1056" s="386"/>
      <c r="J1056" s="386"/>
      <c r="K1056" s="386"/>
      <c r="L1056" s="250" t="s">
        <v>418</v>
      </c>
    </row>
    <row r="1057" spans="1:12" s="248" customFormat="1" ht="78.75" outlineLevel="1" x14ac:dyDescent="0.25">
      <c r="A1057" s="385">
        <v>894</v>
      </c>
      <c r="B1057" s="252">
        <v>43</v>
      </c>
      <c r="C1057" s="395" t="s">
        <v>356</v>
      </c>
      <c r="D1057" s="396" t="s">
        <v>9</v>
      </c>
      <c r="E1057" s="399">
        <v>93.96</v>
      </c>
      <c r="F1057" s="385"/>
      <c r="G1057" s="386"/>
      <c r="H1057" s="386"/>
      <c r="I1057" s="386"/>
      <c r="J1057" s="386"/>
      <c r="K1057" s="386"/>
      <c r="L1057" s="250" t="s">
        <v>421</v>
      </c>
    </row>
    <row r="1058" spans="1:12" s="248" customFormat="1" ht="31.5" outlineLevel="1" x14ac:dyDescent="0.25">
      <c r="A1058" s="385">
        <v>895</v>
      </c>
      <c r="B1058" s="252">
        <v>44</v>
      </c>
      <c r="C1058" s="395" t="s">
        <v>357</v>
      </c>
      <c r="D1058" s="396" t="s">
        <v>9</v>
      </c>
      <c r="E1058" s="399">
        <v>36.14</v>
      </c>
      <c r="F1058" s="385"/>
      <c r="G1058" s="386"/>
      <c r="H1058" s="386"/>
      <c r="I1058" s="386"/>
      <c r="J1058" s="386"/>
      <c r="K1058" s="386"/>
      <c r="L1058" s="250" t="s">
        <v>409</v>
      </c>
    </row>
    <row r="1059" spans="1:12" s="248" customFormat="1" ht="31.5" outlineLevel="1" x14ac:dyDescent="0.25">
      <c r="A1059" s="385">
        <v>896</v>
      </c>
      <c r="B1059" s="252">
        <v>45</v>
      </c>
      <c r="C1059" s="395" t="s">
        <v>358</v>
      </c>
      <c r="D1059" s="396" t="s">
        <v>9</v>
      </c>
      <c r="E1059" s="397">
        <v>25.3</v>
      </c>
      <c r="F1059" s="385"/>
      <c r="G1059" s="386"/>
      <c r="H1059" s="386"/>
      <c r="I1059" s="386"/>
      <c r="J1059" s="386"/>
      <c r="K1059" s="386"/>
      <c r="L1059" s="250" t="s">
        <v>422</v>
      </c>
    </row>
    <row r="1060" spans="1:12" s="248" customFormat="1" ht="31.5" x14ac:dyDescent="0.25">
      <c r="A1060" s="385"/>
      <c r="B1060" s="252"/>
      <c r="C1060" s="398" t="s">
        <v>359</v>
      </c>
      <c r="D1060" s="251"/>
      <c r="E1060" s="251"/>
      <c r="F1060" s="385"/>
      <c r="G1060" s="386"/>
      <c r="H1060" s="386"/>
      <c r="I1060" s="386"/>
      <c r="J1060" s="386"/>
      <c r="K1060" s="386"/>
      <c r="L1060" s="250"/>
    </row>
    <row r="1061" spans="1:12" s="248" customFormat="1" ht="94.5" outlineLevel="1" x14ac:dyDescent="0.25">
      <c r="A1061" s="385">
        <v>897</v>
      </c>
      <c r="B1061" s="252">
        <v>46</v>
      </c>
      <c r="C1061" s="395" t="s">
        <v>355</v>
      </c>
      <c r="D1061" s="396" t="s">
        <v>10</v>
      </c>
      <c r="E1061" s="399">
        <v>72.28</v>
      </c>
      <c r="F1061" s="385"/>
      <c r="G1061" s="386"/>
      <c r="H1061" s="386"/>
      <c r="I1061" s="386"/>
      <c r="J1061" s="386"/>
      <c r="K1061" s="386"/>
      <c r="L1061" s="250" t="s">
        <v>707</v>
      </c>
    </row>
    <row r="1062" spans="1:12" s="248" customFormat="1" ht="31.5" outlineLevel="1" x14ac:dyDescent="0.25">
      <c r="A1062" s="385">
        <v>898</v>
      </c>
      <c r="B1062" s="252">
        <v>47</v>
      </c>
      <c r="C1062" s="395" t="s">
        <v>360</v>
      </c>
      <c r="D1062" s="396" t="s">
        <v>9</v>
      </c>
      <c r="E1062" s="399">
        <v>18.07</v>
      </c>
      <c r="F1062" s="385"/>
      <c r="G1062" s="386"/>
      <c r="H1062" s="386"/>
      <c r="I1062" s="386"/>
      <c r="J1062" s="386"/>
      <c r="K1062" s="386"/>
      <c r="L1062" s="250" t="s">
        <v>423</v>
      </c>
    </row>
    <row r="1063" spans="1:12" s="248" customFormat="1" ht="31.5" outlineLevel="1" x14ac:dyDescent="0.25">
      <c r="A1063" s="385">
        <v>899</v>
      </c>
      <c r="B1063" s="252">
        <v>48</v>
      </c>
      <c r="C1063" s="395" t="s">
        <v>358</v>
      </c>
      <c r="D1063" s="396" t="s">
        <v>9</v>
      </c>
      <c r="E1063" s="397">
        <v>25.3</v>
      </c>
      <c r="F1063" s="385"/>
      <c r="G1063" s="386"/>
      <c r="H1063" s="386"/>
      <c r="I1063" s="386"/>
      <c r="J1063" s="386"/>
      <c r="K1063" s="386"/>
      <c r="L1063" s="250" t="s">
        <v>424</v>
      </c>
    </row>
    <row r="1064" spans="1:12" s="248" customFormat="1" ht="15.75" x14ac:dyDescent="0.25">
      <c r="A1064" s="385"/>
      <c r="B1064" s="252"/>
      <c r="C1064" s="259" t="s">
        <v>361</v>
      </c>
      <c r="D1064" s="251"/>
      <c r="E1064" s="251"/>
      <c r="F1064" s="385"/>
      <c r="G1064" s="386"/>
      <c r="H1064" s="386"/>
      <c r="I1064" s="386"/>
      <c r="J1064" s="386"/>
      <c r="K1064" s="386"/>
      <c r="L1064" s="250"/>
    </row>
    <row r="1065" spans="1:12" s="248" customFormat="1" ht="31.5" outlineLevel="1" x14ac:dyDescent="0.25">
      <c r="A1065" s="385">
        <v>900</v>
      </c>
      <c r="B1065" s="252">
        <v>49</v>
      </c>
      <c r="C1065" s="254" t="s">
        <v>362</v>
      </c>
      <c r="D1065" s="251" t="s">
        <v>10</v>
      </c>
      <c r="E1065" s="251">
        <v>72.28</v>
      </c>
      <c r="F1065" s="385"/>
      <c r="G1065" s="386"/>
      <c r="H1065" s="386"/>
      <c r="I1065" s="386"/>
      <c r="J1065" s="386"/>
      <c r="K1065" s="386"/>
      <c r="L1065" s="250" t="s">
        <v>425</v>
      </c>
    </row>
    <row r="1066" spans="1:12" s="248" customFormat="1" ht="15.75" x14ac:dyDescent="0.25">
      <c r="A1066" s="385"/>
      <c r="B1066" s="252"/>
      <c r="C1066" s="260" t="s">
        <v>363</v>
      </c>
      <c r="D1066" s="251"/>
      <c r="E1066" s="251"/>
      <c r="F1066" s="385"/>
      <c r="G1066" s="386"/>
      <c r="H1066" s="386"/>
      <c r="I1066" s="386"/>
      <c r="J1066" s="386"/>
      <c r="K1066" s="386"/>
      <c r="L1066" s="250"/>
    </row>
    <row r="1067" spans="1:12" s="248" customFormat="1" ht="47.25" outlineLevel="1" x14ac:dyDescent="0.25">
      <c r="A1067" s="385">
        <v>901</v>
      </c>
      <c r="B1067" s="252">
        <v>50</v>
      </c>
      <c r="C1067" s="250" t="s">
        <v>364</v>
      </c>
      <c r="D1067" s="251" t="s">
        <v>365</v>
      </c>
      <c r="E1067" s="251" t="s">
        <v>366</v>
      </c>
      <c r="F1067" s="385"/>
      <c r="G1067" s="386"/>
      <c r="H1067" s="386"/>
      <c r="I1067" s="386"/>
      <c r="J1067" s="386"/>
      <c r="K1067" s="386"/>
      <c r="L1067" s="250" t="s">
        <v>426</v>
      </c>
    </row>
    <row r="1068" spans="1:12" s="248" customFormat="1" ht="31.5" x14ac:dyDescent="0.25">
      <c r="A1068" s="385"/>
      <c r="B1068" s="252"/>
      <c r="C1068" s="261" t="s">
        <v>367</v>
      </c>
      <c r="D1068" s="251"/>
      <c r="E1068" s="251"/>
      <c r="F1068" s="385"/>
      <c r="G1068" s="386"/>
      <c r="H1068" s="386"/>
      <c r="I1068" s="386"/>
      <c r="J1068" s="386"/>
      <c r="K1068" s="386"/>
      <c r="L1068" s="250"/>
    </row>
    <row r="1069" spans="1:12" s="248" customFormat="1" ht="110.25" outlineLevel="1" x14ac:dyDescent="0.25">
      <c r="A1069" s="385">
        <v>902</v>
      </c>
      <c r="B1069" s="252">
        <v>51</v>
      </c>
      <c r="C1069" s="395" t="s">
        <v>368</v>
      </c>
      <c r="D1069" s="396" t="s">
        <v>340</v>
      </c>
      <c r="E1069" s="400" t="s">
        <v>369</v>
      </c>
      <c r="F1069" s="385"/>
      <c r="G1069" s="386"/>
      <c r="H1069" s="386"/>
      <c r="I1069" s="386"/>
      <c r="J1069" s="386"/>
      <c r="K1069" s="386"/>
      <c r="L1069" s="250" t="s">
        <v>427</v>
      </c>
    </row>
    <row r="1070" spans="1:12" s="248" customFormat="1" ht="15.75" x14ac:dyDescent="0.25">
      <c r="A1070" s="385"/>
      <c r="B1070" s="252"/>
      <c r="C1070" s="261" t="s">
        <v>370</v>
      </c>
      <c r="D1070" s="251"/>
      <c r="E1070" s="251"/>
      <c r="F1070" s="385"/>
      <c r="G1070" s="386"/>
      <c r="H1070" s="386"/>
      <c r="I1070" s="386"/>
      <c r="J1070" s="386"/>
      <c r="K1070" s="386"/>
      <c r="L1070" s="250"/>
    </row>
    <row r="1071" spans="1:12" s="248" customFormat="1" ht="78.75" outlineLevel="1" x14ac:dyDescent="0.25">
      <c r="A1071" s="385">
        <v>902</v>
      </c>
      <c r="B1071" s="252">
        <v>52</v>
      </c>
      <c r="C1071" s="395" t="s">
        <v>371</v>
      </c>
      <c r="D1071" s="396" t="s">
        <v>340</v>
      </c>
      <c r="E1071" s="400" t="s">
        <v>372</v>
      </c>
      <c r="F1071" s="385"/>
      <c r="G1071" s="386"/>
      <c r="H1071" s="386"/>
      <c r="I1071" s="386"/>
      <c r="J1071" s="386"/>
      <c r="K1071" s="386"/>
      <c r="L1071" s="250" t="s">
        <v>428</v>
      </c>
    </row>
    <row r="1072" spans="1:12" s="248" customFormat="1" ht="15.75" outlineLevel="1" x14ac:dyDescent="0.25">
      <c r="A1072" s="385">
        <v>903</v>
      </c>
      <c r="B1072" s="252">
        <v>53</v>
      </c>
      <c r="C1072" s="395" t="s">
        <v>352</v>
      </c>
      <c r="D1072" s="396" t="s">
        <v>10</v>
      </c>
      <c r="E1072" s="397">
        <v>154.4</v>
      </c>
      <c r="F1072" s="385"/>
      <c r="G1072" s="386"/>
      <c r="H1072" s="386"/>
      <c r="I1072" s="386"/>
      <c r="J1072" s="386"/>
      <c r="K1072" s="386"/>
      <c r="L1072" s="250" t="s">
        <v>418</v>
      </c>
    </row>
    <row r="1073" spans="1:12" s="248" customFormat="1" ht="31.5" x14ac:dyDescent="0.25">
      <c r="A1073" s="385"/>
      <c r="B1073" s="252"/>
      <c r="C1073" s="249" t="s">
        <v>373</v>
      </c>
      <c r="D1073" s="250"/>
      <c r="E1073" s="250"/>
      <c r="F1073" s="385"/>
      <c r="G1073" s="386"/>
      <c r="H1073" s="386"/>
      <c r="I1073" s="386"/>
      <c r="J1073" s="386"/>
      <c r="K1073" s="386"/>
      <c r="L1073" s="250"/>
    </row>
    <row r="1074" spans="1:12" s="248" customFormat="1" ht="47.25" outlineLevel="1" x14ac:dyDescent="0.25">
      <c r="A1074" s="385">
        <v>904</v>
      </c>
      <c r="B1074" s="252">
        <v>54</v>
      </c>
      <c r="C1074" s="395" t="s">
        <v>374</v>
      </c>
      <c r="D1074" s="251" t="s">
        <v>15</v>
      </c>
      <c r="E1074" s="251">
        <v>36</v>
      </c>
      <c r="F1074" s="385"/>
      <c r="G1074" s="386"/>
      <c r="H1074" s="386"/>
      <c r="I1074" s="386"/>
      <c r="J1074" s="386"/>
      <c r="K1074" s="386"/>
      <c r="L1074" s="250" t="s">
        <v>429</v>
      </c>
    </row>
    <row r="1075" spans="1:12" s="248" customFormat="1" ht="31.5" outlineLevel="1" x14ac:dyDescent="0.25">
      <c r="A1075" s="385">
        <v>905</v>
      </c>
      <c r="B1075" s="252">
        <v>55</v>
      </c>
      <c r="C1075" s="395" t="s">
        <v>375</v>
      </c>
      <c r="D1075" s="251" t="s">
        <v>9</v>
      </c>
      <c r="E1075" s="251">
        <v>13.4</v>
      </c>
      <c r="F1075" s="385"/>
      <c r="G1075" s="386"/>
      <c r="H1075" s="386"/>
      <c r="I1075" s="386"/>
      <c r="J1075" s="386"/>
      <c r="K1075" s="386"/>
      <c r="L1075" s="250" t="s">
        <v>430</v>
      </c>
    </row>
    <row r="1076" spans="1:12" s="248" customFormat="1" ht="31.5" outlineLevel="1" x14ac:dyDescent="0.25">
      <c r="A1076" s="385">
        <v>906</v>
      </c>
      <c r="B1076" s="252">
        <v>56</v>
      </c>
      <c r="C1076" s="395" t="s">
        <v>376</v>
      </c>
      <c r="D1076" s="251" t="s">
        <v>9</v>
      </c>
      <c r="E1076" s="251">
        <v>8.2799999999999994</v>
      </c>
      <c r="F1076" s="385"/>
      <c r="G1076" s="386"/>
      <c r="H1076" s="386"/>
      <c r="I1076" s="386"/>
      <c r="J1076" s="386"/>
      <c r="K1076" s="386"/>
      <c r="L1076" s="250" t="s">
        <v>431</v>
      </c>
    </row>
    <row r="1077" spans="1:12" s="248" customFormat="1" ht="31.5" x14ac:dyDescent="0.25">
      <c r="A1077" s="385"/>
      <c r="B1077" s="252"/>
      <c r="C1077" s="249" t="s">
        <v>377</v>
      </c>
      <c r="D1077" s="250"/>
      <c r="E1077" s="250"/>
      <c r="F1077" s="385"/>
      <c r="G1077" s="386"/>
      <c r="H1077" s="386"/>
      <c r="I1077" s="386"/>
      <c r="J1077" s="386"/>
      <c r="K1077" s="386"/>
      <c r="L1077" s="250"/>
    </row>
    <row r="1078" spans="1:12" s="248" customFormat="1" ht="141.75" outlineLevel="1" x14ac:dyDescent="0.25">
      <c r="A1078" s="385">
        <v>907</v>
      </c>
      <c r="B1078" s="252">
        <v>57</v>
      </c>
      <c r="C1078" s="395" t="s">
        <v>378</v>
      </c>
      <c r="D1078" s="396" t="s">
        <v>10</v>
      </c>
      <c r="E1078" s="401">
        <v>108</v>
      </c>
      <c r="F1078" s="385"/>
      <c r="G1078" s="386"/>
      <c r="H1078" s="386"/>
      <c r="I1078" s="386"/>
      <c r="J1078" s="386"/>
      <c r="K1078" s="386"/>
      <c r="L1078" s="250" t="s">
        <v>432</v>
      </c>
    </row>
    <row r="1079" spans="1:12" s="248" customFormat="1" ht="15.75" outlineLevel="1" x14ac:dyDescent="0.25">
      <c r="A1079" s="385">
        <v>908</v>
      </c>
      <c r="B1079" s="252">
        <v>58</v>
      </c>
      <c r="C1079" s="395" t="s">
        <v>379</v>
      </c>
      <c r="D1079" s="396" t="s">
        <v>10</v>
      </c>
      <c r="E1079" s="401">
        <v>108</v>
      </c>
      <c r="F1079" s="385"/>
      <c r="G1079" s="386"/>
      <c r="H1079" s="386"/>
      <c r="I1079" s="386"/>
      <c r="J1079" s="386"/>
      <c r="K1079" s="386"/>
      <c r="L1079" s="250" t="s">
        <v>433</v>
      </c>
    </row>
    <row r="1080" spans="1:12" s="248" customFormat="1" ht="31.5" outlineLevel="1" x14ac:dyDescent="0.25">
      <c r="A1080" s="385">
        <v>909</v>
      </c>
      <c r="B1080" s="252">
        <v>59</v>
      </c>
      <c r="C1080" s="395" t="s">
        <v>380</v>
      </c>
      <c r="D1080" s="396" t="s">
        <v>9</v>
      </c>
      <c r="E1080" s="401">
        <v>504</v>
      </c>
      <c r="F1080" s="385"/>
      <c r="G1080" s="386"/>
      <c r="H1080" s="386"/>
      <c r="I1080" s="386"/>
      <c r="J1080" s="386"/>
      <c r="K1080" s="386"/>
      <c r="L1080" s="250" t="s">
        <v>434</v>
      </c>
    </row>
    <row r="1081" spans="1:12" s="248" customFormat="1" ht="15.75" x14ac:dyDescent="0.25">
      <c r="A1081" s="385"/>
      <c r="B1081" s="252"/>
      <c r="C1081" s="398" t="s">
        <v>381</v>
      </c>
      <c r="D1081" s="402"/>
      <c r="E1081" s="403"/>
      <c r="F1081" s="385"/>
      <c r="G1081" s="386"/>
      <c r="H1081" s="386"/>
      <c r="I1081" s="386"/>
      <c r="J1081" s="386"/>
      <c r="K1081" s="386"/>
      <c r="L1081" s="250"/>
    </row>
    <row r="1082" spans="1:12" s="248" customFormat="1" ht="94.5" outlineLevel="1" x14ac:dyDescent="0.25">
      <c r="A1082" s="385">
        <v>910</v>
      </c>
      <c r="B1082" s="252">
        <v>60</v>
      </c>
      <c r="C1082" s="395" t="s">
        <v>382</v>
      </c>
      <c r="D1082" s="396" t="s">
        <v>10</v>
      </c>
      <c r="E1082" s="399">
        <v>142.47999999999999</v>
      </c>
      <c r="F1082" s="385"/>
      <c r="G1082" s="386"/>
      <c r="H1082" s="386"/>
      <c r="I1082" s="386"/>
      <c r="J1082" s="386"/>
      <c r="K1082" s="386"/>
      <c r="L1082" s="250" t="s">
        <v>435</v>
      </c>
    </row>
    <row r="1083" spans="1:12" s="248" customFormat="1" ht="31.5" outlineLevel="1" x14ac:dyDescent="0.25">
      <c r="A1083" s="385">
        <v>911</v>
      </c>
      <c r="B1083" s="252">
        <v>61</v>
      </c>
      <c r="C1083" s="395" t="s">
        <v>383</v>
      </c>
      <c r="D1083" s="396" t="s">
        <v>15</v>
      </c>
      <c r="E1083" s="401">
        <v>8</v>
      </c>
      <c r="F1083" s="385"/>
      <c r="G1083" s="386"/>
      <c r="H1083" s="386"/>
      <c r="I1083" s="386"/>
      <c r="J1083" s="386"/>
      <c r="K1083" s="386"/>
      <c r="L1083" s="250" t="s">
        <v>436</v>
      </c>
    </row>
    <row r="1084" spans="1:12" s="248" customFormat="1" ht="173.25" outlineLevel="1" x14ac:dyDescent="0.25">
      <c r="A1084" s="385">
        <v>912</v>
      </c>
      <c r="B1084" s="252">
        <v>62</v>
      </c>
      <c r="C1084" s="395" t="s">
        <v>384</v>
      </c>
      <c r="D1084" s="396" t="s">
        <v>10</v>
      </c>
      <c r="E1084" s="401">
        <v>16</v>
      </c>
      <c r="F1084" s="385"/>
      <c r="G1084" s="386"/>
      <c r="H1084" s="386"/>
      <c r="I1084" s="386"/>
      <c r="J1084" s="386"/>
      <c r="K1084" s="386"/>
      <c r="L1084" s="250" t="s">
        <v>437</v>
      </c>
    </row>
    <row r="1085" spans="1:12" s="248" customFormat="1" ht="47.25" x14ac:dyDescent="0.25">
      <c r="A1085" s="385"/>
      <c r="B1085" s="252"/>
      <c r="C1085" s="398" t="s">
        <v>385</v>
      </c>
      <c r="D1085" s="404"/>
      <c r="E1085" s="405"/>
      <c r="F1085" s="385"/>
      <c r="G1085" s="386"/>
      <c r="H1085" s="386"/>
      <c r="I1085" s="386"/>
      <c r="J1085" s="386"/>
      <c r="K1085" s="386"/>
      <c r="L1085" s="250"/>
    </row>
    <row r="1086" spans="1:12" s="248" customFormat="1" ht="94.5" outlineLevel="1" x14ac:dyDescent="0.25">
      <c r="A1086" s="385">
        <v>913</v>
      </c>
      <c r="B1086" s="252">
        <v>63</v>
      </c>
      <c r="C1086" s="395" t="s">
        <v>386</v>
      </c>
      <c r="D1086" s="396" t="s">
        <v>387</v>
      </c>
      <c r="E1086" s="401" t="s">
        <v>388</v>
      </c>
      <c r="F1086" s="385"/>
      <c r="G1086" s="386"/>
      <c r="H1086" s="386"/>
      <c r="I1086" s="386"/>
      <c r="J1086" s="386"/>
      <c r="K1086" s="386"/>
      <c r="L1086" s="250" t="s">
        <v>438</v>
      </c>
    </row>
    <row r="1087" spans="1:12" s="248" customFormat="1" ht="31.5" outlineLevel="1" x14ac:dyDescent="0.25">
      <c r="A1087" s="385">
        <v>914</v>
      </c>
      <c r="B1087" s="252">
        <v>64</v>
      </c>
      <c r="C1087" s="395" t="s">
        <v>389</v>
      </c>
      <c r="D1087" s="396" t="s">
        <v>9</v>
      </c>
      <c r="E1087" s="399">
        <v>1964.32</v>
      </c>
      <c r="F1087" s="385"/>
      <c r="G1087" s="386"/>
      <c r="H1087" s="386"/>
      <c r="I1087" s="406"/>
      <c r="J1087" s="386"/>
      <c r="K1087" s="386"/>
      <c r="L1087" s="250" t="s">
        <v>439</v>
      </c>
    </row>
    <row r="1088" spans="1:12" s="248" customFormat="1" ht="31.5" outlineLevel="1" x14ac:dyDescent="0.25">
      <c r="A1088" s="385">
        <v>915</v>
      </c>
      <c r="B1088" s="252">
        <v>65</v>
      </c>
      <c r="C1088" s="395" t="s">
        <v>390</v>
      </c>
      <c r="D1088" s="396" t="s">
        <v>9</v>
      </c>
      <c r="E1088" s="399">
        <v>1964.32</v>
      </c>
      <c r="F1088" s="385"/>
      <c r="G1088" s="386"/>
      <c r="H1088" s="386"/>
      <c r="I1088" s="386"/>
      <c r="J1088" s="386"/>
      <c r="K1088" s="386"/>
      <c r="L1088" s="250" t="s">
        <v>440</v>
      </c>
    </row>
    <row r="1089" spans="1:12" s="248" customFormat="1" ht="15.75" x14ac:dyDescent="0.25">
      <c r="A1089" s="385">
        <v>916</v>
      </c>
      <c r="B1089" s="252"/>
      <c r="C1089" s="407" t="s">
        <v>391</v>
      </c>
      <c r="D1089" s="396"/>
      <c r="E1089" s="399"/>
      <c r="F1089" s="385"/>
      <c r="G1089" s="386"/>
      <c r="H1089" s="386"/>
      <c r="I1089" s="386"/>
      <c r="J1089" s="386"/>
      <c r="K1089" s="386"/>
      <c r="L1089" s="250"/>
    </row>
    <row r="1090" spans="1:12" s="248" customFormat="1" ht="15.75" outlineLevel="1" x14ac:dyDescent="0.25">
      <c r="A1090" s="385">
        <v>917</v>
      </c>
      <c r="B1090" s="252">
        <v>66</v>
      </c>
      <c r="C1090" s="395" t="s">
        <v>392</v>
      </c>
      <c r="D1090" s="396" t="s">
        <v>22</v>
      </c>
      <c r="E1090" s="400">
        <v>50.826000000000001</v>
      </c>
      <c r="F1090" s="385"/>
      <c r="G1090" s="386"/>
      <c r="H1090" s="386"/>
      <c r="I1090" s="386"/>
      <c r="J1090" s="386"/>
      <c r="K1090" s="386"/>
      <c r="L1090" s="250" t="s">
        <v>441</v>
      </c>
    </row>
    <row r="1091" spans="1:12" s="248" customFormat="1" ht="31.5" outlineLevel="1" x14ac:dyDescent="0.25">
      <c r="A1091" s="385">
        <v>918</v>
      </c>
      <c r="B1091" s="252">
        <v>67</v>
      </c>
      <c r="C1091" s="395" t="s">
        <v>393</v>
      </c>
      <c r="D1091" s="396" t="s">
        <v>22</v>
      </c>
      <c r="E1091" s="400">
        <v>50.826000000000001</v>
      </c>
      <c r="F1091" s="385"/>
      <c r="G1091" s="386"/>
      <c r="H1091" s="386"/>
      <c r="I1091" s="386"/>
      <c r="J1091" s="386"/>
      <c r="K1091" s="386"/>
      <c r="L1091" s="250"/>
    </row>
    <row r="1092" spans="1:12" s="248" customFormat="1" ht="15.75" outlineLevel="1" x14ac:dyDescent="0.25">
      <c r="A1092" s="385">
        <v>919</v>
      </c>
      <c r="B1092" s="252">
        <v>68</v>
      </c>
      <c r="C1092" s="395" t="s">
        <v>394</v>
      </c>
      <c r="D1092" s="396" t="s">
        <v>22</v>
      </c>
      <c r="E1092" s="400">
        <v>50.826000000000001</v>
      </c>
      <c r="F1092" s="385"/>
      <c r="G1092" s="386"/>
      <c r="H1092" s="386"/>
      <c r="I1092" s="386"/>
      <c r="J1092" s="386"/>
      <c r="K1092" s="386"/>
      <c r="L1092" s="250"/>
    </row>
    <row r="1093" spans="1:12" s="248" customFormat="1" ht="31.5" outlineLevel="1" x14ac:dyDescent="0.25">
      <c r="A1093" s="385">
        <v>920</v>
      </c>
      <c r="B1093" s="252">
        <v>69</v>
      </c>
      <c r="C1093" s="395" t="s">
        <v>395</v>
      </c>
      <c r="D1093" s="396" t="s">
        <v>22</v>
      </c>
      <c r="E1093" s="400">
        <v>134.626</v>
      </c>
      <c r="F1093" s="385"/>
      <c r="G1093" s="386"/>
      <c r="H1093" s="386"/>
      <c r="I1093" s="386"/>
      <c r="J1093" s="386"/>
      <c r="K1093" s="386"/>
      <c r="L1093" s="250" t="s">
        <v>442</v>
      </c>
    </row>
    <row r="1094" spans="1:12" s="248" customFormat="1" ht="15.75" outlineLevel="1" x14ac:dyDescent="0.25">
      <c r="A1094" s="385">
        <v>921</v>
      </c>
      <c r="B1094" s="252">
        <v>70</v>
      </c>
      <c r="C1094" s="408" t="s">
        <v>396</v>
      </c>
      <c r="D1094" s="396" t="s">
        <v>22</v>
      </c>
      <c r="E1094" s="400">
        <v>134.626</v>
      </c>
      <c r="F1094" s="385"/>
      <c r="G1094" s="386"/>
      <c r="H1094" s="386"/>
      <c r="I1094" s="386"/>
      <c r="J1094" s="386"/>
      <c r="K1094" s="386"/>
      <c r="L1094" s="386"/>
    </row>
    <row r="1095" spans="1:12" s="248" customFormat="1" ht="15.75" outlineLevel="1" x14ac:dyDescent="0.25">
      <c r="A1095" s="385">
        <v>922</v>
      </c>
      <c r="B1095" s="262">
        <v>71</v>
      </c>
      <c r="C1095" s="408" t="s">
        <v>397</v>
      </c>
      <c r="D1095" s="396" t="s">
        <v>22</v>
      </c>
      <c r="E1095" s="400">
        <v>134.626</v>
      </c>
      <c r="F1095" s="385"/>
      <c r="G1095" s="386"/>
      <c r="H1095" s="386"/>
      <c r="I1095" s="386"/>
      <c r="J1095" s="386"/>
      <c r="K1095" s="386"/>
      <c r="L1095" s="386"/>
    </row>
    <row r="1096" spans="1:12" s="248" customFormat="1" ht="15.75" x14ac:dyDescent="0.25">
      <c r="A1096" s="385"/>
      <c r="B1096" s="464" t="s">
        <v>443</v>
      </c>
      <c r="C1096" s="464"/>
      <c r="D1096" s="464"/>
      <c r="E1096" s="400"/>
      <c r="F1096" s="385"/>
      <c r="G1096" s="386"/>
      <c r="H1096" s="386"/>
      <c r="I1096" s="386"/>
      <c r="J1096" s="386"/>
      <c r="K1096" s="386"/>
      <c r="L1096" s="386"/>
    </row>
    <row r="1097" spans="1:12" s="248" customFormat="1" ht="15.75" x14ac:dyDescent="0.25">
      <c r="A1097" s="385"/>
      <c r="B1097" s="252"/>
      <c r="C1097" s="409" t="s">
        <v>444</v>
      </c>
      <c r="D1097" s="396"/>
      <c r="E1097" s="400"/>
      <c r="F1097" s="385"/>
      <c r="G1097" s="386"/>
      <c r="H1097" s="386"/>
      <c r="I1097" s="386"/>
      <c r="J1097" s="386"/>
      <c r="K1097" s="386"/>
      <c r="L1097" s="386"/>
    </row>
    <row r="1098" spans="1:12" s="248" customFormat="1" ht="31.9" customHeight="1" outlineLevel="1" x14ac:dyDescent="0.25">
      <c r="A1098" s="385">
        <v>923</v>
      </c>
      <c r="B1098" s="252">
        <v>72</v>
      </c>
      <c r="C1098" s="410" t="s">
        <v>445</v>
      </c>
      <c r="D1098" s="411" t="s">
        <v>22</v>
      </c>
      <c r="E1098" s="412">
        <v>1.3073600000000001</v>
      </c>
      <c r="F1098" s="385"/>
      <c r="G1098" s="386"/>
      <c r="H1098" s="386"/>
      <c r="I1098" s="386"/>
      <c r="J1098" s="386"/>
      <c r="K1098" s="386"/>
      <c r="L1098" s="386"/>
    </row>
    <row r="1099" spans="1:12" s="248" customFormat="1" ht="15.75" x14ac:dyDescent="0.25">
      <c r="A1099" s="385"/>
      <c r="B1099" s="252"/>
      <c r="C1099" s="409" t="s">
        <v>446</v>
      </c>
      <c r="D1099" s="396"/>
      <c r="E1099" s="412"/>
      <c r="F1099" s="385"/>
      <c r="G1099" s="386"/>
      <c r="H1099" s="386"/>
      <c r="I1099" s="386"/>
      <c r="J1099" s="386"/>
      <c r="K1099" s="386"/>
      <c r="L1099" s="386"/>
    </row>
    <row r="1100" spans="1:12" s="248" customFormat="1" ht="15.75" x14ac:dyDescent="0.25">
      <c r="A1100" s="385"/>
      <c r="B1100" s="252"/>
      <c r="C1100" s="409" t="s">
        <v>447</v>
      </c>
      <c r="D1100" s="396"/>
      <c r="E1100" s="412"/>
      <c r="F1100" s="385"/>
      <c r="G1100" s="386"/>
      <c r="H1100" s="386"/>
      <c r="I1100" s="386"/>
      <c r="J1100" s="386"/>
      <c r="K1100" s="386"/>
      <c r="L1100" s="386"/>
    </row>
    <row r="1101" spans="1:12" s="248" customFormat="1" ht="141.75" outlineLevel="1" x14ac:dyDescent="0.25">
      <c r="A1101" s="385">
        <v>924</v>
      </c>
      <c r="B1101" s="252">
        <v>73</v>
      </c>
      <c r="C1101" s="395" t="s">
        <v>448</v>
      </c>
      <c r="D1101" s="411" t="s">
        <v>22</v>
      </c>
      <c r="E1101" s="412">
        <v>3.7090000000000001</v>
      </c>
      <c r="F1101" s="385"/>
      <c r="G1101" s="386"/>
      <c r="H1101" s="386"/>
      <c r="I1101" s="386"/>
      <c r="J1101" s="386"/>
      <c r="K1101" s="386"/>
      <c r="L1101" s="250" t="s">
        <v>463</v>
      </c>
    </row>
    <row r="1102" spans="1:12" s="248" customFormat="1" ht="31.5" x14ac:dyDescent="0.25">
      <c r="A1102" s="385"/>
      <c r="B1102" s="252"/>
      <c r="C1102" s="398" t="s">
        <v>449</v>
      </c>
      <c r="D1102" s="411"/>
      <c r="E1102" s="413"/>
      <c r="F1102" s="385"/>
      <c r="G1102" s="386"/>
      <c r="H1102" s="386"/>
      <c r="I1102" s="386"/>
      <c r="J1102" s="386"/>
      <c r="K1102" s="386"/>
      <c r="L1102" s="250"/>
    </row>
    <row r="1103" spans="1:12" s="248" customFormat="1" ht="78.75" outlineLevel="1" x14ac:dyDescent="0.25">
      <c r="A1103" s="385">
        <v>925</v>
      </c>
      <c r="B1103" s="252">
        <v>74</v>
      </c>
      <c r="C1103" s="395" t="s">
        <v>450</v>
      </c>
      <c r="D1103" s="411" t="s">
        <v>22</v>
      </c>
      <c r="E1103" s="412">
        <v>13.058999999999999</v>
      </c>
      <c r="F1103" s="385"/>
      <c r="G1103" s="386"/>
      <c r="H1103" s="386"/>
      <c r="I1103" s="386"/>
      <c r="J1103" s="386"/>
      <c r="K1103" s="386"/>
      <c r="L1103" s="250" t="s">
        <v>464</v>
      </c>
    </row>
    <row r="1104" spans="1:12" s="248" customFormat="1" ht="31.5" x14ac:dyDescent="0.25">
      <c r="A1104" s="385"/>
      <c r="B1104" s="252"/>
      <c r="C1104" s="398" t="s">
        <v>451</v>
      </c>
      <c r="D1104" s="411"/>
      <c r="E1104" s="413"/>
      <c r="F1104" s="385"/>
      <c r="G1104" s="386"/>
      <c r="H1104" s="386"/>
      <c r="I1104" s="386"/>
      <c r="J1104" s="386"/>
      <c r="K1104" s="386"/>
      <c r="L1104" s="386"/>
    </row>
    <row r="1105" spans="1:12" s="248" customFormat="1" ht="31.5" outlineLevel="1" x14ac:dyDescent="0.25">
      <c r="A1105" s="385">
        <v>926</v>
      </c>
      <c r="B1105" s="252">
        <v>75</v>
      </c>
      <c r="C1105" s="395" t="s">
        <v>452</v>
      </c>
      <c r="D1105" s="411" t="s">
        <v>22</v>
      </c>
      <c r="E1105" s="412">
        <v>3.0510000000000002</v>
      </c>
      <c r="F1105" s="385"/>
      <c r="G1105" s="386"/>
      <c r="H1105" s="386"/>
      <c r="I1105" s="386"/>
      <c r="J1105" s="386"/>
      <c r="K1105" s="386"/>
      <c r="L1105" s="386"/>
    </row>
    <row r="1106" spans="1:12" s="248" customFormat="1" ht="15.75" x14ac:dyDescent="0.25">
      <c r="A1106" s="385"/>
      <c r="B1106" s="252"/>
      <c r="C1106" s="398" t="s">
        <v>453</v>
      </c>
      <c r="D1106" s="411"/>
      <c r="E1106" s="413"/>
      <c r="F1106" s="385"/>
      <c r="G1106" s="386"/>
      <c r="H1106" s="386"/>
      <c r="I1106" s="386"/>
      <c r="J1106" s="386"/>
      <c r="K1106" s="386"/>
      <c r="L1106" s="386"/>
    </row>
    <row r="1107" spans="1:12" s="248" customFormat="1" ht="31.5" x14ac:dyDescent="0.25">
      <c r="A1107" s="385"/>
      <c r="B1107" s="252"/>
      <c r="C1107" s="398" t="s">
        <v>454</v>
      </c>
      <c r="D1107" s="411"/>
      <c r="E1107" s="413"/>
      <c r="F1107" s="385"/>
      <c r="G1107" s="386"/>
      <c r="H1107" s="386"/>
      <c r="I1107" s="386"/>
      <c r="J1107" s="386"/>
      <c r="K1107" s="386"/>
      <c r="L1107" s="386"/>
    </row>
    <row r="1108" spans="1:12" s="248" customFormat="1" ht="31.5" outlineLevel="1" x14ac:dyDescent="0.25">
      <c r="A1108" s="385">
        <v>927</v>
      </c>
      <c r="B1108" s="252">
        <v>76</v>
      </c>
      <c r="C1108" s="395" t="s">
        <v>455</v>
      </c>
      <c r="D1108" s="411" t="s">
        <v>9</v>
      </c>
      <c r="E1108" s="414">
        <v>4594.3100000000004</v>
      </c>
      <c r="F1108" s="385"/>
      <c r="G1108" s="386"/>
      <c r="H1108" s="386"/>
      <c r="I1108" s="386"/>
      <c r="J1108" s="386"/>
      <c r="K1108" s="386"/>
      <c r="L1108" s="386"/>
    </row>
    <row r="1109" spans="1:12" s="248" customFormat="1" ht="31.5" outlineLevel="1" x14ac:dyDescent="0.25">
      <c r="A1109" s="385">
        <v>928</v>
      </c>
      <c r="B1109" s="252">
        <v>77</v>
      </c>
      <c r="C1109" s="395" t="s">
        <v>456</v>
      </c>
      <c r="D1109" s="411" t="s">
        <v>9</v>
      </c>
      <c r="E1109" s="414">
        <v>4594.3100000000004</v>
      </c>
      <c r="F1109" s="415">
        <f t="shared" ref="F1109" si="133">E1109*I1109</f>
        <v>680315.6538721805</v>
      </c>
      <c r="G1109" s="386"/>
      <c r="H1109" s="386"/>
      <c r="I1109" s="406">
        <f>I919</f>
        <v>148.07787325456499</v>
      </c>
      <c r="J1109" s="386"/>
      <c r="K1109" s="416">
        <f t="shared" ref="K1109" si="134">J1109+I1109</f>
        <v>148.07787325456499</v>
      </c>
      <c r="L1109" s="386"/>
    </row>
    <row r="1110" spans="1:12" s="248" customFormat="1" ht="47.25" outlineLevel="1" x14ac:dyDescent="0.25">
      <c r="A1110" s="385">
        <v>929</v>
      </c>
      <c r="B1110" s="252">
        <v>78</v>
      </c>
      <c r="C1110" s="395" t="s">
        <v>457</v>
      </c>
      <c r="D1110" s="411" t="s">
        <v>9</v>
      </c>
      <c r="E1110" s="414">
        <v>4594.3100000000004</v>
      </c>
      <c r="F1110" s="385"/>
      <c r="G1110" s="386"/>
      <c r="H1110" s="386"/>
      <c r="I1110" s="386"/>
      <c r="J1110" s="386"/>
      <c r="K1110" s="386"/>
      <c r="L1110" s="386"/>
    </row>
    <row r="1111" spans="1:12" s="248" customFormat="1" ht="47.25" outlineLevel="1" x14ac:dyDescent="0.25">
      <c r="A1111" s="385">
        <v>930</v>
      </c>
      <c r="B1111" s="252">
        <v>79</v>
      </c>
      <c r="C1111" s="395" t="s">
        <v>458</v>
      </c>
      <c r="D1111" s="411" t="s">
        <v>9</v>
      </c>
      <c r="E1111" s="414">
        <v>8962.5300000000007</v>
      </c>
      <c r="F1111" s="385"/>
      <c r="G1111" s="386"/>
      <c r="H1111" s="386"/>
      <c r="I1111" s="386"/>
      <c r="J1111" s="386"/>
      <c r="K1111" s="386"/>
      <c r="L1111" s="386"/>
    </row>
    <row r="1112" spans="1:12" s="248" customFormat="1" ht="31.5" outlineLevel="1" x14ac:dyDescent="0.25">
      <c r="A1112" s="385">
        <v>931</v>
      </c>
      <c r="B1112" s="252">
        <v>80</v>
      </c>
      <c r="C1112" s="395" t="s">
        <v>459</v>
      </c>
      <c r="D1112" s="411" t="s">
        <v>9</v>
      </c>
      <c r="E1112" s="414">
        <v>8962.5300000000007</v>
      </c>
      <c r="F1112" s="385"/>
      <c r="G1112" s="386"/>
      <c r="H1112" s="386"/>
      <c r="I1112" s="386"/>
      <c r="J1112" s="386"/>
      <c r="K1112" s="386"/>
      <c r="L1112" s="386"/>
    </row>
    <row r="1113" spans="1:12" s="248" customFormat="1" ht="15.75" x14ac:dyDescent="0.25">
      <c r="A1113" s="385"/>
      <c r="B1113" s="252"/>
      <c r="C1113" s="409" t="s">
        <v>460</v>
      </c>
      <c r="D1113" s="411"/>
      <c r="E1113" s="412"/>
      <c r="F1113" s="385"/>
      <c r="G1113" s="386"/>
      <c r="H1113" s="386"/>
      <c r="I1113" s="386"/>
      <c r="J1113" s="386"/>
      <c r="K1113" s="386"/>
      <c r="L1113" s="386"/>
    </row>
    <row r="1114" spans="1:12" s="248" customFormat="1" ht="31.5" outlineLevel="1" x14ac:dyDescent="0.25">
      <c r="A1114" s="385">
        <v>932</v>
      </c>
      <c r="B1114" s="252">
        <v>81</v>
      </c>
      <c r="C1114" s="395" t="s">
        <v>455</v>
      </c>
      <c r="D1114" s="411" t="s">
        <v>9</v>
      </c>
      <c r="E1114" s="414">
        <v>934.25</v>
      </c>
      <c r="F1114" s="385"/>
      <c r="G1114" s="386"/>
      <c r="H1114" s="386"/>
      <c r="I1114" s="386"/>
      <c r="J1114" s="386"/>
      <c r="K1114" s="386"/>
      <c r="L1114" s="250" t="s">
        <v>465</v>
      </c>
    </row>
    <row r="1115" spans="1:12" s="248" customFormat="1" ht="31.5" outlineLevel="1" x14ac:dyDescent="0.25">
      <c r="A1115" s="385">
        <v>933</v>
      </c>
      <c r="B1115" s="252">
        <v>82</v>
      </c>
      <c r="C1115" s="395" t="s">
        <v>456</v>
      </c>
      <c r="D1115" s="411" t="s">
        <v>9</v>
      </c>
      <c r="E1115" s="414">
        <v>934.25</v>
      </c>
      <c r="F1115" s="415">
        <f t="shared" ref="F1115" si="135">E1115*I1115</f>
        <v>138341.75308807736</v>
      </c>
      <c r="G1115" s="386"/>
      <c r="H1115" s="386"/>
      <c r="I1115" s="406">
        <f>I1109</f>
        <v>148.07787325456499</v>
      </c>
      <c r="J1115" s="386"/>
      <c r="K1115" s="416">
        <f t="shared" ref="K1115" si="136">J1115+I1115</f>
        <v>148.07787325456499</v>
      </c>
      <c r="L1115" s="386"/>
    </row>
    <row r="1116" spans="1:12" s="248" customFormat="1" ht="47.25" outlineLevel="1" x14ac:dyDescent="0.25">
      <c r="A1116" s="385">
        <v>934</v>
      </c>
      <c r="B1116" s="252">
        <v>83</v>
      </c>
      <c r="C1116" s="395" t="s">
        <v>457</v>
      </c>
      <c r="D1116" s="411" t="s">
        <v>9</v>
      </c>
      <c r="E1116" s="414">
        <v>934.25</v>
      </c>
      <c r="F1116" s="385"/>
      <c r="G1116" s="386"/>
      <c r="H1116" s="386"/>
      <c r="I1116" s="386"/>
      <c r="J1116" s="386"/>
      <c r="K1116" s="386"/>
      <c r="L1116" s="386"/>
    </row>
    <row r="1117" spans="1:12" s="248" customFormat="1" ht="47.25" outlineLevel="1" x14ac:dyDescent="0.25">
      <c r="A1117" s="385">
        <v>935</v>
      </c>
      <c r="B1117" s="252">
        <v>84</v>
      </c>
      <c r="C1117" s="395" t="s">
        <v>461</v>
      </c>
      <c r="D1117" s="411" t="s">
        <v>9</v>
      </c>
      <c r="E1117" s="414">
        <v>934.25</v>
      </c>
      <c r="F1117" s="385"/>
      <c r="G1117" s="386"/>
      <c r="H1117" s="386"/>
      <c r="I1117" s="386"/>
      <c r="J1117" s="386"/>
      <c r="K1117" s="386"/>
      <c r="L1117" s="386"/>
    </row>
    <row r="1118" spans="1:12" s="248" customFormat="1" ht="47.25" outlineLevel="1" x14ac:dyDescent="0.25">
      <c r="A1118" s="385">
        <v>936</v>
      </c>
      <c r="B1118" s="252">
        <v>85</v>
      </c>
      <c r="C1118" s="395" t="s">
        <v>462</v>
      </c>
      <c r="D1118" s="411" t="s">
        <v>9</v>
      </c>
      <c r="E1118" s="414">
        <v>934.25</v>
      </c>
      <c r="F1118" s="385"/>
      <c r="G1118" s="386"/>
      <c r="H1118" s="386"/>
      <c r="I1118" s="386"/>
      <c r="J1118" s="386"/>
      <c r="K1118" s="386"/>
      <c r="L1118" s="386"/>
    </row>
    <row r="1119" spans="1:12" s="248" customFormat="1" ht="15.75" x14ac:dyDescent="0.25">
      <c r="A1119" s="385"/>
      <c r="B1119" s="465" t="s">
        <v>466</v>
      </c>
      <c r="C1119" s="465"/>
      <c r="D1119" s="465"/>
      <c r="E1119" s="400"/>
      <c r="F1119" s="385"/>
      <c r="G1119" s="386"/>
      <c r="H1119" s="386"/>
      <c r="I1119" s="386"/>
      <c r="J1119" s="386"/>
      <c r="K1119" s="386"/>
      <c r="L1119" s="386"/>
    </row>
    <row r="1120" spans="1:12" s="248" customFormat="1" ht="15.75" x14ac:dyDescent="0.25">
      <c r="A1120" s="385"/>
      <c r="B1120" s="263"/>
      <c r="C1120" s="417" t="s">
        <v>467</v>
      </c>
      <c r="D1120" s="418"/>
      <c r="E1120" s="419"/>
      <c r="F1120" s="385"/>
      <c r="G1120" s="386"/>
      <c r="H1120" s="386"/>
      <c r="I1120" s="386"/>
      <c r="J1120" s="386"/>
      <c r="K1120" s="386"/>
      <c r="L1120" s="386"/>
    </row>
    <row r="1121" spans="1:12" s="248" customFormat="1" ht="252" outlineLevel="1" x14ac:dyDescent="0.25">
      <c r="A1121" s="385">
        <v>937</v>
      </c>
      <c r="B1121" s="263">
        <v>86</v>
      </c>
      <c r="C1121" s="264" t="s">
        <v>468</v>
      </c>
      <c r="D1121" s="265" t="s">
        <v>10</v>
      </c>
      <c r="E1121" s="266">
        <v>1812.5</v>
      </c>
      <c r="F1121" s="385"/>
      <c r="G1121" s="386"/>
      <c r="H1121" s="386"/>
      <c r="I1121" s="386"/>
      <c r="J1121" s="386"/>
      <c r="K1121" s="386"/>
      <c r="L1121" s="267" t="s">
        <v>484</v>
      </c>
    </row>
    <row r="1122" spans="1:12" s="248" customFormat="1" ht="47.25" outlineLevel="1" x14ac:dyDescent="0.25">
      <c r="A1122" s="385">
        <v>938</v>
      </c>
      <c r="B1122" s="263">
        <v>87</v>
      </c>
      <c r="C1122" s="264" t="s">
        <v>469</v>
      </c>
      <c r="D1122" s="265" t="s">
        <v>10</v>
      </c>
      <c r="E1122" s="266">
        <v>47</v>
      </c>
      <c r="F1122" s="385"/>
      <c r="G1122" s="386"/>
      <c r="H1122" s="386"/>
      <c r="I1122" s="386"/>
      <c r="J1122" s="386"/>
      <c r="K1122" s="386"/>
      <c r="L1122" s="267" t="s">
        <v>481</v>
      </c>
    </row>
    <row r="1123" spans="1:12" s="248" customFormat="1" ht="30" outlineLevel="1" x14ac:dyDescent="0.25">
      <c r="A1123" s="385">
        <v>939</v>
      </c>
      <c r="B1123" s="263">
        <v>88</v>
      </c>
      <c r="C1123" s="264" t="s">
        <v>470</v>
      </c>
      <c r="D1123" s="265" t="s">
        <v>10</v>
      </c>
      <c r="E1123" s="268">
        <v>273</v>
      </c>
      <c r="F1123" s="385"/>
      <c r="G1123" s="386"/>
      <c r="H1123" s="386"/>
      <c r="I1123" s="386"/>
      <c r="J1123" s="386"/>
      <c r="K1123" s="386"/>
      <c r="L1123" s="267" t="s">
        <v>482</v>
      </c>
    </row>
    <row r="1124" spans="1:12" s="248" customFormat="1" ht="157.5" outlineLevel="1" x14ac:dyDescent="0.25">
      <c r="A1124" s="385">
        <v>940</v>
      </c>
      <c r="B1124" s="263">
        <v>89</v>
      </c>
      <c r="C1124" s="264" t="s">
        <v>471</v>
      </c>
      <c r="D1124" s="265" t="s">
        <v>15</v>
      </c>
      <c r="E1124" s="268">
        <v>11</v>
      </c>
      <c r="F1124" s="385"/>
      <c r="G1124" s="386"/>
      <c r="H1124" s="386"/>
      <c r="I1124" s="386"/>
      <c r="J1124" s="386"/>
      <c r="K1124" s="386"/>
      <c r="L1124" s="267" t="s">
        <v>483</v>
      </c>
    </row>
    <row r="1125" spans="1:12" s="248" customFormat="1" ht="15.75" x14ac:dyDescent="0.25">
      <c r="A1125" s="385"/>
      <c r="B1125" s="263"/>
      <c r="C1125" s="269" t="s">
        <v>472</v>
      </c>
      <c r="D1125" s="265"/>
      <c r="E1125" s="266"/>
      <c r="F1125" s="385"/>
      <c r="G1125" s="386"/>
      <c r="H1125" s="386"/>
      <c r="I1125" s="386"/>
      <c r="J1125" s="386"/>
      <c r="K1125" s="386"/>
      <c r="L1125" s="386"/>
    </row>
    <row r="1126" spans="1:12" s="248" customFormat="1" ht="30" outlineLevel="1" x14ac:dyDescent="0.25">
      <c r="A1126" s="385">
        <v>941</v>
      </c>
      <c r="B1126" s="263">
        <v>90</v>
      </c>
      <c r="C1126" s="264" t="s">
        <v>473</v>
      </c>
      <c r="D1126" s="265" t="s">
        <v>474</v>
      </c>
      <c r="E1126" s="266" t="s">
        <v>475</v>
      </c>
      <c r="F1126" s="385"/>
      <c r="G1126" s="386"/>
      <c r="H1126" s="386"/>
      <c r="I1126" s="386"/>
      <c r="J1126" s="386"/>
      <c r="K1126" s="386"/>
      <c r="L1126" s="386"/>
    </row>
    <row r="1127" spans="1:12" s="248" customFormat="1" ht="15.75" outlineLevel="1" x14ac:dyDescent="0.25">
      <c r="A1127" s="385">
        <v>942</v>
      </c>
      <c r="B1127" s="263">
        <v>91</v>
      </c>
      <c r="C1127" s="264" t="s">
        <v>476</v>
      </c>
      <c r="D1127" s="265" t="s">
        <v>474</v>
      </c>
      <c r="E1127" s="266" t="s">
        <v>475</v>
      </c>
      <c r="F1127" s="385"/>
      <c r="G1127" s="386"/>
      <c r="H1127" s="386"/>
      <c r="I1127" s="386"/>
      <c r="J1127" s="386"/>
      <c r="K1127" s="386"/>
      <c r="L1127" s="386"/>
    </row>
    <row r="1128" spans="1:12" s="248" customFormat="1" ht="15.75" x14ac:dyDescent="0.25">
      <c r="A1128" s="385"/>
      <c r="B1128" s="263"/>
      <c r="C1128" s="269" t="s">
        <v>477</v>
      </c>
      <c r="D1128" s="265"/>
      <c r="E1128" s="266"/>
      <c r="F1128" s="385"/>
      <c r="G1128" s="386"/>
      <c r="H1128" s="386"/>
      <c r="I1128" s="386"/>
      <c r="J1128" s="386"/>
      <c r="K1128" s="386"/>
      <c r="L1128" s="386"/>
    </row>
    <row r="1129" spans="1:12" s="248" customFormat="1" ht="31.5" outlineLevel="1" x14ac:dyDescent="0.25">
      <c r="A1129" s="385">
        <v>943</v>
      </c>
      <c r="B1129" s="263">
        <v>92</v>
      </c>
      <c r="C1129" s="420" t="s">
        <v>479</v>
      </c>
      <c r="D1129" s="265" t="s">
        <v>478</v>
      </c>
      <c r="E1129" s="401">
        <v>1</v>
      </c>
      <c r="F1129" s="385"/>
      <c r="G1129" s="386"/>
      <c r="H1129" s="386"/>
      <c r="I1129" s="386"/>
      <c r="J1129" s="386"/>
      <c r="K1129" s="386"/>
      <c r="L1129" s="386"/>
    </row>
    <row r="1130" spans="1:12" s="248" customFormat="1" ht="31.5" outlineLevel="1" x14ac:dyDescent="0.25">
      <c r="A1130" s="385">
        <v>944</v>
      </c>
      <c r="B1130" s="263">
        <v>93</v>
      </c>
      <c r="C1130" s="420" t="s">
        <v>480</v>
      </c>
      <c r="D1130" s="265" t="s">
        <v>478</v>
      </c>
      <c r="E1130" s="401">
        <v>11</v>
      </c>
      <c r="F1130" s="385"/>
      <c r="G1130" s="386"/>
      <c r="H1130" s="386"/>
      <c r="I1130" s="386"/>
      <c r="J1130" s="386"/>
      <c r="K1130" s="386"/>
      <c r="L1130" s="386"/>
    </row>
    <row r="1131" spans="1:12" s="248" customFormat="1" x14ac:dyDescent="0.25">
      <c r="A1131" s="385"/>
      <c r="B1131" s="386"/>
      <c r="C1131" s="386" t="s">
        <v>485</v>
      </c>
      <c r="D1131" s="386"/>
      <c r="E1131" s="388"/>
      <c r="F1131" s="385"/>
      <c r="G1131" s="386"/>
      <c r="H1131" s="406">
        <f>SUM(H220:H1130)</f>
        <v>63656934.919033609</v>
      </c>
      <c r="I1131" s="386"/>
      <c r="J1131" s="386"/>
      <c r="K1131" s="386"/>
      <c r="L1131" s="386"/>
    </row>
    <row r="1132" spans="1:12" s="248" customFormat="1" ht="18.75" x14ac:dyDescent="0.3">
      <c r="A1132" s="385"/>
      <c r="B1132" s="386"/>
      <c r="C1132" s="387" t="s">
        <v>486</v>
      </c>
      <c r="D1132" s="386"/>
      <c r="E1132" s="388"/>
      <c r="F1132" s="385"/>
      <c r="G1132" s="386"/>
      <c r="H1132" s="386"/>
      <c r="I1132" s="386"/>
      <c r="J1132" s="386"/>
      <c r="K1132" s="386"/>
      <c r="L1132" s="386"/>
    </row>
    <row r="1133" spans="1:12" s="248" customFormat="1" ht="15.75" x14ac:dyDescent="0.25">
      <c r="A1133" s="385"/>
      <c r="B1133" s="270"/>
      <c r="C1133" s="421" t="s">
        <v>487</v>
      </c>
      <c r="D1133" s="422"/>
      <c r="E1133" s="422"/>
      <c r="F1133" s="422"/>
      <c r="G1133" s="422"/>
      <c r="H1133" s="422"/>
      <c r="I1133" s="422"/>
      <c r="J1133" s="422"/>
      <c r="K1133" s="422"/>
      <c r="L1133" s="423"/>
    </row>
    <row r="1134" spans="1:12" s="248" customFormat="1" ht="15.75" x14ac:dyDescent="0.25">
      <c r="A1134" s="385"/>
      <c r="B1134" s="270"/>
      <c r="C1134" s="271" t="s">
        <v>488</v>
      </c>
      <c r="D1134" s="272"/>
      <c r="E1134" s="273"/>
      <c r="F1134" s="273"/>
      <c r="G1134" s="273"/>
      <c r="H1134" s="273"/>
      <c r="I1134" s="273"/>
      <c r="J1134" s="273"/>
      <c r="K1134" s="274"/>
      <c r="L1134" s="275"/>
    </row>
    <row r="1135" spans="1:12" s="248" customFormat="1" ht="15.75" outlineLevel="1" x14ac:dyDescent="0.25">
      <c r="A1135" s="385">
        <v>945</v>
      </c>
      <c r="B1135" s="270">
        <v>1</v>
      </c>
      <c r="C1135" s="276" t="s">
        <v>489</v>
      </c>
      <c r="D1135" s="272" t="s">
        <v>10</v>
      </c>
      <c r="E1135" s="273">
        <v>338.5</v>
      </c>
      <c r="F1135" s="273"/>
      <c r="G1135" s="273"/>
      <c r="H1135" s="273"/>
      <c r="I1135" s="273"/>
      <c r="J1135" s="273"/>
      <c r="K1135" s="274"/>
      <c r="L1135" s="275"/>
    </row>
    <row r="1136" spans="1:12" s="248" customFormat="1" ht="15.75" x14ac:dyDescent="0.25">
      <c r="A1136" s="385"/>
      <c r="B1136" s="270"/>
      <c r="C1136" s="271" t="s">
        <v>490</v>
      </c>
      <c r="D1136" s="272"/>
      <c r="E1136" s="273"/>
      <c r="F1136" s="273"/>
      <c r="G1136" s="273"/>
      <c r="H1136" s="273"/>
      <c r="I1136" s="273"/>
      <c r="J1136" s="273"/>
      <c r="K1136" s="274"/>
      <c r="L1136" s="275"/>
    </row>
    <row r="1137" spans="1:12" s="248" customFormat="1" ht="132" customHeight="1" outlineLevel="1" x14ac:dyDescent="0.25">
      <c r="A1137" s="466">
        <v>946</v>
      </c>
      <c r="B1137" s="467">
        <v>2</v>
      </c>
      <c r="C1137" s="470" t="s">
        <v>491</v>
      </c>
      <c r="D1137" s="473" t="s">
        <v>10</v>
      </c>
      <c r="E1137" s="476">
        <f>312+54+1.39+0.94+1+1+1.04+5.5+1.9+2.84+5.85+5.2+1.71+1.29+1.85+1.78+1.36</f>
        <v>400.65</v>
      </c>
      <c r="F1137" s="476"/>
      <c r="G1137" s="476"/>
      <c r="H1137" s="476"/>
      <c r="I1137" s="476"/>
      <c r="J1137" s="476"/>
      <c r="K1137" s="482"/>
      <c r="L1137" s="479" t="s">
        <v>492</v>
      </c>
    </row>
    <row r="1138" spans="1:12" s="248" customFormat="1" ht="132" customHeight="1" outlineLevel="1" x14ac:dyDescent="0.25">
      <c r="A1138" s="466"/>
      <c r="B1138" s="468"/>
      <c r="C1138" s="471"/>
      <c r="D1138" s="474"/>
      <c r="E1138" s="477"/>
      <c r="F1138" s="477"/>
      <c r="G1138" s="477"/>
      <c r="H1138" s="477"/>
      <c r="I1138" s="477"/>
      <c r="J1138" s="477"/>
      <c r="K1138" s="483"/>
      <c r="L1138" s="480"/>
    </row>
    <row r="1139" spans="1:12" s="248" customFormat="1" ht="132" customHeight="1" outlineLevel="1" x14ac:dyDescent="0.25">
      <c r="A1139" s="466"/>
      <c r="B1139" s="468"/>
      <c r="C1139" s="471"/>
      <c r="D1139" s="474"/>
      <c r="E1139" s="477"/>
      <c r="F1139" s="477"/>
      <c r="G1139" s="477"/>
      <c r="H1139" s="477"/>
      <c r="I1139" s="477"/>
      <c r="J1139" s="477"/>
      <c r="K1139" s="483"/>
      <c r="L1139" s="480"/>
    </row>
    <row r="1140" spans="1:12" s="248" customFormat="1" ht="132" customHeight="1" outlineLevel="1" x14ac:dyDescent="0.25">
      <c r="A1140" s="466"/>
      <c r="B1140" s="469"/>
      <c r="C1140" s="472"/>
      <c r="D1140" s="475"/>
      <c r="E1140" s="478"/>
      <c r="F1140" s="478"/>
      <c r="G1140" s="478"/>
      <c r="H1140" s="478"/>
      <c r="I1140" s="478"/>
      <c r="J1140" s="478"/>
      <c r="K1140" s="484"/>
      <c r="L1140" s="481"/>
    </row>
    <row r="1141" spans="1:12" s="248" customFormat="1" ht="110.25" outlineLevel="1" x14ac:dyDescent="0.25">
      <c r="A1141" s="385">
        <v>947</v>
      </c>
      <c r="B1141" s="288">
        <v>3</v>
      </c>
      <c r="C1141" s="289" t="s">
        <v>493</v>
      </c>
      <c r="D1141" s="290" t="s">
        <v>15</v>
      </c>
      <c r="E1141" s="291">
        <f>1+27+2</f>
        <v>30</v>
      </c>
      <c r="F1141" s="291"/>
      <c r="G1141" s="291"/>
      <c r="H1141" s="291"/>
      <c r="I1141" s="291"/>
      <c r="J1141" s="291"/>
      <c r="K1141" s="292"/>
      <c r="L1141" s="277" t="s">
        <v>494</v>
      </c>
    </row>
    <row r="1142" spans="1:12" s="248" customFormat="1" ht="31.5" outlineLevel="1" x14ac:dyDescent="0.25">
      <c r="A1142" s="385">
        <v>948</v>
      </c>
      <c r="B1142" s="288">
        <v>4</v>
      </c>
      <c r="C1142" s="289" t="s">
        <v>495</v>
      </c>
      <c r="D1142" s="290" t="s">
        <v>15</v>
      </c>
      <c r="E1142" s="291">
        <v>27</v>
      </c>
      <c r="F1142" s="291"/>
      <c r="G1142" s="291"/>
      <c r="H1142" s="291"/>
      <c r="I1142" s="291"/>
      <c r="J1142" s="291"/>
      <c r="K1142" s="292"/>
      <c r="L1142" s="277" t="s">
        <v>496</v>
      </c>
    </row>
    <row r="1143" spans="1:12" s="248" customFormat="1" ht="15.75" x14ac:dyDescent="0.25">
      <c r="A1143" s="385"/>
      <c r="B1143" s="270"/>
      <c r="C1143" s="271" t="s">
        <v>497</v>
      </c>
      <c r="D1143" s="272"/>
      <c r="E1143" s="273"/>
      <c r="F1143" s="273"/>
      <c r="G1143" s="273"/>
      <c r="H1143" s="273"/>
      <c r="I1143" s="273"/>
      <c r="J1143" s="273"/>
      <c r="K1143" s="274"/>
      <c r="L1143" s="275"/>
    </row>
    <row r="1144" spans="1:12" s="248" customFormat="1" ht="110.25" outlineLevel="1" x14ac:dyDescent="0.25">
      <c r="A1144" s="385">
        <v>949</v>
      </c>
      <c r="B1144" s="288">
        <v>5</v>
      </c>
      <c r="C1144" s="289" t="s">
        <v>498</v>
      </c>
      <c r="D1144" s="290" t="s">
        <v>15</v>
      </c>
      <c r="E1144" s="291">
        <v>132</v>
      </c>
      <c r="F1144" s="291"/>
      <c r="G1144" s="291"/>
      <c r="H1144" s="291"/>
      <c r="I1144" s="291"/>
      <c r="J1144" s="291"/>
      <c r="K1144" s="292"/>
      <c r="L1144" s="277" t="s">
        <v>499</v>
      </c>
    </row>
    <row r="1145" spans="1:12" s="248" customFormat="1" ht="409.5" outlineLevel="1" x14ac:dyDescent="0.25">
      <c r="A1145" s="385">
        <v>950</v>
      </c>
      <c r="B1145" s="288">
        <v>6</v>
      </c>
      <c r="C1145" s="289" t="s">
        <v>500</v>
      </c>
      <c r="D1145" s="290" t="s">
        <v>15</v>
      </c>
      <c r="E1145" s="291">
        <f>172+8</f>
        <v>180</v>
      </c>
      <c r="F1145" s="291"/>
      <c r="G1145" s="291"/>
      <c r="H1145" s="291"/>
      <c r="I1145" s="291"/>
      <c r="J1145" s="291"/>
      <c r="K1145" s="292"/>
      <c r="L1145" s="277" t="s">
        <v>501</v>
      </c>
    </row>
    <row r="1146" spans="1:12" s="248" customFormat="1" ht="189" outlineLevel="1" x14ac:dyDescent="0.25">
      <c r="A1146" s="385">
        <v>951</v>
      </c>
      <c r="B1146" s="288">
        <v>7</v>
      </c>
      <c r="C1146" s="289" t="s">
        <v>502</v>
      </c>
      <c r="D1146" s="290" t="s">
        <v>15</v>
      </c>
      <c r="E1146" s="291">
        <f>2</f>
        <v>2</v>
      </c>
      <c r="F1146" s="291"/>
      <c r="G1146" s="291"/>
      <c r="H1146" s="291"/>
      <c r="I1146" s="291"/>
      <c r="J1146" s="291"/>
      <c r="K1146" s="292"/>
      <c r="L1146" s="277" t="s">
        <v>503</v>
      </c>
    </row>
    <row r="1147" spans="1:12" s="248" customFormat="1" ht="157.5" outlineLevel="1" x14ac:dyDescent="0.25">
      <c r="A1147" s="385">
        <v>952</v>
      </c>
      <c r="B1147" s="288">
        <v>8</v>
      </c>
      <c r="C1147" s="289" t="s">
        <v>504</v>
      </c>
      <c r="D1147" s="290" t="s">
        <v>15</v>
      </c>
      <c r="E1147" s="291">
        <v>4</v>
      </c>
      <c r="F1147" s="291"/>
      <c r="G1147" s="291"/>
      <c r="H1147" s="291"/>
      <c r="I1147" s="291"/>
      <c r="J1147" s="291"/>
      <c r="K1147" s="292"/>
      <c r="L1147" s="277" t="s">
        <v>505</v>
      </c>
    </row>
    <row r="1148" spans="1:12" s="248" customFormat="1" ht="15.75" x14ac:dyDescent="0.25">
      <c r="A1148" s="385"/>
      <c r="B1148" s="270"/>
      <c r="C1148" s="271" t="s">
        <v>506</v>
      </c>
      <c r="D1148" s="272"/>
      <c r="E1148" s="273"/>
      <c r="F1148" s="273"/>
      <c r="G1148" s="273"/>
      <c r="H1148" s="273"/>
      <c r="I1148" s="273"/>
      <c r="J1148" s="273"/>
      <c r="K1148" s="274"/>
      <c r="L1148" s="275"/>
    </row>
    <row r="1149" spans="1:12" s="248" customFormat="1" ht="47.25" outlineLevel="1" x14ac:dyDescent="0.25">
      <c r="A1149" s="385">
        <v>953</v>
      </c>
      <c r="B1149" s="270">
        <v>9</v>
      </c>
      <c r="C1149" s="276" t="s">
        <v>507</v>
      </c>
      <c r="D1149" s="272" t="s">
        <v>10</v>
      </c>
      <c r="E1149" s="273">
        <f>80+80</f>
        <v>160</v>
      </c>
      <c r="F1149" s="273"/>
      <c r="G1149" s="273"/>
      <c r="H1149" s="273"/>
      <c r="I1149" s="273"/>
      <c r="J1149" s="273"/>
      <c r="K1149" s="274"/>
      <c r="L1149" s="275" t="s">
        <v>508</v>
      </c>
    </row>
    <row r="1150" spans="1:12" s="248" customFormat="1" ht="15.75" outlineLevel="1" x14ac:dyDescent="0.25">
      <c r="A1150" s="385">
        <v>954</v>
      </c>
      <c r="B1150" s="270">
        <v>10</v>
      </c>
      <c r="C1150" s="276" t="s">
        <v>509</v>
      </c>
      <c r="D1150" s="272" t="s">
        <v>15</v>
      </c>
      <c r="E1150" s="273">
        <f>32+32</f>
        <v>64</v>
      </c>
      <c r="F1150" s="273"/>
      <c r="G1150" s="273"/>
      <c r="H1150" s="273"/>
      <c r="I1150" s="273"/>
      <c r="J1150" s="273"/>
      <c r="K1150" s="274"/>
      <c r="L1150" s="275" t="s">
        <v>510</v>
      </c>
    </row>
    <row r="1151" spans="1:12" s="248" customFormat="1" ht="15.75" x14ac:dyDescent="0.25">
      <c r="A1151" s="385"/>
      <c r="B1151" s="270"/>
      <c r="C1151" s="271" t="s">
        <v>511</v>
      </c>
      <c r="D1151" s="272"/>
      <c r="E1151" s="273"/>
      <c r="F1151" s="273"/>
      <c r="G1151" s="273"/>
      <c r="H1151" s="273"/>
      <c r="I1151" s="273"/>
      <c r="J1151" s="273"/>
      <c r="K1151" s="274"/>
      <c r="L1151" s="275"/>
    </row>
    <row r="1152" spans="1:12" s="248" customFormat="1" ht="30" outlineLevel="1" x14ac:dyDescent="0.25">
      <c r="A1152" s="385">
        <v>955</v>
      </c>
      <c r="B1152" s="270">
        <v>11</v>
      </c>
      <c r="C1152" s="276" t="s">
        <v>512</v>
      </c>
      <c r="D1152" s="272"/>
      <c r="E1152" s="273"/>
      <c r="F1152" s="273"/>
      <c r="G1152" s="273"/>
      <c r="H1152" s="273"/>
      <c r="I1152" s="273"/>
      <c r="J1152" s="273"/>
      <c r="K1152" s="274"/>
      <c r="L1152" s="275"/>
    </row>
    <row r="1153" spans="1:12" s="248" customFormat="1" ht="15.75" x14ac:dyDescent="0.25">
      <c r="A1153" s="385"/>
      <c r="B1153" s="270"/>
      <c r="C1153" s="421" t="s">
        <v>513</v>
      </c>
      <c r="D1153" s="422"/>
      <c r="E1153" s="422"/>
      <c r="F1153" s="422"/>
      <c r="G1153" s="422"/>
      <c r="H1153" s="422"/>
      <c r="I1153" s="422"/>
      <c r="J1153" s="422"/>
      <c r="K1153" s="422"/>
      <c r="L1153" s="423"/>
    </row>
    <row r="1154" spans="1:12" s="248" customFormat="1" ht="15.75" x14ac:dyDescent="0.25">
      <c r="A1154" s="385"/>
      <c r="B1154" s="270"/>
      <c r="C1154" s="278" t="s">
        <v>514</v>
      </c>
      <c r="D1154" s="272"/>
      <c r="E1154" s="273"/>
      <c r="F1154" s="273"/>
      <c r="G1154" s="273"/>
      <c r="H1154" s="273"/>
      <c r="I1154" s="273"/>
      <c r="J1154" s="273"/>
      <c r="K1154" s="274"/>
      <c r="L1154" s="275"/>
    </row>
    <row r="1155" spans="1:12" s="248" customFormat="1" ht="78.75" outlineLevel="1" x14ac:dyDescent="0.25">
      <c r="A1155" s="385">
        <v>956</v>
      </c>
      <c r="B1155" s="270">
        <v>12</v>
      </c>
      <c r="C1155" s="276" t="s">
        <v>515</v>
      </c>
      <c r="D1155" s="272" t="s">
        <v>15</v>
      </c>
      <c r="E1155" s="273">
        <v>27</v>
      </c>
      <c r="F1155" s="273"/>
      <c r="G1155" s="273"/>
      <c r="H1155" s="273"/>
      <c r="I1155" s="273"/>
      <c r="J1155" s="273"/>
      <c r="K1155" s="274"/>
      <c r="L1155" s="275" t="s">
        <v>516</v>
      </c>
    </row>
    <row r="1156" spans="1:12" s="248" customFormat="1" ht="47.25" outlineLevel="1" x14ac:dyDescent="0.25">
      <c r="A1156" s="385">
        <v>957</v>
      </c>
      <c r="B1156" s="270">
        <v>13</v>
      </c>
      <c r="C1156" s="276" t="s">
        <v>517</v>
      </c>
      <c r="D1156" s="272" t="s">
        <v>15</v>
      </c>
      <c r="E1156" s="273">
        <v>135</v>
      </c>
      <c r="F1156" s="273"/>
      <c r="G1156" s="273"/>
      <c r="H1156" s="273"/>
      <c r="I1156" s="273"/>
      <c r="J1156" s="273"/>
      <c r="K1156" s="274"/>
      <c r="L1156" s="275" t="s">
        <v>518</v>
      </c>
    </row>
    <row r="1157" spans="1:12" s="248" customFormat="1" ht="31.5" outlineLevel="1" x14ac:dyDescent="0.25">
      <c r="A1157" s="385">
        <v>958</v>
      </c>
      <c r="B1157" s="270">
        <v>14</v>
      </c>
      <c r="C1157" s="276" t="s">
        <v>519</v>
      </c>
      <c r="D1157" s="272" t="s">
        <v>15</v>
      </c>
      <c r="E1157" s="273">
        <v>14</v>
      </c>
      <c r="F1157" s="273"/>
      <c r="G1157" s="273"/>
      <c r="H1157" s="273"/>
      <c r="I1157" s="273"/>
      <c r="J1157" s="273"/>
      <c r="K1157" s="274"/>
      <c r="L1157" s="275" t="s">
        <v>520</v>
      </c>
    </row>
    <row r="1158" spans="1:12" s="248" customFormat="1" ht="78.75" outlineLevel="1" x14ac:dyDescent="0.25">
      <c r="A1158" s="385">
        <v>959</v>
      </c>
      <c r="B1158" s="270">
        <v>15</v>
      </c>
      <c r="C1158" s="276" t="s">
        <v>521</v>
      </c>
      <c r="D1158" s="272" t="s">
        <v>10</v>
      </c>
      <c r="E1158" s="273">
        <v>216</v>
      </c>
      <c r="F1158" s="273"/>
      <c r="G1158" s="273"/>
      <c r="H1158" s="273"/>
      <c r="I1158" s="273"/>
      <c r="J1158" s="273"/>
      <c r="K1158" s="274"/>
      <c r="L1158" s="275" t="s">
        <v>522</v>
      </c>
    </row>
    <row r="1159" spans="1:12" s="248" customFormat="1" ht="15.75" outlineLevel="1" x14ac:dyDescent="0.25">
      <c r="A1159" s="385">
        <v>960</v>
      </c>
      <c r="B1159" s="270">
        <v>16</v>
      </c>
      <c r="C1159" s="276" t="s">
        <v>523</v>
      </c>
      <c r="D1159" s="272" t="s">
        <v>15</v>
      </c>
      <c r="E1159" s="273">
        <v>108</v>
      </c>
      <c r="F1159" s="273"/>
      <c r="G1159" s="273"/>
      <c r="H1159" s="273"/>
      <c r="I1159" s="273"/>
      <c r="J1159" s="273"/>
      <c r="K1159" s="274"/>
      <c r="L1159" s="275" t="s">
        <v>524</v>
      </c>
    </row>
    <row r="1160" spans="1:12" s="248" customFormat="1" ht="30" x14ac:dyDescent="0.25">
      <c r="A1160" s="385"/>
      <c r="B1160" s="270"/>
      <c r="C1160" s="271" t="s">
        <v>525</v>
      </c>
      <c r="D1160" s="272"/>
      <c r="E1160" s="273"/>
      <c r="F1160" s="273"/>
      <c r="G1160" s="273"/>
      <c r="H1160" s="273"/>
      <c r="I1160" s="273"/>
      <c r="J1160" s="273"/>
      <c r="K1160" s="274"/>
      <c r="L1160" s="275"/>
    </row>
    <row r="1161" spans="1:12" s="248" customFormat="1" ht="31.5" outlineLevel="1" x14ac:dyDescent="0.25">
      <c r="A1161" s="385">
        <v>961</v>
      </c>
      <c r="B1161" s="270">
        <v>17</v>
      </c>
      <c r="C1161" s="276" t="s">
        <v>526</v>
      </c>
      <c r="D1161" s="272" t="s">
        <v>15</v>
      </c>
      <c r="E1161" s="273">
        <v>1</v>
      </c>
      <c r="F1161" s="273"/>
      <c r="G1161" s="273"/>
      <c r="H1161" s="273"/>
      <c r="I1161" s="273"/>
      <c r="J1161" s="273"/>
      <c r="K1161" s="274"/>
      <c r="L1161" s="275" t="s">
        <v>527</v>
      </c>
    </row>
    <row r="1162" spans="1:12" s="248" customFormat="1" ht="31.5" outlineLevel="1" x14ac:dyDescent="0.25">
      <c r="A1162" s="385">
        <v>962</v>
      </c>
      <c r="B1162" s="270">
        <v>18</v>
      </c>
      <c r="C1162" s="276" t="s">
        <v>528</v>
      </c>
      <c r="D1162" s="272" t="s">
        <v>15</v>
      </c>
      <c r="E1162" s="273">
        <v>2</v>
      </c>
      <c r="F1162" s="273"/>
      <c r="G1162" s="273"/>
      <c r="H1162" s="273"/>
      <c r="I1162" s="273"/>
      <c r="J1162" s="273"/>
      <c r="K1162" s="274"/>
      <c r="L1162" s="275" t="s">
        <v>529</v>
      </c>
    </row>
    <row r="1163" spans="1:12" s="248" customFormat="1" ht="31.5" outlineLevel="1" x14ac:dyDescent="0.25">
      <c r="A1163" s="385">
        <v>963</v>
      </c>
      <c r="B1163" s="270">
        <v>19</v>
      </c>
      <c r="C1163" s="276" t="s">
        <v>530</v>
      </c>
      <c r="D1163" s="272" t="s">
        <v>15</v>
      </c>
      <c r="E1163" s="273">
        <v>1</v>
      </c>
      <c r="F1163" s="273"/>
      <c r="G1163" s="273"/>
      <c r="H1163" s="273"/>
      <c r="I1163" s="273"/>
      <c r="J1163" s="273"/>
      <c r="K1163" s="274"/>
      <c r="L1163" s="275" t="s">
        <v>531</v>
      </c>
    </row>
    <row r="1164" spans="1:12" s="248" customFormat="1" ht="47.25" outlineLevel="1" x14ac:dyDescent="0.25">
      <c r="A1164" s="385">
        <v>964</v>
      </c>
      <c r="B1164" s="270">
        <v>20</v>
      </c>
      <c r="C1164" s="276" t="s">
        <v>532</v>
      </c>
      <c r="D1164" s="272" t="s">
        <v>10</v>
      </c>
      <c r="E1164" s="273">
        <v>8</v>
      </c>
      <c r="F1164" s="273"/>
      <c r="G1164" s="273"/>
      <c r="H1164" s="273"/>
      <c r="I1164" s="273"/>
      <c r="J1164" s="273"/>
      <c r="K1164" s="274"/>
      <c r="L1164" s="275" t="s">
        <v>533</v>
      </c>
    </row>
    <row r="1165" spans="1:12" s="248" customFormat="1" ht="94.5" outlineLevel="1" x14ac:dyDescent="0.25">
      <c r="A1165" s="385">
        <v>965</v>
      </c>
      <c r="B1165" s="270">
        <v>21</v>
      </c>
      <c r="C1165" s="276" t="s">
        <v>534</v>
      </c>
      <c r="D1165" s="272" t="s">
        <v>10</v>
      </c>
      <c r="E1165" s="273">
        <v>1</v>
      </c>
      <c r="F1165" s="273"/>
      <c r="G1165" s="273"/>
      <c r="H1165" s="273"/>
      <c r="I1165" s="273"/>
      <c r="J1165" s="273"/>
      <c r="K1165" s="274"/>
      <c r="L1165" s="275" t="s">
        <v>535</v>
      </c>
    </row>
    <row r="1166" spans="1:12" s="248" customFormat="1" ht="63" outlineLevel="1" x14ac:dyDescent="0.25">
      <c r="A1166" s="385">
        <v>966</v>
      </c>
      <c r="B1166" s="270">
        <v>22</v>
      </c>
      <c r="C1166" s="276" t="s">
        <v>536</v>
      </c>
      <c r="D1166" s="272" t="s">
        <v>89</v>
      </c>
      <c r="E1166" s="273">
        <v>32</v>
      </c>
      <c r="F1166" s="273"/>
      <c r="G1166" s="273"/>
      <c r="H1166" s="273"/>
      <c r="I1166" s="273"/>
      <c r="J1166" s="273"/>
      <c r="K1166" s="274"/>
      <c r="L1166" s="275" t="s">
        <v>537</v>
      </c>
    </row>
    <row r="1167" spans="1:12" s="248" customFormat="1" ht="15.75" x14ac:dyDescent="0.25">
      <c r="A1167" s="385"/>
      <c r="B1167" s="270"/>
      <c r="C1167" s="271" t="s">
        <v>538</v>
      </c>
      <c r="D1167" s="272"/>
      <c r="E1167" s="273"/>
      <c r="F1167" s="273"/>
      <c r="G1167" s="273"/>
      <c r="H1167" s="273"/>
      <c r="I1167" s="273"/>
      <c r="J1167" s="273"/>
      <c r="K1167" s="274"/>
      <c r="L1167" s="275"/>
    </row>
    <row r="1168" spans="1:12" s="248" customFormat="1" ht="409.5" outlineLevel="1" x14ac:dyDescent="0.25">
      <c r="A1168" s="385">
        <v>967</v>
      </c>
      <c r="B1168" s="270">
        <v>23</v>
      </c>
      <c r="C1168" s="276" t="s">
        <v>539</v>
      </c>
      <c r="D1168" s="272" t="s">
        <v>10</v>
      </c>
      <c r="E1168" s="273">
        <f>3*27</f>
        <v>81</v>
      </c>
      <c r="F1168" s="273"/>
      <c r="G1168" s="273"/>
      <c r="H1168" s="273"/>
      <c r="I1168" s="273"/>
      <c r="J1168" s="273"/>
      <c r="K1168" s="274"/>
      <c r="L1168" s="275" t="s">
        <v>540</v>
      </c>
    </row>
    <row r="1169" spans="1:12" s="248" customFormat="1" ht="15.75" x14ac:dyDescent="0.25">
      <c r="A1169" s="385"/>
      <c r="B1169" s="270"/>
      <c r="C1169" s="421" t="s">
        <v>541</v>
      </c>
      <c r="D1169" s="422"/>
      <c r="E1169" s="422"/>
      <c r="F1169" s="422"/>
      <c r="G1169" s="422"/>
      <c r="H1169" s="422"/>
      <c r="I1169" s="422"/>
      <c r="J1169" s="422"/>
      <c r="K1169" s="422"/>
      <c r="L1169" s="423"/>
    </row>
    <row r="1170" spans="1:12" s="248" customFormat="1" ht="30" x14ac:dyDescent="0.25">
      <c r="A1170" s="385"/>
      <c r="B1170" s="270"/>
      <c r="C1170" s="271" t="s">
        <v>542</v>
      </c>
      <c r="D1170" s="272"/>
      <c r="E1170" s="273"/>
      <c r="F1170" s="273"/>
      <c r="G1170" s="273"/>
      <c r="H1170" s="273"/>
      <c r="I1170" s="273"/>
      <c r="J1170" s="273"/>
      <c r="K1170" s="274"/>
      <c r="L1170" s="275"/>
    </row>
    <row r="1171" spans="1:12" s="248" customFormat="1" ht="15.75" x14ac:dyDescent="0.25">
      <c r="A1171" s="385"/>
      <c r="B1171" s="270"/>
      <c r="C1171" s="279" t="s">
        <v>543</v>
      </c>
      <c r="D1171" s="272"/>
      <c r="E1171" s="273"/>
      <c r="F1171" s="273"/>
      <c r="G1171" s="273"/>
      <c r="H1171" s="273"/>
      <c r="I1171" s="273"/>
      <c r="J1171" s="273"/>
      <c r="K1171" s="274"/>
      <c r="L1171" s="275"/>
    </row>
    <row r="1172" spans="1:12" s="248" customFormat="1" ht="31.5" outlineLevel="1" x14ac:dyDescent="0.25">
      <c r="A1172" s="385">
        <v>968</v>
      </c>
      <c r="B1172" s="270">
        <v>24</v>
      </c>
      <c r="C1172" s="276" t="s">
        <v>544</v>
      </c>
      <c r="D1172" s="272" t="s">
        <v>15</v>
      </c>
      <c r="E1172" s="273">
        <f>3</f>
        <v>3</v>
      </c>
      <c r="F1172" s="273"/>
      <c r="G1172" s="273"/>
      <c r="H1172" s="273"/>
      <c r="I1172" s="273"/>
      <c r="J1172" s="273"/>
      <c r="K1172" s="274"/>
      <c r="L1172" s="275" t="s">
        <v>545</v>
      </c>
    </row>
    <row r="1173" spans="1:12" s="248" customFormat="1" ht="15.75" outlineLevel="1" x14ac:dyDescent="0.25">
      <c r="A1173" s="385">
        <v>969</v>
      </c>
      <c r="B1173" s="270">
        <v>25</v>
      </c>
      <c r="C1173" s="276" t="s">
        <v>546</v>
      </c>
      <c r="D1173" s="272" t="s">
        <v>15</v>
      </c>
      <c r="E1173" s="273">
        <v>6</v>
      </c>
      <c r="F1173" s="273"/>
      <c r="G1173" s="273"/>
      <c r="H1173" s="273"/>
      <c r="I1173" s="273"/>
      <c r="J1173" s="273"/>
      <c r="K1173" s="280"/>
      <c r="L1173" s="280" t="s">
        <v>547</v>
      </c>
    </row>
    <row r="1174" spans="1:12" s="248" customFormat="1" ht="30" x14ac:dyDescent="0.25">
      <c r="A1174" s="385"/>
      <c r="B1174" s="270"/>
      <c r="C1174" s="271" t="s">
        <v>548</v>
      </c>
      <c r="D1174" s="272"/>
      <c r="E1174" s="273"/>
      <c r="F1174" s="273"/>
      <c r="G1174" s="273"/>
      <c r="H1174" s="273"/>
      <c r="I1174" s="273"/>
      <c r="J1174" s="273"/>
      <c r="K1174" s="274"/>
      <c r="L1174" s="275"/>
    </row>
    <row r="1175" spans="1:12" s="248" customFormat="1" ht="15.75" x14ac:dyDescent="0.25">
      <c r="A1175" s="385"/>
      <c r="B1175" s="270"/>
      <c r="C1175" s="279" t="s">
        <v>543</v>
      </c>
      <c r="D1175" s="272"/>
      <c r="E1175" s="273"/>
      <c r="F1175" s="273"/>
      <c r="G1175" s="273"/>
      <c r="H1175" s="273"/>
      <c r="I1175" s="273"/>
      <c r="J1175" s="273"/>
      <c r="K1175" s="274"/>
      <c r="L1175" s="275"/>
    </row>
    <row r="1176" spans="1:12" s="248" customFormat="1" ht="31.5" outlineLevel="1" x14ac:dyDescent="0.25">
      <c r="A1176" s="385">
        <v>970</v>
      </c>
      <c r="B1176" s="270">
        <v>26</v>
      </c>
      <c r="C1176" s="281" t="s">
        <v>549</v>
      </c>
      <c r="D1176" s="272" t="s">
        <v>15</v>
      </c>
      <c r="E1176" s="273">
        <f>3</f>
        <v>3</v>
      </c>
      <c r="F1176" s="273"/>
      <c r="G1176" s="273"/>
      <c r="H1176" s="273"/>
      <c r="I1176" s="273"/>
      <c r="J1176" s="273"/>
      <c r="K1176" s="274"/>
      <c r="L1176" s="275" t="s">
        <v>550</v>
      </c>
    </row>
    <row r="1177" spans="1:12" s="248" customFormat="1" ht="47.25" outlineLevel="1" x14ac:dyDescent="0.25">
      <c r="A1177" s="385">
        <v>971</v>
      </c>
      <c r="B1177" s="270">
        <v>27</v>
      </c>
      <c r="C1177" s="276" t="s">
        <v>551</v>
      </c>
      <c r="D1177" s="272" t="s">
        <v>15</v>
      </c>
      <c r="E1177" s="273">
        <v>12</v>
      </c>
      <c r="F1177" s="273"/>
      <c r="G1177" s="273"/>
      <c r="H1177" s="273"/>
      <c r="I1177" s="273"/>
      <c r="J1177" s="273"/>
      <c r="K1177" s="280"/>
      <c r="L1177" s="280" t="s">
        <v>552</v>
      </c>
    </row>
    <row r="1178" spans="1:12" s="248" customFormat="1" ht="15.75" x14ac:dyDescent="0.25">
      <c r="A1178" s="385"/>
      <c r="B1178" s="270"/>
      <c r="C1178" s="279" t="s">
        <v>506</v>
      </c>
      <c r="D1178" s="272"/>
      <c r="E1178" s="273"/>
      <c r="F1178" s="273"/>
      <c r="G1178" s="273"/>
      <c r="H1178" s="273"/>
      <c r="I1178" s="273"/>
      <c r="J1178" s="273"/>
      <c r="K1178" s="274"/>
      <c r="L1178" s="275"/>
    </row>
    <row r="1179" spans="1:12" s="248" customFormat="1" ht="78.75" outlineLevel="1" x14ac:dyDescent="0.25">
      <c r="A1179" s="385">
        <v>972</v>
      </c>
      <c r="B1179" s="270">
        <v>28</v>
      </c>
      <c r="C1179" s="276" t="s">
        <v>553</v>
      </c>
      <c r="D1179" s="272" t="s">
        <v>15</v>
      </c>
      <c r="E1179" s="273">
        <v>6</v>
      </c>
      <c r="F1179" s="273"/>
      <c r="G1179" s="273"/>
      <c r="H1179" s="273"/>
      <c r="I1179" s="273"/>
      <c r="J1179" s="273"/>
      <c r="K1179" s="280"/>
      <c r="L1179" s="280" t="s">
        <v>554</v>
      </c>
    </row>
    <row r="1180" spans="1:12" s="248" customFormat="1" ht="63" outlineLevel="1" x14ac:dyDescent="0.25">
      <c r="A1180" s="385">
        <v>973</v>
      </c>
      <c r="B1180" s="270">
        <v>29</v>
      </c>
      <c r="C1180" s="276" t="s">
        <v>553</v>
      </c>
      <c r="D1180" s="272" t="s">
        <v>15</v>
      </c>
      <c r="E1180" s="273">
        <v>1</v>
      </c>
      <c r="F1180" s="273"/>
      <c r="G1180" s="273"/>
      <c r="H1180" s="273"/>
      <c r="I1180" s="273"/>
      <c r="J1180" s="273"/>
      <c r="K1180" s="280"/>
      <c r="L1180" s="280" t="s">
        <v>555</v>
      </c>
    </row>
    <row r="1181" spans="1:12" s="248" customFormat="1" ht="315" outlineLevel="1" x14ac:dyDescent="0.25">
      <c r="A1181" s="385">
        <v>974</v>
      </c>
      <c r="B1181" s="270">
        <v>30</v>
      </c>
      <c r="C1181" s="281" t="s">
        <v>556</v>
      </c>
      <c r="D1181" s="272" t="s">
        <v>10</v>
      </c>
      <c r="E1181" s="273">
        <f>676+475+250</f>
        <v>1401</v>
      </c>
      <c r="F1181" s="273"/>
      <c r="G1181" s="273"/>
      <c r="H1181" s="273"/>
      <c r="I1181" s="273"/>
      <c r="J1181" s="273"/>
      <c r="K1181" s="274"/>
      <c r="L1181" s="275" t="s">
        <v>557</v>
      </c>
    </row>
    <row r="1182" spans="1:12" s="248" customFormat="1" ht="409.5" outlineLevel="1" x14ac:dyDescent="0.25">
      <c r="A1182" s="385">
        <v>975</v>
      </c>
      <c r="B1182" s="270">
        <v>31</v>
      </c>
      <c r="C1182" s="276" t="s">
        <v>558</v>
      </c>
      <c r="D1182" s="272" t="s">
        <v>10</v>
      </c>
      <c r="E1182" s="273">
        <f>E1181</f>
        <v>1401</v>
      </c>
      <c r="F1182" s="273"/>
      <c r="G1182" s="273"/>
      <c r="H1182" s="273"/>
      <c r="I1182" s="273"/>
      <c r="J1182" s="273"/>
      <c r="K1182" s="274"/>
      <c r="L1182" s="275" t="s">
        <v>559</v>
      </c>
    </row>
    <row r="1183" spans="1:12" s="248" customFormat="1" ht="30" outlineLevel="1" x14ac:dyDescent="0.25">
      <c r="A1183" s="385">
        <v>976</v>
      </c>
      <c r="B1183" s="270">
        <v>32</v>
      </c>
      <c r="C1183" s="276" t="s">
        <v>560</v>
      </c>
      <c r="D1183" s="272" t="s">
        <v>10</v>
      </c>
      <c r="E1183" s="273">
        <v>5</v>
      </c>
      <c r="F1183" s="273"/>
      <c r="G1183" s="273"/>
      <c r="H1183" s="273"/>
      <c r="I1183" s="273"/>
      <c r="J1183" s="273"/>
      <c r="K1183" s="280"/>
      <c r="L1183" s="280" t="s">
        <v>561</v>
      </c>
    </row>
    <row r="1184" spans="1:12" s="248" customFormat="1" ht="31.5" outlineLevel="1" x14ac:dyDescent="0.25">
      <c r="A1184" s="385">
        <v>977</v>
      </c>
      <c r="B1184" s="270">
        <v>33</v>
      </c>
      <c r="C1184" s="276" t="s">
        <v>562</v>
      </c>
      <c r="D1184" s="272" t="s">
        <v>563</v>
      </c>
      <c r="E1184" s="273">
        <v>10</v>
      </c>
      <c r="F1184" s="273"/>
      <c r="G1184" s="273"/>
      <c r="H1184" s="273"/>
      <c r="I1184" s="273"/>
      <c r="J1184" s="273"/>
      <c r="K1184" s="280"/>
      <c r="L1184" s="280" t="s">
        <v>564</v>
      </c>
    </row>
    <row r="1185" spans="1:12" s="248" customFormat="1" ht="31.5" outlineLevel="1" x14ac:dyDescent="0.25">
      <c r="A1185" s="385">
        <v>978</v>
      </c>
      <c r="B1185" s="270">
        <v>34</v>
      </c>
      <c r="C1185" s="276" t="s">
        <v>565</v>
      </c>
      <c r="D1185" s="272" t="s">
        <v>15</v>
      </c>
      <c r="E1185" s="273">
        <v>6</v>
      </c>
      <c r="F1185" s="273"/>
      <c r="G1185" s="273"/>
      <c r="H1185" s="273"/>
      <c r="I1185" s="273"/>
      <c r="J1185" s="273"/>
      <c r="K1185" s="280"/>
      <c r="L1185" s="282" t="s">
        <v>566</v>
      </c>
    </row>
    <row r="1186" spans="1:12" s="248" customFormat="1" ht="15.75" outlineLevel="1" x14ac:dyDescent="0.25">
      <c r="A1186" s="385">
        <v>979</v>
      </c>
      <c r="B1186" s="270">
        <v>35</v>
      </c>
      <c r="C1186" s="283" t="s">
        <v>567</v>
      </c>
      <c r="D1186" s="284" t="s">
        <v>15</v>
      </c>
      <c r="E1186" s="273" t="s">
        <v>568</v>
      </c>
      <c r="F1186" s="273"/>
      <c r="G1186" s="273"/>
      <c r="H1186" s="273"/>
      <c r="I1186" s="273"/>
      <c r="J1186" s="273"/>
      <c r="K1186" s="282"/>
      <c r="L1186" s="282" t="s">
        <v>569</v>
      </c>
    </row>
    <row r="1187" spans="1:12" s="248" customFormat="1" ht="30" outlineLevel="1" x14ac:dyDescent="0.25">
      <c r="A1187" s="385">
        <v>980</v>
      </c>
      <c r="B1187" s="270">
        <v>36</v>
      </c>
      <c r="C1187" s="283" t="s">
        <v>570</v>
      </c>
      <c r="D1187" s="284" t="s">
        <v>15</v>
      </c>
      <c r="E1187" s="273" t="s">
        <v>571</v>
      </c>
      <c r="F1187" s="273"/>
      <c r="G1187" s="273"/>
      <c r="H1187" s="273"/>
      <c r="I1187" s="273"/>
      <c r="J1187" s="273"/>
      <c r="K1187" s="282"/>
      <c r="L1187" s="282" t="s">
        <v>572</v>
      </c>
    </row>
    <row r="1188" spans="1:12" s="248" customFormat="1" ht="15.75" outlineLevel="1" x14ac:dyDescent="0.25">
      <c r="A1188" s="385">
        <v>981</v>
      </c>
      <c r="B1188" s="270">
        <v>37</v>
      </c>
      <c r="C1188" s="285" t="s">
        <v>573</v>
      </c>
      <c r="D1188" s="284" t="s">
        <v>15</v>
      </c>
      <c r="E1188" s="273" t="s">
        <v>571</v>
      </c>
      <c r="F1188" s="273"/>
      <c r="G1188" s="273"/>
      <c r="H1188" s="273"/>
      <c r="I1188" s="273"/>
      <c r="J1188" s="273"/>
      <c r="K1188" s="282"/>
      <c r="L1188" s="282" t="s">
        <v>574</v>
      </c>
    </row>
    <row r="1189" spans="1:12" s="248" customFormat="1" ht="15.75" x14ac:dyDescent="0.25">
      <c r="A1189" s="385"/>
      <c r="B1189" s="270"/>
      <c r="C1189" s="286" t="s">
        <v>575</v>
      </c>
      <c r="D1189" s="272"/>
      <c r="E1189" s="273"/>
      <c r="F1189" s="273"/>
      <c r="G1189" s="273"/>
      <c r="H1189" s="273"/>
      <c r="I1189" s="273"/>
      <c r="J1189" s="273"/>
      <c r="K1189" s="280"/>
      <c r="L1189" s="280"/>
    </row>
    <row r="1190" spans="1:12" s="248" customFormat="1" ht="15.75" x14ac:dyDescent="0.25">
      <c r="A1190" s="385"/>
      <c r="B1190" s="270"/>
      <c r="C1190" s="271" t="s">
        <v>576</v>
      </c>
      <c r="D1190" s="272"/>
      <c r="E1190" s="273"/>
      <c r="F1190" s="273"/>
      <c r="G1190" s="273"/>
      <c r="H1190" s="273"/>
      <c r="I1190" s="273"/>
      <c r="J1190" s="273"/>
      <c r="K1190" s="274"/>
      <c r="L1190" s="275"/>
    </row>
    <row r="1191" spans="1:12" s="248" customFormat="1" ht="45" outlineLevel="1" x14ac:dyDescent="0.25">
      <c r="A1191" s="385">
        <v>982</v>
      </c>
      <c r="B1191" s="270">
        <v>38</v>
      </c>
      <c r="C1191" s="276" t="s">
        <v>577</v>
      </c>
      <c r="D1191" s="272" t="s">
        <v>98</v>
      </c>
      <c r="E1191" s="287">
        <v>2</v>
      </c>
      <c r="F1191" s="287"/>
      <c r="G1191" s="287"/>
      <c r="H1191" s="287"/>
      <c r="I1191" s="287"/>
      <c r="J1191" s="287"/>
      <c r="K1191" s="274"/>
      <c r="L1191" s="275" t="s">
        <v>578</v>
      </c>
    </row>
    <row r="1192" spans="1:12" s="248" customFormat="1" ht="45" outlineLevel="1" x14ac:dyDescent="0.25">
      <c r="A1192" s="385">
        <v>983</v>
      </c>
      <c r="B1192" s="270">
        <v>39</v>
      </c>
      <c r="C1192" s="276" t="s">
        <v>579</v>
      </c>
      <c r="D1192" s="272" t="s">
        <v>98</v>
      </c>
      <c r="E1192" s="287">
        <v>2</v>
      </c>
      <c r="F1192" s="287"/>
      <c r="G1192" s="287"/>
      <c r="H1192" s="287"/>
      <c r="I1192" s="287"/>
      <c r="J1192" s="287"/>
      <c r="K1192" s="274"/>
      <c r="L1192" s="275" t="s">
        <v>578</v>
      </c>
    </row>
    <row r="1193" spans="1:12" s="248" customFormat="1" ht="45" outlineLevel="1" x14ac:dyDescent="0.25">
      <c r="A1193" s="385">
        <v>984</v>
      </c>
      <c r="B1193" s="270">
        <v>40</v>
      </c>
      <c r="C1193" s="276" t="s">
        <v>580</v>
      </c>
      <c r="D1193" s="272" t="s">
        <v>98</v>
      </c>
      <c r="E1193" s="287">
        <v>4</v>
      </c>
      <c r="F1193" s="287"/>
      <c r="G1193" s="287"/>
      <c r="H1193" s="287"/>
      <c r="I1193" s="287"/>
      <c r="J1193" s="287"/>
      <c r="K1193" s="274"/>
      <c r="L1193" s="275" t="s">
        <v>581</v>
      </c>
    </row>
    <row r="1194" spans="1:12" s="248" customFormat="1" ht="30" outlineLevel="1" x14ac:dyDescent="0.25">
      <c r="A1194" s="385">
        <v>985</v>
      </c>
      <c r="B1194" s="270">
        <v>41</v>
      </c>
      <c r="C1194" s="276" t="s">
        <v>582</v>
      </c>
      <c r="D1194" s="272" t="s">
        <v>9</v>
      </c>
      <c r="E1194" s="273">
        <v>16.04</v>
      </c>
      <c r="F1194" s="273"/>
      <c r="G1194" s="273"/>
      <c r="H1194" s="273"/>
      <c r="I1194" s="273"/>
      <c r="J1194" s="273"/>
      <c r="K1194" s="274"/>
      <c r="L1194" s="275" t="s">
        <v>583</v>
      </c>
    </row>
    <row r="1195" spans="1:12" s="248" customFormat="1" ht="15.75" x14ac:dyDescent="0.25">
      <c r="A1195" s="385"/>
      <c r="B1195" s="270"/>
      <c r="C1195" s="271" t="s">
        <v>584</v>
      </c>
      <c r="D1195" s="272"/>
      <c r="E1195" s="273"/>
      <c r="F1195" s="273"/>
      <c r="G1195" s="273"/>
      <c r="H1195" s="273"/>
      <c r="I1195" s="273"/>
      <c r="J1195" s="273"/>
      <c r="K1195" s="274"/>
      <c r="L1195" s="275"/>
    </row>
    <row r="1196" spans="1:12" s="248" customFormat="1" ht="45" outlineLevel="1" x14ac:dyDescent="0.25">
      <c r="A1196" s="385">
        <v>986</v>
      </c>
      <c r="B1196" s="270">
        <v>42</v>
      </c>
      <c r="C1196" s="276" t="s">
        <v>692</v>
      </c>
      <c r="D1196" s="272" t="s">
        <v>98</v>
      </c>
      <c r="E1196" s="287">
        <v>18</v>
      </c>
      <c r="F1196" s="287"/>
      <c r="G1196" s="287"/>
      <c r="H1196" s="287"/>
      <c r="I1196" s="287"/>
      <c r="J1196" s="287"/>
      <c r="K1196" s="274"/>
      <c r="L1196" s="275" t="s">
        <v>693</v>
      </c>
    </row>
    <row r="1197" spans="1:12" s="248" customFormat="1" ht="47.25" x14ac:dyDescent="0.25">
      <c r="A1197" s="385"/>
      <c r="B1197" s="270"/>
      <c r="C1197" s="424" t="s">
        <v>585</v>
      </c>
      <c r="D1197" s="422"/>
      <c r="E1197" s="422"/>
      <c r="F1197" s="422"/>
      <c r="G1197" s="422"/>
      <c r="H1197" s="422"/>
      <c r="I1197" s="422"/>
      <c r="J1197" s="422"/>
      <c r="K1197" s="422"/>
      <c r="L1197" s="423"/>
    </row>
    <row r="1198" spans="1:12" s="248" customFormat="1" ht="30" x14ac:dyDescent="0.25">
      <c r="A1198" s="385"/>
      <c r="B1198" s="270"/>
      <c r="C1198" s="271" t="s">
        <v>586</v>
      </c>
      <c r="D1198" s="272"/>
      <c r="E1198" s="273"/>
      <c r="F1198" s="273"/>
      <c r="G1198" s="273"/>
      <c r="H1198" s="273"/>
      <c r="I1198" s="273"/>
      <c r="J1198" s="273"/>
      <c r="K1198" s="274"/>
      <c r="L1198" s="275"/>
    </row>
    <row r="1199" spans="1:12" s="248" customFormat="1" ht="31.5" outlineLevel="1" x14ac:dyDescent="0.25">
      <c r="A1199" s="385">
        <v>987</v>
      </c>
      <c r="B1199" s="270">
        <v>43</v>
      </c>
      <c r="C1199" s="276" t="s">
        <v>587</v>
      </c>
      <c r="D1199" s="272" t="s">
        <v>15</v>
      </c>
      <c r="E1199" s="273">
        <v>1</v>
      </c>
      <c r="F1199" s="273"/>
      <c r="G1199" s="273"/>
      <c r="H1199" s="273"/>
      <c r="I1199" s="273"/>
      <c r="J1199" s="273"/>
      <c r="K1199" s="274"/>
      <c r="L1199" s="275" t="s">
        <v>588</v>
      </c>
    </row>
    <row r="1200" spans="1:12" s="248" customFormat="1" ht="31.5" outlineLevel="1" x14ac:dyDescent="0.25">
      <c r="A1200" s="385">
        <v>988</v>
      </c>
      <c r="B1200" s="270">
        <v>44</v>
      </c>
      <c r="C1200" s="276" t="s">
        <v>589</v>
      </c>
      <c r="D1200" s="272" t="s">
        <v>15</v>
      </c>
      <c r="E1200" s="273">
        <v>2</v>
      </c>
      <c r="F1200" s="273"/>
      <c r="G1200" s="273"/>
      <c r="H1200" s="273"/>
      <c r="I1200" s="273"/>
      <c r="J1200" s="273"/>
      <c r="K1200" s="274"/>
      <c r="L1200" s="275" t="s">
        <v>590</v>
      </c>
    </row>
    <row r="1201" spans="1:12" s="248" customFormat="1" ht="31.5" outlineLevel="1" x14ac:dyDescent="0.25">
      <c r="A1201" s="385">
        <v>989</v>
      </c>
      <c r="B1201" s="270">
        <v>45</v>
      </c>
      <c r="C1201" s="276" t="s">
        <v>591</v>
      </c>
      <c r="D1201" s="272" t="s">
        <v>15</v>
      </c>
      <c r="E1201" s="273">
        <v>1</v>
      </c>
      <c r="F1201" s="273"/>
      <c r="G1201" s="273"/>
      <c r="H1201" s="273"/>
      <c r="I1201" s="273"/>
      <c r="J1201" s="273"/>
      <c r="K1201" s="274"/>
      <c r="L1201" s="275" t="s">
        <v>592</v>
      </c>
    </row>
    <row r="1202" spans="1:12" s="248" customFormat="1" ht="31.5" outlineLevel="1" x14ac:dyDescent="0.25">
      <c r="A1202" s="385">
        <v>990</v>
      </c>
      <c r="B1202" s="270">
        <v>46</v>
      </c>
      <c r="C1202" s="276" t="s">
        <v>593</v>
      </c>
      <c r="D1202" s="272" t="s">
        <v>15</v>
      </c>
      <c r="E1202" s="273">
        <v>2</v>
      </c>
      <c r="F1202" s="273"/>
      <c r="G1202" s="273"/>
      <c r="H1202" s="273"/>
      <c r="I1202" s="273"/>
      <c r="J1202" s="273"/>
      <c r="K1202" s="274"/>
      <c r="L1202" s="275" t="s">
        <v>590</v>
      </c>
    </row>
    <row r="1203" spans="1:12" s="248" customFormat="1" ht="45" outlineLevel="1" x14ac:dyDescent="0.25">
      <c r="A1203" s="385">
        <v>991</v>
      </c>
      <c r="B1203" s="270">
        <v>47</v>
      </c>
      <c r="C1203" s="276" t="s">
        <v>594</v>
      </c>
      <c r="D1203" s="272" t="s">
        <v>15</v>
      </c>
      <c r="E1203" s="273">
        <v>13</v>
      </c>
      <c r="F1203" s="273"/>
      <c r="G1203" s="273"/>
      <c r="H1203" s="273"/>
      <c r="I1203" s="273"/>
      <c r="J1203" s="273"/>
      <c r="K1203" s="274"/>
      <c r="L1203" s="275" t="s">
        <v>595</v>
      </c>
    </row>
    <row r="1204" spans="1:12" s="248" customFormat="1" ht="60" outlineLevel="1" x14ac:dyDescent="0.25">
      <c r="A1204" s="385">
        <v>992</v>
      </c>
      <c r="B1204" s="270">
        <v>48</v>
      </c>
      <c r="C1204" s="276" t="s">
        <v>596</v>
      </c>
      <c r="D1204" s="272" t="s">
        <v>15</v>
      </c>
      <c r="E1204" s="273">
        <v>41</v>
      </c>
      <c r="F1204" s="273"/>
      <c r="G1204" s="273"/>
      <c r="H1204" s="273"/>
      <c r="I1204" s="273"/>
      <c r="J1204" s="273"/>
      <c r="K1204" s="274"/>
      <c r="L1204" s="275" t="s">
        <v>597</v>
      </c>
    </row>
    <row r="1205" spans="1:12" s="248" customFormat="1" ht="45" outlineLevel="1" x14ac:dyDescent="0.25">
      <c r="A1205" s="385">
        <v>993</v>
      </c>
      <c r="B1205" s="270">
        <v>49</v>
      </c>
      <c r="C1205" s="276" t="s">
        <v>598</v>
      </c>
      <c r="D1205" s="272" t="s">
        <v>15</v>
      </c>
      <c r="E1205" s="273">
        <v>16</v>
      </c>
      <c r="F1205" s="273"/>
      <c r="G1205" s="273"/>
      <c r="H1205" s="273"/>
      <c r="I1205" s="273"/>
      <c r="J1205" s="273"/>
      <c r="K1205" s="274"/>
      <c r="L1205" s="275" t="s">
        <v>599</v>
      </c>
    </row>
    <row r="1206" spans="1:12" s="248" customFormat="1" ht="31.5" outlineLevel="1" x14ac:dyDescent="0.25">
      <c r="A1206" s="385">
        <v>994</v>
      </c>
      <c r="B1206" s="270">
        <v>50</v>
      </c>
      <c r="C1206" s="276" t="s">
        <v>600</v>
      </c>
      <c r="D1206" s="272" t="s">
        <v>15</v>
      </c>
      <c r="E1206" s="273">
        <v>1</v>
      </c>
      <c r="F1206" s="273"/>
      <c r="G1206" s="273"/>
      <c r="H1206" s="273"/>
      <c r="I1206" s="273"/>
      <c r="J1206" s="273"/>
      <c r="K1206" s="274"/>
      <c r="L1206" s="275" t="s">
        <v>601</v>
      </c>
    </row>
    <row r="1207" spans="1:12" s="248" customFormat="1" ht="31.5" outlineLevel="1" x14ac:dyDescent="0.25">
      <c r="A1207" s="385">
        <v>995</v>
      </c>
      <c r="B1207" s="270">
        <v>51</v>
      </c>
      <c r="C1207" s="276" t="s">
        <v>602</v>
      </c>
      <c r="D1207" s="272" t="s">
        <v>15</v>
      </c>
      <c r="E1207" s="273">
        <v>3</v>
      </c>
      <c r="F1207" s="273"/>
      <c r="G1207" s="273"/>
      <c r="H1207" s="273"/>
      <c r="I1207" s="273"/>
      <c r="J1207" s="273"/>
      <c r="K1207" s="274"/>
      <c r="L1207" s="275" t="s">
        <v>603</v>
      </c>
    </row>
    <row r="1208" spans="1:12" s="248" customFormat="1" ht="60" outlineLevel="1" x14ac:dyDescent="0.25">
      <c r="A1208" s="385">
        <v>996</v>
      </c>
      <c r="B1208" s="270">
        <v>52</v>
      </c>
      <c r="C1208" s="276" t="s">
        <v>604</v>
      </c>
      <c r="D1208" s="272" t="s">
        <v>15</v>
      </c>
      <c r="E1208" s="273">
        <v>2</v>
      </c>
      <c r="F1208" s="273"/>
      <c r="G1208" s="273"/>
      <c r="H1208" s="273"/>
      <c r="I1208" s="273"/>
      <c r="J1208" s="273"/>
      <c r="K1208" s="274"/>
      <c r="L1208" s="275" t="s">
        <v>605</v>
      </c>
    </row>
    <row r="1209" spans="1:12" s="248" customFormat="1" ht="31.5" outlineLevel="1" x14ac:dyDescent="0.25">
      <c r="A1209" s="385">
        <v>997</v>
      </c>
      <c r="B1209" s="270">
        <v>53</v>
      </c>
      <c r="C1209" s="276" t="s">
        <v>606</v>
      </c>
      <c r="D1209" s="272" t="s">
        <v>15</v>
      </c>
      <c r="E1209" s="273">
        <v>1</v>
      </c>
      <c r="F1209" s="273"/>
      <c r="G1209" s="273"/>
      <c r="H1209" s="273"/>
      <c r="I1209" s="273"/>
      <c r="J1209" s="273"/>
      <c r="K1209" s="274"/>
      <c r="L1209" s="275" t="s">
        <v>607</v>
      </c>
    </row>
    <row r="1210" spans="1:12" s="248" customFormat="1" ht="30" outlineLevel="1" x14ac:dyDescent="0.25">
      <c r="A1210" s="385">
        <v>998</v>
      </c>
      <c r="B1210" s="270">
        <v>54</v>
      </c>
      <c r="C1210" s="276" t="s">
        <v>608</v>
      </c>
      <c r="D1210" s="272" t="s">
        <v>15</v>
      </c>
      <c r="E1210" s="273">
        <v>2</v>
      </c>
      <c r="F1210" s="273"/>
      <c r="G1210" s="273"/>
      <c r="H1210" s="273"/>
      <c r="I1210" s="273"/>
      <c r="J1210" s="273"/>
      <c r="K1210" s="274"/>
      <c r="L1210" s="275" t="s">
        <v>609</v>
      </c>
    </row>
    <row r="1211" spans="1:12" s="248" customFormat="1" ht="30" x14ac:dyDescent="0.25">
      <c r="A1211" s="385"/>
      <c r="B1211" s="270"/>
      <c r="C1211" s="271" t="s">
        <v>610</v>
      </c>
      <c r="D1211" s="272"/>
      <c r="E1211" s="273"/>
      <c r="F1211" s="273"/>
      <c r="G1211" s="273"/>
      <c r="H1211" s="273"/>
      <c r="I1211" s="273"/>
      <c r="J1211" s="273"/>
      <c r="K1211" s="274"/>
      <c r="L1211" s="275"/>
    </row>
    <row r="1212" spans="1:12" s="248" customFormat="1" ht="31.5" outlineLevel="1" x14ac:dyDescent="0.25">
      <c r="A1212" s="385">
        <v>999</v>
      </c>
      <c r="B1212" s="270">
        <v>55</v>
      </c>
      <c r="C1212" s="276" t="s">
        <v>611</v>
      </c>
      <c r="D1212" s="272" t="s">
        <v>15</v>
      </c>
      <c r="E1212" s="273">
        <v>8</v>
      </c>
      <c r="F1212" s="273"/>
      <c r="G1212" s="273"/>
      <c r="H1212" s="273"/>
      <c r="I1212" s="273"/>
      <c r="J1212" s="273"/>
      <c r="K1212" s="274"/>
      <c r="L1212" s="275" t="s">
        <v>612</v>
      </c>
    </row>
    <row r="1213" spans="1:12" s="248" customFormat="1" ht="31.5" outlineLevel="1" x14ac:dyDescent="0.25">
      <c r="A1213" s="385">
        <v>1000</v>
      </c>
      <c r="B1213" s="270">
        <v>56</v>
      </c>
      <c r="C1213" s="276" t="s">
        <v>613</v>
      </c>
      <c r="D1213" s="272" t="s">
        <v>15</v>
      </c>
      <c r="E1213" s="273">
        <v>16</v>
      </c>
      <c r="F1213" s="273"/>
      <c r="G1213" s="273"/>
      <c r="H1213" s="273"/>
      <c r="I1213" s="273"/>
      <c r="J1213" s="273"/>
      <c r="K1213" s="274"/>
      <c r="L1213" s="275" t="s">
        <v>590</v>
      </c>
    </row>
    <row r="1214" spans="1:12" s="248" customFormat="1" ht="31.5" outlineLevel="1" x14ac:dyDescent="0.25">
      <c r="A1214" s="385">
        <v>1001</v>
      </c>
      <c r="B1214" s="270">
        <v>57</v>
      </c>
      <c r="C1214" s="276" t="s">
        <v>614</v>
      </c>
      <c r="D1214" s="272" t="s">
        <v>15</v>
      </c>
      <c r="E1214" s="273">
        <v>12</v>
      </c>
      <c r="F1214" s="273"/>
      <c r="G1214" s="273"/>
      <c r="H1214" s="273"/>
      <c r="I1214" s="273"/>
      <c r="J1214" s="273"/>
      <c r="K1214" s="274"/>
      <c r="L1214" s="275" t="s">
        <v>615</v>
      </c>
    </row>
    <row r="1215" spans="1:12" s="248" customFormat="1" ht="31.5" outlineLevel="1" x14ac:dyDescent="0.25">
      <c r="A1215" s="385">
        <v>1002</v>
      </c>
      <c r="B1215" s="270">
        <v>58</v>
      </c>
      <c r="C1215" s="276" t="s">
        <v>616</v>
      </c>
      <c r="D1215" s="272" t="s">
        <v>15</v>
      </c>
      <c r="E1215" s="273">
        <v>54</v>
      </c>
      <c r="F1215" s="273"/>
      <c r="G1215" s="273"/>
      <c r="H1215" s="273"/>
      <c r="I1215" s="273"/>
      <c r="J1215" s="273"/>
      <c r="K1215" s="274"/>
      <c r="L1215" s="275" t="s">
        <v>617</v>
      </c>
    </row>
    <row r="1216" spans="1:12" s="248" customFormat="1" ht="45" outlineLevel="1" x14ac:dyDescent="0.25">
      <c r="A1216" s="385">
        <v>1003</v>
      </c>
      <c r="B1216" s="270">
        <v>59</v>
      </c>
      <c r="C1216" s="276" t="s">
        <v>618</v>
      </c>
      <c r="D1216" s="272" t="s">
        <v>15</v>
      </c>
      <c r="E1216" s="273">
        <v>1</v>
      </c>
      <c r="F1216" s="273"/>
      <c r="G1216" s="273"/>
      <c r="H1216" s="273"/>
      <c r="I1216" s="273"/>
      <c r="J1216" s="273"/>
      <c r="K1216" s="274"/>
      <c r="L1216" s="275" t="s">
        <v>619</v>
      </c>
    </row>
    <row r="1217" spans="1:12" s="248" customFormat="1" ht="45" outlineLevel="1" x14ac:dyDescent="0.25">
      <c r="A1217" s="385">
        <v>1004</v>
      </c>
      <c r="B1217" s="270">
        <v>60</v>
      </c>
      <c r="C1217" s="276" t="s">
        <v>620</v>
      </c>
      <c r="D1217" s="272" t="s">
        <v>15</v>
      </c>
      <c r="E1217" s="273">
        <v>10</v>
      </c>
      <c r="F1217" s="273"/>
      <c r="G1217" s="273"/>
      <c r="H1217" s="273"/>
      <c r="I1217" s="273"/>
      <c r="J1217" s="273"/>
      <c r="K1217" s="274"/>
      <c r="L1217" s="275" t="s">
        <v>621</v>
      </c>
    </row>
    <row r="1218" spans="1:12" s="248" customFormat="1" ht="30" x14ac:dyDescent="0.25">
      <c r="A1218" s="385"/>
      <c r="B1218" s="270"/>
      <c r="C1218" s="271" t="s">
        <v>622</v>
      </c>
      <c r="D1218" s="272"/>
      <c r="E1218" s="273"/>
      <c r="F1218" s="273"/>
      <c r="G1218" s="273"/>
      <c r="H1218" s="273"/>
      <c r="I1218" s="273"/>
      <c r="J1218" s="273"/>
      <c r="K1218" s="274"/>
      <c r="L1218" s="275"/>
    </row>
    <row r="1219" spans="1:12" s="248" customFormat="1" ht="141.75" outlineLevel="1" x14ac:dyDescent="0.25">
      <c r="A1219" s="385">
        <v>1005</v>
      </c>
      <c r="B1219" s="270">
        <v>61</v>
      </c>
      <c r="C1219" s="276" t="s">
        <v>623</v>
      </c>
      <c r="D1219" s="272" t="s">
        <v>10</v>
      </c>
      <c r="E1219" s="273">
        <v>1185</v>
      </c>
      <c r="F1219" s="273"/>
      <c r="G1219" s="273"/>
      <c r="H1219" s="273"/>
      <c r="I1219" s="273"/>
      <c r="J1219" s="273"/>
      <c r="K1219" s="274"/>
      <c r="L1219" s="275" t="s">
        <v>624</v>
      </c>
    </row>
    <row r="1220" spans="1:12" s="248" customFormat="1" ht="31.5" outlineLevel="1" x14ac:dyDescent="0.25">
      <c r="A1220" s="385">
        <v>1006</v>
      </c>
      <c r="B1220" s="270">
        <v>62</v>
      </c>
      <c r="C1220" s="276" t="s">
        <v>625</v>
      </c>
      <c r="D1220" s="272" t="s">
        <v>10</v>
      </c>
      <c r="E1220" s="273">
        <v>1185</v>
      </c>
      <c r="F1220" s="273"/>
      <c r="G1220" s="273"/>
      <c r="H1220" s="273"/>
      <c r="I1220" s="273"/>
      <c r="J1220" s="273"/>
      <c r="K1220" s="274"/>
      <c r="L1220" s="275" t="s">
        <v>626</v>
      </c>
    </row>
    <row r="1221" spans="1:12" s="248" customFormat="1" ht="141.75" outlineLevel="1" x14ac:dyDescent="0.25">
      <c r="A1221" s="385">
        <v>1007</v>
      </c>
      <c r="B1221" s="270">
        <v>63</v>
      </c>
      <c r="C1221" s="276" t="s">
        <v>627</v>
      </c>
      <c r="D1221" s="272" t="s">
        <v>10</v>
      </c>
      <c r="E1221" s="273">
        <v>1625</v>
      </c>
      <c r="F1221" s="273"/>
      <c r="G1221" s="273"/>
      <c r="H1221" s="273"/>
      <c r="I1221" s="273"/>
      <c r="J1221" s="273"/>
      <c r="K1221" s="274"/>
      <c r="L1221" s="275" t="s">
        <v>628</v>
      </c>
    </row>
    <row r="1222" spans="1:12" s="248" customFormat="1" ht="31.5" outlineLevel="1" x14ac:dyDescent="0.25">
      <c r="A1222" s="385">
        <v>1008</v>
      </c>
      <c r="B1222" s="270">
        <v>64</v>
      </c>
      <c r="C1222" s="276" t="s">
        <v>629</v>
      </c>
      <c r="D1222" s="272" t="s">
        <v>10</v>
      </c>
      <c r="E1222" s="273">
        <v>1625</v>
      </c>
      <c r="F1222" s="273"/>
      <c r="G1222" s="273"/>
      <c r="H1222" s="273"/>
      <c r="I1222" s="273"/>
      <c r="J1222" s="273"/>
      <c r="K1222" s="274"/>
      <c r="L1222" s="275" t="s">
        <v>630</v>
      </c>
    </row>
    <row r="1223" spans="1:12" s="248" customFormat="1" ht="141.75" outlineLevel="1" x14ac:dyDescent="0.25">
      <c r="A1223" s="385">
        <v>1009</v>
      </c>
      <c r="B1223" s="270">
        <v>65</v>
      </c>
      <c r="C1223" s="276" t="s">
        <v>627</v>
      </c>
      <c r="D1223" s="272" t="s">
        <v>10</v>
      </c>
      <c r="E1223" s="273">
        <v>260</v>
      </c>
      <c r="F1223" s="273"/>
      <c r="G1223" s="273"/>
      <c r="H1223" s="273"/>
      <c r="I1223" s="273"/>
      <c r="J1223" s="273"/>
      <c r="K1223" s="274"/>
      <c r="L1223" s="275" t="s">
        <v>631</v>
      </c>
    </row>
    <row r="1224" spans="1:12" s="248" customFormat="1" ht="31.5" outlineLevel="1" x14ac:dyDescent="0.25">
      <c r="A1224" s="385">
        <v>1010</v>
      </c>
      <c r="B1224" s="270">
        <v>66</v>
      </c>
      <c r="C1224" s="276" t="s">
        <v>632</v>
      </c>
      <c r="D1224" s="272" t="s">
        <v>10</v>
      </c>
      <c r="E1224" s="273">
        <v>260</v>
      </c>
      <c r="F1224" s="273"/>
      <c r="G1224" s="273"/>
      <c r="H1224" s="273"/>
      <c r="I1224" s="273"/>
      <c r="J1224" s="273"/>
      <c r="K1224" s="274"/>
      <c r="L1224" s="275" t="s">
        <v>633</v>
      </c>
    </row>
    <row r="1225" spans="1:12" s="248" customFormat="1" ht="60" outlineLevel="1" x14ac:dyDescent="0.25">
      <c r="A1225" s="385">
        <v>1011</v>
      </c>
      <c r="B1225" s="270">
        <v>67</v>
      </c>
      <c r="C1225" s="276" t="s">
        <v>634</v>
      </c>
      <c r="D1225" s="272" t="s">
        <v>10</v>
      </c>
      <c r="E1225" s="273">
        <v>30</v>
      </c>
      <c r="F1225" s="273"/>
      <c r="G1225" s="273"/>
      <c r="H1225" s="273"/>
      <c r="I1225" s="273"/>
      <c r="J1225" s="273"/>
      <c r="K1225" s="274"/>
      <c r="L1225" s="275" t="s">
        <v>635</v>
      </c>
    </row>
    <row r="1226" spans="1:12" s="248" customFormat="1" ht="31.5" outlineLevel="1" x14ac:dyDescent="0.25">
      <c r="A1226" s="385">
        <v>1012</v>
      </c>
      <c r="B1226" s="270">
        <v>68</v>
      </c>
      <c r="C1226" s="276" t="s">
        <v>636</v>
      </c>
      <c r="D1226" s="272" t="s">
        <v>10</v>
      </c>
      <c r="E1226" s="273">
        <v>30</v>
      </c>
      <c r="F1226" s="273"/>
      <c r="G1226" s="273"/>
      <c r="H1226" s="273"/>
      <c r="I1226" s="273"/>
      <c r="J1226" s="273"/>
      <c r="K1226" s="274"/>
      <c r="L1226" s="275" t="s">
        <v>637</v>
      </c>
    </row>
    <row r="1227" spans="1:12" s="248" customFormat="1" ht="33" outlineLevel="1" x14ac:dyDescent="0.3">
      <c r="A1227" s="385">
        <v>1013</v>
      </c>
      <c r="B1227" s="270">
        <v>69</v>
      </c>
      <c r="C1227" s="276" t="s">
        <v>638</v>
      </c>
      <c r="D1227" s="272" t="s">
        <v>15</v>
      </c>
      <c r="E1227" s="273">
        <v>2</v>
      </c>
      <c r="F1227" s="273"/>
      <c r="G1227" s="273"/>
      <c r="H1227" s="273"/>
      <c r="I1227" s="273"/>
      <c r="J1227" s="273"/>
      <c r="K1227" s="274"/>
      <c r="L1227" s="425" t="s">
        <v>639</v>
      </c>
    </row>
    <row r="1228" spans="1:12" s="248" customFormat="1" ht="45" outlineLevel="1" x14ac:dyDescent="0.25">
      <c r="A1228" s="385">
        <v>1014</v>
      </c>
      <c r="B1228" s="270">
        <v>70</v>
      </c>
      <c r="C1228" s="276" t="s">
        <v>640</v>
      </c>
      <c r="D1228" s="272" t="s">
        <v>15</v>
      </c>
      <c r="E1228" s="273">
        <v>1</v>
      </c>
      <c r="F1228" s="273"/>
      <c r="G1228" s="273"/>
      <c r="H1228" s="273"/>
      <c r="I1228" s="273"/>
      <c r="J1228" s="273"/>
      <c r="K1228" s="274"/>
      <c r="L1228" s="275" t="s">
        <v>641</v>
      </c>
    </row>
    <row r="1229" spans="1:12" s="248" customFormat="1" ht="30" outlineLevel="1" x14ac:dyDescent="0.25">
      <c r="A1229" s="385">
        <v>1015</v>
      </c>
      <c r="B1229" s="270">
        <v>71</v>
      </c>
      <c r="C1229" s="276" t="s">
        <v>642</v>
      </c>
      <c r="D1229" s="272" t="s">
        <v>643</v>
      </c>
      <c r="E1229" s="273" t="s">
        <v>644</v>
      </c>
      <c r="F1229" s="273"/>
      <c r="G1229" s="273"/>
      <c r="H1229" s="273"/>
      <c r="I1229" s="273"/>
      <c r="J1229" s="273"/>
      <c r="K1229" s="274"/>
      <c r="L1229" s="275"/>
    </row>
    <row r="1230" spans="1:12" s="248" customFormat="1" ht="30" outlineLevel="1" x14ac:dyDescent="0.25">
      <c r="A1230" s="385">
        <v>1016</v>
      </c>
      <c r="B1230" s="270">
        <v>72</v>
      </c>
      <c r="C1230" s="276" t="s">
        <v>645</v>
      </c>
      <c r="D1230" s="272" t="s">
        <v>643</v>
      </c>
      <c r="E1230" s="284" t="s">
        <v>646</v>
      </c>
      <c r="F1230" s="284"/>
      <c r="G1230" s="284"/>
      <c r="H1230" s="284"/>
      <c r="I1230" s="284"/>
      <c r="J1230" s="284"/>
      <c r="K1230" s="274"/>
      <c r="L1230" s="275" t="s">
        <v>647</v>
      </c>
    </row>
    <row r="1231" spans="1:12" s="248" customFormat="1" ht="31.5" outlineLevel="1" x14ac:dyDescent="0.25">
      <c r="A1231" s="385">
        <v>1017</v>
      </c>
      <c r="B1231" s="270">
        <v>73</v>
      </c>
      <c r="C1231" s="276" t="s">
        <v>648</v>
      </c>
      <c r="D1231" s="272" t="s">
        <v>15</v>
      </c>
      <c r="E1231" s="273">
        <v>20</v>
      </c>
      <c r="F1231" s="273"/>
      <c r="G1231" s="273"/>
      <c r="H1231" s="273"/>
      <c r="I1231" s="273"/>
      <c r="J1231" s="273"/>
      <c r="K1231" s="274"/>
      <c r="L1231" s="275" t="s">
        <v>649</v>
      </c>
    </row>
    <row r="1232" spans="1:12" s="248" customFormat="1" ht="15.75" x14ac:dyDescent="0.25">
      <c r="A1232" s="385"/>
      <c r="B1232" s="252"/>
      <c r="C1232" s="421" t="s">
        <v>650</v>
      </c>
      <c r="D1232" s="422"/>
      <c r="E1232" s="422"/>
      <c r="F1232" s="422"/>
      <c r="G1232" s="422"/>
      <c r="H1232" s="422"/>
      <c r="I1232" s="422"/>
      <c r="J1232" s="422"/>
      <c r="K1232" s="422"/>
      <c r="L1232" s="423"/>
    </row>
    <row r="1233" spans="1:12" s="248" customFormat="1" ht="15.75" x14ac:dyDescent="0.25">
      <c r="A1233" s="385"/>
      <c r="B1233" s="270"/>
      <c r="C1233" s="271" t="s">
        <v>488</v>
      </c>
      <c r="D1233" s="272"/>
      <c r="E1233" s="273"/>
      <c r="F1233" s="273"/>
      <c r="G1233" s="273"/>
      <c r="H1233" s="273"/>
      <c r="I1233" s="273"/>
      <c r="J1233" s="273"/>
      <c r="K1233" s="274"/>
      <c r="L1233" s="275"/>
    </row>
    <row r="1234" spans="1:12" s="248" customFormat="1" ht="15.75" outlineLevel="1" x14ac:dyDescent="0.25">
      <c r="A1234" s="385">
        <v>1018</v>
      </c>
      <c r="B1234" s="270">
        <v>74</v>
      </c>
      <c r="C1234" s="276" t="s">
        <v>651</v>
      </c>
      <c r="D1234" s="272" t="s">
        <v>10</v>
      </c>
      <c r="E1234" s="273">
        <v>460</v>
      </c>
      <c r="F1234" s="273"/>
      <c r="G1234" s="273"/>
      <c r="H1234" s="273"/>
      <c r="I1234" s="273"/>
      <c r="J1234" s="273"/>
      <c r="K1234" s="274"/>
      <c r="L1234" s="275"/>
    </row>
    <row r="1235" spans="1:12" s="248" customFormat="1" ht="15.75" x14ac:dyDescent="0.25">
      <c r="A1235" s="385"/>
      <c r="B1235" s="270"/>
      <c r="C1235" s="271" t="s">
        <v>467</v>
      </c>
      <c r="D1235" s="272"/>
      <c r="E1235" s="273"/>
      <c r="F1235" s="273"/>
      <c r="G1235" s="273"/>
      <c r="H1235" s="273"/>
      <c r="I1235" s="273"/>
      <c r="J1235" s="273"/>
      <c r="K1235" s="274"/>
      <c r="L1235" s="275"/>
    </row>
    <row r="1236" spans="1:12" s="248" customFormat="1" ht="204.75" outlineLevel="1" x14ac:dyDescent="0.25">
      <c r="A1236" s="385">
        <v>1019</v>
      </c>
      <c r="B1236" s="270">
        <v>75</v>
      </c>
      <c r="C1236" s="276" t="s">
        <v>652</v>
      </c>
      <c r="D1236" s="272" t="s">
        <v>10</v>
      </c>
      <c r="E1236" s="273">
        <v>79</v>
      </c>
      <c r="F1236" s="273"/>
      <c r="G1236" s="273"/>
      <c r="H1236" s="273"/>
      <c r="I1236" s="273"/>
      <c r="J1236" s="273"/>
      <c r="K1236" s="274"/>
      <c r="L1236" s="275" t="s">
        <v>653</v>
      </c>
    </row>
    <row r="1237" spans="1:12" s="248" customFormat="1" ht="236.25" outlineLevel="1" x14ac:dyDescent="0.25">
      <c r="A1237" s="385">
        <v>1020</v>
      </c>
      <c r="B1237" s="270">
        <v>76</v>
      </c>
      <c r="C1237" s="276" t="s">
        <v>654</v>
      </c>
      <c r="D1237" s="272" t="s">
        <v>10</v>
      </c>
      <c r="E1237" s="273">
        <v>96</v>
      </c>
      <c r="F1237" s="273"/>
      <c r="G1237" s="273"/>
      <c r="H1237" s="273"/>
      <c r="I1237" s="273"/>
      <c r="J1237" s="273"/>
      <c r="K1237" s="274"/>
      <c r="L1237" s="275" t="s">
        <v>655</v>
      </c>
    </row>
    <row r="1238" spans="1:12" s="248" customFormat="1" ht="315" outlineLevel="1" x14ac:dyDescent="0.25">
      <c r="A1238" s="385">
        <v>1021</v>
      </c>
      <c r="B1238" s="270">
        <v>77</v>
      </c>
      <c r="C1238" s="276" t="s">
        <v>656</v>
      </c>
      <c r="D1238" s="272" t="s">
        <v>10</v>
      </c>
      <c r="E1238" s="273">
        <v>285</v>
      </c>
      <c r="F1238" s="273"/>
      <c r="G1238" s="273"/>
      <c r="H1238" s="273"/>
      <c r="I1238" s="273"/>
      <c r="J1238" s="273"/>
      <c r="K1238" s="274"/>
      <c r="L1238" s="275" t="s">
        <v>657</v>
      </c>
    </row>
    <row r="1239" spans="1:12" s="248" customFormat="1" ht="15.75" x14ac:dyDescent="0.25">
      <c r="A1239" s="385"/>
      <c r="B1239" s="252"/>
      <c r="C1239" s="421" t="s">
        <v>658</v>
      </c>
      <c r="D1239" s="422"/>
      <c r="E1239" s="422"/>
      <c r="F1239" s="422"/>
      <c r="G1239" s="422"/>
      <c r="H1239" s="422"/>
      <c r="I1239" s="422"/>
      <c r="J1239" s="422"/>
      <c r="K1239" s="422"/>
      <c r="L1239" s="423"/>
    </row>
    <row r="1240" spans="1:12" s="248" customFormat="1" ht="15.75" x14ac:dyDescent="0.25">
      <c r="A1240" s="385"/>
      <c r="B1240" s="270"/>
      <c r="C1240" s="271" t="s">
        <v>472</v>
      </c>
      <c r="D1240" s="272"/>
      <c r="E1240" s="273"/>
      <c r="F1240" s="273"/>
      <c r="G1240" s="273"/>
      <c r="H1240" s="273"/>
      <c r="I1240" s="273"/>
      <c r="J1240" s="273"/>
      <c r="K1240" s="274"/>
      <c r="L1240" s="275"/>
    </row>
    <row r="1241" spans="1:12" s="248" customFormat="1" ht="47.25" outlineLevel="1" x14ac:dyDescent="0.25">
      <c r="A1241" s="385">
        <v>1022</v>
      </c>
      <c r="B1241" s="270">
        <v>78</v>
      </c>
      <c r="C1241" s="276" t="s">
        <v>659</v>
      </c>
      <c r="D1241" s="272" t="s">
        <v>8</v>
      </c>
      <c r="E1241" s="273">
        <v>30.7</v>
      </c>
      <c r="F1241" s="273"/>
      <c r="G1241" s="273"/>
      <c r="H1241" s="273"/>
      <c r="I1241" s="273"/>
      <c r="J1241" s="273"/>
      <c r="K1241" s="274"/>
      <c r="L1241" s="275" t="s">
        <v>660</v>
      </c>
    </row>
    <row r="1242" spans="1:12" s="248" customFormat="1" ht="30" outlineLevel="1" x14ac:dyDescent="0.25">
      <c r="A1242" s="385">
        <v>1023</v>
      </c>
      <c r="B1242" s="270">
        <v>79</v>
      </c>
      <c r="C1242" s="276" t="s">
        <v>661</v>
      </c>
      <c r="D1242" s="272" t="s">
        <v>8</v>
      </c>
      <c r="E1242" s="273">
        <v>30.7</v>
      </c>
      <c r="F1242" s="273"/>
      <c r="G1242" s="273"/>
      <c r="H1242" s="273"/>
      <c r="I1242" s="273"/>
      <c r="J1242" s="273"/>
      <c r="K1242" s="274"/>
      <c r="L1242" s="275" t="s">
        <v>662</v>
      </c>
    </row>
    <row r="1243" spans="1:12" s="248" customFormat="1" ht="31.5" outlineLevel="1" x14ac:dyDescent="0.25">
      <c r="A1243" s="385">
        <v>1024</v>
      </c>
      <c r="B1243" s="270">
        <v>80</v>
      </c>
      <c r="C1243" s="276" t="s">
        <v>663</v>
      </c>
      <c r="D1243" s="272" t="s">
        <v>8</v>
      </c>
      <c r="E1243" s="273">
        <v>2.8</v>
      </c>
      <c r="F1243" s="273"/>
      <c r="G1243" s="273"/>
      <c r="H1243" s="273"/>
      <c r="I1243" s="273"/>
      <c r="J1243" s="273"/>
      <c r="K1243" s="274"/>
      <c r="L1243" s="275" t="s">
        <v>664</v>
      </c>
    </row>
    <row r="1244" spans="1:12" s="248" customFormat="1" ht="45" outlineLevel="1" x14ac:dyDescent="0.25">
      <c r="A1244" s="385">
        <v>1025</v>
      </c>
      <c r="B1244" s="270">
        <v>81</v>
      </c>
      <c r="C1244" s="276" t="s">
        <v>665</v>
      </c>
      <c r="D1244" s="272" t="s">
        <v>8</v>
      </c>
      <c r="E1244" s="273">
        <v>58.6</v>
      </c>
      <c r="F1244" s="273"/>
      <c r="G1244" s="273"/>
      <c r="H1244" s="273"/>
      <c r="I1244" s="273"/>
      <c r="J1244" s="273"/>
      <c r="K1244" s="274"/>
      <c r="L1244" s="275"/>
    </row>
    <row r="1245" spans="1:12" s="248" customFormat="1" ht="31.5" outlineLevel="1" x14ac:dyDescent="0.25">
      <c r="A1245" s="385">
        <v>1026</v>
      </c>
      <c r="B1245" s="270">
        <v>82</v>
      </c>
      <c r="C1245" s="276" t="s">
        <v>666</v>
      </c>
      <c r="D1245" s="272" t="s">
        <v>22</v>
      </c>
      <c r="E1245" s="273">
        <v>4.9000000000000004</v>
      </c>
      <c r="F1245" s="273"/>
      <c r="G1245" s="273"/>
      <c r="H1245" s="273"/>
      <c r="I1245" s="273"/>
      <c r="J1245" s="273"/>
      <c r="K1245" s="274"/>
      <c r="L1245" s="275" t="s">
        <v>667</v>
      </c>
    </row>
    <row r="1246" spans="1:12" s="248" customFormat="1" ht="15.75" x14ac:dyDescent="0.25">
      <c r="A1246" s="385"/>
      <c r="B1246" s="270"/>
      <c r="C1246" s="271" t="s">
        <v>668</v>
      </c>
      <c r="D1246" s="272"/>
      <c r="E1246" s="273"/>
      <c r="F1246" s="273"/>
      <c r="G1246" s="273"/>
      <c r="H1246" s="273"/>
      <c r="I1246" s="273"/>
      <c r="J1246" s="273"/>
      <c r="K1246" s="274"/>
      <c r="L1246" s="275"/>
    </row>
    <row r="1247" spans="1:12" s="248" customFormat="1" ht="30" outlineLevel="1" x14ac:dyDescent="0.25">
      <c r="A1247" s="385">
        <v>1027</v>
      </c>
      <c r="B1247" s="270">
        <v>83</v>
      </c>
      <c r="C1247" s="276" t="s">
        <v>669</v>
      </c>
      <c r="D1247" s="272" t="s">
        <v>10</v>
      </c>
      <c r="E1247" s="273">
        <v>36</v>
      </c>
      <c r="F1247" s="273"/>
      <c r="G1247" s="273"/>
      <c r="H1247" s="273"/>
      <c r="I1247" s="273"/>
      <c r="J1247" s="273"/>
      <c r="K1247" s="274"/>
      <c r="L1247" s="275" t="s">
        <v>670</v>
      </c>
    </row>
    <row r="1248" spans="1:12" s="248" customFormat="1" ht="30" outlineLevel="1" x14ac:dyDescent="0.25">
      <c r="A1248" s="385">
        <v>1028</v>
      </c>
      <c r="B1248" s="270">
        <v>84</v>
      </c>
      <c r="C1248" s="276" t="s">
        <v>671</v>
      </c>
      <c r="D1248" s="272" t="s">
        <v>15</v>
      </c>
      <c r="E1248" s="273">
        <v>8</v>
      </c>
      <c r="F1248" s="273"/>
      <c r="G1248" s="273"/>
      <c r="H1248" s="273"/>
      <c r="I1248" s="273"/>
      <c r="J1248" s="273"/>
      <c r="K1248" s="274"/>
      <c r="L1248" s="275" t="s">
        <v>672</v>
      </c>
    </row>
    <row r="1249" spans="1:12" s="248" customFormat="1" ht="31.5" outlineLevel="1" x14ac:dyDescent="0.25">
      <c r="A1249" s="385">
        <v>1029</v>
      </c>
      <c r="B1249" s="270">
        <v>85</v>
      </c>
      <c r="C1249" s="276" t="s">
        <v>673</v>
      </c>
      <c r="D1249" s="272" t="s">
        <v>674</v>
      </c>
      <c r="E1249" s="273" t="s">
        <v>675</v>
      </c>
      <c r="F1249" s="273"/>
      <c r="G1249" s="273"/>
      <c r="H1249" s="273"/>
      <c r="I1249" s="273"/>
      <c r="J1249" s="273"/>
      <c r="K1249" s="274"/>
      <c r="L1249" s="275" t="s">
        <v>676</v>
      </c>
    </row>
    <row r="1250" spans="1:12" s="248" customFormat="1" ht="63" x14ac:dyDescent="0.25">
      <c r="A1250" s="385"/>
      <c r="B1250" s="252"/>
      <c r="C1250" s="424" t="s">
        <v>677</v>
      </c>
      <c r="D1250" s="422"/>
      <c r="E1250" s="422"/>
      <c r="F1250" s="422"/>
      <c r="G1250" s="422"/>
      <c r="H1250" s="422"/>
      <c r="I1250" s="422"/>
      <c r="J1250" s="422"/>
      <c r="K1250" s="422"/>
      <c r="L1250" s="423"/>
    </row>
    <row r="1251" spans="1:12" s="248" customFormat="1" ht="45" outlineLevel="1" x14ac:dyDescent="0.25">
      <c r="A1251" s="385">
        <v>1030</v>
      </c>
      <c r="B1251" s="270">
        <v>86</v>
      </c>
      <c r="C1251" s="276" t="s">
        <v>678</v>
      </c>
      <c r="D1251" s="272" t="s">
        <v>679</v>
      </c>
      <c r="E1251" s="273">
        <v>1</v>
      </c>
      <c r="F1251" s="273"/>
      <c r="G1251" s="273"/>
      <c r="H1251" s="273"/>
      <c r="I1251" s="273"/>
      <c r="J1251" s="273"/>
      <c r="K1251" s="274"/>
      <c r="L1251" s="275"/>
    </row>
    <row r="1252" spans="1:12" s="248" customFormat="1" ht="15.75" x14ac:dyDescent="0.25">
      <c r="A1252" s="385"/>
      <c r="B1252" s="270"/>
      <c r="C1252" s="426" t="s">
        <v>680</v>
      </c>
      <c r="D1252" s="272"/>
      <c r="E1252" s="273"/>
      <c r="F1252" s="273"/>
      <c r="G1252" s="273"/>
      <c r="H1252" s="273"/>
      <c r="I1252" s="273"/>
      <c r="J1252" s="273"/>
      <c r="K1252" s="274"/>
      <c r="L1252" s="275"/>
    </row>
    <row r="1253" spans="1:12" s="248" customFormat="1" ht="45" outlineLevel="1" x14ac:dyDescent="0.25">
      <c r="A1253" s="385">
        <v>1031</v>
      </c>
      <c r="B1253" s="270">
        <v>87</v>
      </c>
      <c r="C1253" s="276" t="s">
        <v>681</v>
      </c>
      <c r="D1253" s="272" t="s">
        <v>682</v>
      </c>
      <c r="E1253" s="273">
        <f>5+7</f>
        <v>12</v>
      </c>
      <c r="F1253" s="273"/>
      <c r="G1253" s="273"/>
      <c r="H1253" s="273"/>
      <c r="I1253" s="273"/>
      <c r="J1253" s="273"/>
      <c r="K1253" s="274"/>
      <c r="L1253" s="275"/>
    </row>
    <row r="1254" spans="1:12" s="248" customFormat="1" ht="45" outlineLevel="1" x14ac:dyDescent="0.25">
      <c r="A1254" s="385">
        <v>1032</v>
      </c>
      <c r="B1254" s="270">
        <v>88</v>
      </c>
      <c r="C1254" s="276" t="s">
        <v>683</v>
      </c>
      <c r="D1254" s="272" t="s">
        <v>682</v>
      </c>
      <c r="E1254" s="273">
        <v>5</v>
      </c>
      <c r="F1254" s="273"/>
      <c r="G1254" s="273"/>
      <c r="H1254" s="273"/>
      <c r="I1254" s="273"/>
      <c r="J1254" s="273"/>
      <c r="K1254" s="274"/>
      <c r="L1254" s="275"/>
    </row>
    <row r="1255" spans="1:12" s="248" customFormat="1" ht="30" outlineLevel="1" x14ac:dyDescent="0.25">
      <c r="A1255" s="385">
        <v>1033</v>
      </c>
      <c r="B1255" s="270">
        <v>89</v>
      </c>
      <c r="C1255" s="276" t="s">
        <v>684</v>
      </c>
      <c r="D1255" s="272" t="s">
        <v>15</v>
      </c>
      <c r="E1255" s="273">
        <f>3+6</f>
        <v>9</v>
      </c>
      <c r="F1255" s="273"/>
      <c r="G1255" s="273"/>
      <c r="H1255" s="273"/>
      <c r="I1255" s="273"/>
      <c r="J1255" s="273"/>
      <c r="K1255" s="274"/>
      <c r="L1255" s="275"/>
    </row>
    <row r="1256" spans="1:12" s="248" customFormat="1" ht="45" outlineLevel="1" x14ac:dyDescent="0.25">
      <c r="A1256" s="385">
        <v>1034</v>
      </c>
      <c r="B1256" s="270">
        <v>90</v>
      </c>
      <c r="C1256" s="276" t="s">
        <v>480</v>
      </c>
      <c r="D1256" s="272" t="s">
        <v>682</v>
      </c>
      <c r="E1256" s="273">
        <f>5+6</f>
        <v>11</v>
      </c>
      <c r="F1256" s="273"/>
      <c r="G1256" s="273"/>
      <c r="H1256" s="273"/>
      <c r="I1256" s="273"/>
      <c r="J1256" s="273"/>
      <c r="K1256" s="274"/>
      <c r="L1256" s="275"/>
    </row>
    <row r="1257" spans="1:12" s="248" customFormat="1" ht="45" outlineLevel="1" x14ac:dyDescent="0.25">
      <c r="A1257" s="385">
        <v>1035</v>
      </c>
      <c r="B1257" s="270">
        <v>91</v>
      </c>
      <c r="C1257" s="276" t="s">
        <v>685</v>
      </c>
      <c r="D1257" s="272" t="s">
        <v>682</v>
      </c>
      <c r="E1257" s="273">
        <f>1+7</f>
        <v>8</v>
      </c>
      <c r="F1257" s="273"/>
      <c r="G1257" s="273"/>
      <c r="H1257" s="273"/>
      <c r="I1257" s="273"/>
      <c r="J1257" s="273"/>
      <c r="K1257" s="274"/>
      <c r="L1257" s="275"/>
    </row>
    <row r="1258" spans="1:12" s="248" customFormat="1" ht="45" outlineLevel="1" x14ac:dyDescent="0.25">
      <c r="A1258" s="385">
        <v>1036</v>
      </c>
      <c r="B1258" s="270">
        <v>92</v>
      </c>
      <c r="C1258" s="276" t="s">
        <v>686</v>
      </c>
      <c r="D1258" s="272" t="s">
        <v>682</v>
      </c>
      <c r="E1258" s="273">
        <v>3</v>
      </c>
      <c r="F1258" s="273"/>
      <c r="G1258" s="273"/>
      <c r="H1258" s="273"/>
      <c r="I1258" s="273"/>
      <c r="J1258" s="273"/>
      <c r="K1258" s="274"/>
      <c r="L1258" s="275"/>
    </row>
    <row r="1259" spans="1:12" s="248" customFormat="1" ht="45" outlineLevel="1" x14ac:dyDescent="0.25">
      <c r="A1259" s="385">
        <v>1037</v>
      </c>
      <c r="B1259" s="270">
        <v>93</v>
      </c>
      <c r="C1259" s="276" t="s">
        <v>687</v>
      </c>
      <c r="D1259" s="272" t="s">
        <v>682</v>
      </c>
      <c r="E1259" s="273">
        <f>3+7</f>
        <v>10</v>
      </c>
      <c r="F1259" s="273"/>
      <c r="G1259" s="273"/>
      <c r="H1259" s="273"/>
      <c r="I1259" s="273"/>
      <c r="J1259" s="273"/>
      <c r="K1259" s="274"/>
      <c r="L1259" s="275"/>
    </row>
    <row r="1260" spans="1:12" s="248" customFormat="1" x14ac:dyDescent="0.25">
      <c r="A1260" s="385"/>
      <c r="B1260" s="386"/>
      <c r="C1260" s="386" t="s">
        <v>688</v>
      </c>
      <c r="D1260" s="386"/>
      <c r="E1260" s="388"/>
      <c r="F1260" s="385"/>
      <c r="G1260" s="386"/>
      <c r="H1260" s="406">
        <f>SUM(H348:H1259)</f>
        <v>124107022.36342978</v>
      </c>
      <c r="I1260" s="386"/>
      <c r="J1260" s="386"/>
      <c r="K1260" s="386"/>
      <c r="L1260" s="386"/>
    </row>
    <row r="1261" spans="1:12" s="248" customFormat="1" ht="15.75" x14ac:dyDescent="0.25">
      <c r="A1261" s="386"/>
      <c r="B1261" s="252"/>
      <c r="C1261" s="427" t="s">
        <v>689</v>
      </c>
      <c r="D1261" s="386"/>
      <c r="E1261" s="388"/>
      <c r="F1261" s="428"/>
      <c r="G1261" s="388"/>
      <c r="H1261" s="429">
        <v>0</v>
      </c>
      <c r="I1261" s="416"/>
      <c r="J1261" s="428"/>
      <c r="K1261" s="428"/>
      <c r="L1261" s="430"/>
    </row>
    <row r="1262" spans="1:12" s="248" customFormat="1" x14ac:dyDescent="0.25">
      <c r="A1262" s="386"/>
      <c r="B1262" s="386"/>
      <c r="C1262" s="431" t="s">
        <v>690</v>
      </c>
      <c r="D1262" s="386"/>
      <c r="E1262" s="386"/>
      <c r="F1262" s="385"/>
      <c r="G1262" s="432"/>
      <c r="H1262" s="432">
        <v>0</v>
      </c>
      <c r="I1262" s="432"/>
      <c r="J1262" s="433"/>
      <c r="K1262" s="416"/>
      <c r="L1262" s="386"/>
    </row>
    <row r="1263" spans="1:12" s="248" customFormat="1" x14ac:dyDescent="0.25">
      <c r="A1263" s="386"/>
      <c r="B1263" s="386"/>
      <c r="C1263" s="386" t="s">
        <v>691</v>
      </c>
      <c r="D1263" s="386"/>
      <c r="E1263" s="386"/>
      <c r="F1263" s="385"/>
      <c r="G1263" s="432"/>
      <c r="H1263" s="434">
        <v>0</v>
      </c>
      <c r="I1263" s="432"/>
      <c r="J1263" s="429"/>
      <c r="K1263" s="416"/>
      <c r="L1263" s="386"/>
    </row>
    <row r="1264" spans="1:12" s="248" customFormat="1" ht="15.75" x14ac:dyDescent="0.25">
      <c r="A1264" s="435"/>
      <c r="B1264" s="436"/>
      <c r="C1264" s="436"/>
      <c r="D1264" s="437"/>
      <c r="E1264" s="437"/>
      <c r="F1264" s="438"/>
      <c r="G1264" s="437"/>
      <c r="H1264" s="437"/>
      <c r="I1264" s="437"/>
      <c r="J1264" s="437"/>
      <c r="K1264" s="437"/>
      <c r="L1264" s="439"/>
    </row>
    <row r="1265" spans="1:12" s="248" customFormat="1" ht="15.75" x14ac:dyDescent="0.25">
      <c r="A1265" s="435"/>
      <c r="B1265" s="436"/>
      <c r="C1265" s="436"/>
      <c r="D1265" s="437"/>
      <c r="E1265" s="437"/>
      <c r="F1265" s="438"/>
      <c r="G1265" s="437"/>
      <c r="H1265" s="437"/>
      <c r="I1265" s="437"/>
      <c r="J1265" s="437"/>
      <c r="K1265" s="437"/>
      <c r="L1265" s="439"/>
    </row>
    <row r="1266" spans="1:12" s="248" customFormat="1" ht="15.75" x14ac:dyDescent="0.25">
      <c r="A1266" s="435"/>
      <c r="B1266" s="436"/>
      <c r="C1266" s="436"/>
      <c r="D1266" s="437"/>
      <c r="E1266" s="437"/>
      <c r="F1266" s="438"/>
      <c r="G1266" s="437"/>
      <c r="H1266" s="437"/>
      <c r="I1266" s="437"/>
      <c r="J1266" s="437"/>
      <c r="K1266" s="437"/>
      <c r="L1266" s="439"/>
    </row>
    <row r="1267" spans="1:12" s="248" customFormat="1" ht="15.75" x14ac:dyDescent="0.25">
      <c r="A1267" s="435"/>
      <c r="B1267" s="436"/>
      <c r="C1267" s="436"/>
      <c r="D1267" s="437"/>
      <c r="E1267" s="437"/>
      <c r="F1267" s="438"/>
      <c r="G1267" s="437"/>
      <c r="H1267" s="437"/>
      <c r="I1267" s="437"/>
      <c r="J1267" s="437"/>
      <c r="K1267" s="437"/>
      <c r="L1267" s="439"/>
    </row>
    <row r="1268" spans="1:12" s="248" customFormat="1" ht="15.75" x14ac:dyDescent="0.25">
      <c r="A1268" s="435"/>
      <c r="B1268" s="436"/>
      <c r="C1268" s="436"/>
      <c r="D1268" s="437"/>
      <c r="E1268" s="437"/>
      <c r="F1268" s="438"/>
      <c r="G1268" s="437"/>
      <c r="H1268" s="437"/>
      <c r="I1268" s="437"/>
      <c r="J1268" s="437"/>
      <c r="K1268" s="437"/>
      <c r="L1268" s="439"/>
    </row>
    <row r="1269" spans="1:12" s="248" customFormat="1" ht="15.75" x14ac:dyDescent="0.25">
      <c r="A1269" s="435"/>
      <c r="B1269" s="436"/>
      <c r="C1269" s="436"/>
      <c r="D1269" s="437"/>
      <c r="E1269" s="437"/>
      <c r="F1269" s="438"/>
      <c r="G1269" s="437"/>
      <c r="H1269" s="437"/>
      <c r="I1269" s="437"/>
      <c r="J1269" s="437"/>
      <c r="K1269" s="437"/>
      <c r="L1269" s="439"/>
    </row>
    <row r="1270" spans="1:12" s="248" customFormat="1" ht="15.75" x14ac:dyDescent="0.25">
      <c r="A1270" s="435"/>
      <c r="B1270" s="436"/>
      <c r="C1270" s="436"/>
      <c r="D1270" s="437"/>
      <c r="E1270" s="437"/>
      <c r="F1270" s="438"/>
      <c r="G1270" s="437"/>
      <c r="H1270" s="437"/>
      <c r="I1270" s="437"/>
      <c r="J1270" s="437"/>
      <c r="K1270" s="437"/>
      <c r="L1270" s="439"/>
    </row>
    <row r="1271" spans="1:12" s="248" customFormat="1" ht="15.75" x14ac:dyDescent="0.25">
      <c r="A1271" s="435"/>
      <c r="B1271" s="436"/>
      <c r="C1271" s="436"/>
      <c r="D1271" s="437"/>
      <c r="E1271" s="437"/>
      <c r="F1271" s="438"/>
      <c r="G1271" s="437"/>
      <c r="H1271" s="437"/>
      <c r="I1271" s="437"/>
      <c r="J1271" s="437"/>
      <c r="K1271" s="437"/>
      <c r="L1271" s="439"/>
    </row>
    <row r="1272" spans="1:12" s="248" customFormat="1" ht="15.75" x14ac:dyDescent="0.25">
      <c r="A1272" s="435"/>
      <c r="B1272" s="436"/>
      <c r="C1272" s="436"/>
      <c r="D1272" s="437"/>
      <c r="E1272" s="437"/>
      <c r="F1272" s="438"/>
      <c r="G1272" s="437"/>
      <c r="H1272" s="437"/>
      <c r="I1272" s="437"/>
      <c r="J1272" s="437"/>
      <c r="K1272" s="437"/>
      <c r="L1272" s="439"/>
    </row>
    <row r="1273" spans="1:12" s="248" customFormat="1" ht="15.75" x14ac:dyDescent="0.25">
      <c r="A1273" s="435"/>
      <c r="B1273" s="436"/>
      <c r="C1273" s="436"/>
      <c r="D1273" s="437"/>
      <c r="E1273" s="437"/>
      <c r="F1273" s="438"/>
      <c r="G1273" s="437"/>
      <c r="H1273" s="437"/>
      <c r="I1273" s="437"/>
      <c r="J1273" s="437"/>
      <c r="K1273" s="437"/>
      <c r="L1273" s="439"/>
    </row>
    <row r="1274" spans="1:12" s="248" customFormat="1" ht="15.75" x14ac:dyDescent="0.25">
      <c r="A1274" s="435"/>
      <c r="B1274" s="436"/>
      <c r="C1274" s="436"/>
      <c r="D1274" s="437"/>
      <c r="E1274" s="437"/>
      <c r="F1274" s="438"/>
      <c r="G1274" s="437"/>
      <c r="H1274" s="437"/>
      <c r="I1274" s="437"/>
      <c r="J1274" s="437"/>
      <c r="K1274" s="437"/>
      <c r="L1274" s="439"/>
    </row>
    <row r="1275" spans="1:12" s="248" customFormat="1" ht="15.75" x14ac:dyDescent="0.25">
      <c r="A1275" s="435"/>
      <c r="B1275" s="436"/>
      <c r="C1275" s="436"/>
      <c r="D1275" s="437"/>
      <c r="E1275" s="437"/>
      <c r="F1275" s="438"/>
      <c r="G1275" s="437"/>
      <c r="H1275" s="437"/>
      <c r="I1275" s="437"/>
      <c r="J1275" s="437"/>
      <c r="K1275" s="437"/>
      <c r="L1275" s="439"/>
    </row>
    <row r="1276" spans="1:12" s="248" customFormat="1" ht="15.75" x14ac:dyDescent="0.25">
      <c r="A1276" s="435"/>
      <c r="B1276" s="436"/>
      <c r="C1276" s="436"/>
      <c r="D1276" s="437"/>
      <c r="E1276" s="437"/>
      <c r="F1276" s="438"/>
      <c r="G1276" s="437"/>
      <c r="H1276" s="437"/>
      <c r="I1276" s="437"/>
      <c r="J1276" s="437"/>
      <c r="K1276" s="437"/>
      <c r="L1276" s="439"/>
    </row>
    <row r="1277" spans="1:12" s="248" customFormat="1" ht="15.75" x14ac:dyDescent="0.25">
      <c r="A1277" s="435"/>
      <c r="B1277" s="436"/>
      <c r="C1277" s="436"/>
      <c r="D1277" s="437"/>
      <c r="E1277" s="437"/>
      <c r="F1277" s="438"/>
      <c r="G1277" s="437"/>
      <c r="H1277" s="437"/>
      <c r="I1277" s="437"/>
      <c r="J1277" s="437"/>
      <c r="K1277" s="437"/>
      <c r="L1277" s="439"/>
    </row>
    <row r="1278" spans="1:12" s="248" customFormat="1" ht="15.75" x14ac:dyDescent="0.25">
      <c r="A1278" s="435"/>
      <c r="B1278" s="436"/>
      <c r="C1278" s="436"/>
      <c r="D1278" s="437"/>
      <c r="E1278" s="437"/>
      <c r="F1278" s="438"/>
      <c r="G1278" s="437"/>
      <c r="H1278" s="437"/>
      <c r="I1278" s="437"/>
      <c r="J1278" s="437"/>
      <c r="K1278" s="437"/>
      <c r="L1278" s="439"/>
    </row>
    <row r="1279" spans="1:12" s="248" customFormat="1" ht="15.75" x14ac:dyDescent="0.25">
      <c r="A1279" s="435"/>
      <c r="B1279" s="436"/>
      <c r="C1279" s="436"/>
      <c r="D1279" s="437"/>
      <c r="E1279" s="437"/>
      <c r="F1279" s="438"/>
      <c r="G1279" s="437"/>
      <c r="H1279" s="437"/>
      <c r="I1279" s="437"/>
      <c r="J1279" s="437"/>
      <c r="K1279" s="437"/>
      <c r="L1279" s="439"/>
    </row>
    <row r="1280" spans="1:12" s="248" customFormat="1" ht="15.75" x14ac:dyDescent="0.25">
      <c r="A1280" s="435"/>
      <c r="B1280" s="436"/>
      <c r="C1280" s="436"/>
      <c r="D1280" s="437"/>
      <c r="E1280" s="437"/>
      <c r="F1280" s="438"/>
      <c r="G1280" s="437"/>
      <c r="H1280" s="437"/>
      <c r="I1280" s="437"/>
      <c r="J1280" s="437"/>
      <c r="K1280" s="437"/>
      <c r="L1280" s="439"/>
    </row>
    <row r="1281" spans="1:12" s="248" customFormat="1" ht="15.75" x14ac:dyDescent="0.25">
      <c r="A1281" s="435"/>
      <c r="B1281" s="436"/>
      <c r="C1281" s="436"/>
      <c r="D1281" s="437"/>
      <c r="E1281" s="437"/>
      <c r="F1281" s="438"/>
      <c r="G1281" s="437"/>
      <c r="H1281" s="437"/>
      <c r="I1281" s="437"/>
      <c r="J1281" s="437"/>
      <c r="K1281" s="437"/>
      <c r="L1281" s="439"/>
    </row>
    <row r="1282" spans="1:12" s="248" customFormat="1" ht="15.75" x14ac:dyDescent="0.25">
      <c r="A1282" s="435"/>
      <c r="B1282" s="436"/>
      <c r="C1282" s="436"/>
      <c r="D1282" s="437"/>
      <c r="E1282" s="437"/>
      <c r="F1282" s="438"/>
      <c r="G1282" s="437"/>
      <c r="H1282" s="437"/>
      <c r="I1282" s="437"/>
      <c r="J1282" s="437"/>
      <c r="K1282" s="437"/>
      <c r="L1282" s="439"/>
    </row>
    <row r="1283" spans="1:12" s="248" customFormat="1" ht="15.75" x14ac:dyDescent="0.25">
      <c r="A1283" s="435"/>
      <c r="B1283" s="436"/>
      <c r="C1283" s="436"/>
      <c r="D1283" s="437"/>
      <c r="E1283" s="437"/>
      <c r="F1283" s="438"/>
      <c r="G1283" s="437"/>
      <c r="H1283" s="437"/>
      <c r="I1283" s="437"/>
      <c r="J1283" s="437"/>
      <c r="K1283" s="437"/>
      <c r="L1283" s="439"/>
    </row>
    <row r="1284" spans="1:12" s="248" customFormat="1" ht="15.75" x14ac:dyDescent="0.25">
      <c r="A1284" s="435"/>
      <c r="B1284" s="436"/>
      <c r="C1284" s="436"/>
      <c r="D1284" s="437"/>
      <c r="E1284" s="437"/>
      <c r="F1284" s="438"/>
      <c r="G1284" s="437"/>
      <c r="H1284" s="437"/>
      <c r="I1284" s="437"/>
      <c r="J1284" s="437"/>
      <c r="K1284" s="437"/>
      <c r="L1284" s="439"/>
    </row>
    <row r="1285" spans="1:12" s="248" customFormat="1" ht="15.75" x14ac:dyDescent="0.25">
      <c r="A1285" s="435"/>
      <c r="B1285" s="436"/>
      <c r="C1285" s="436"/>
      <c r="D1285" s="437"/>
      <c r="E1285" s="437"/>
      <c r="F1285" s="438"/>
      <c r="G1285" s="437"/>
      <c r="H1285" s="437"/>
      <c r="I1285" s="437"/>
      <c r="J1285" s="437"/>
      <c r="K1285" s="437"/>
      <c r="L1285" s="439"/>
    </row>
    <row r="1286" spans="1:12" s="248" customFormat="1" ht="15.75" x14ac:dyDescent="0.25">
      <c r="A1286" s="435"/>
      <c r="B1286" s="436"/>
      <c r="C1286" s="436"/>
      <c r="D1286" s="437"/>
      <c r="E1286" s="437"/>
      <c r="F1286" s="438"/>
      <c r="G1286" s="437"/>
      <c r="H1286" s="437"/>
      <c r="I1286" s="437"/>
      <c r="J1286" s="437"/>
      <c r="K1286" s="437"/>
      <c r="L1286" s="439"/>
    </row>
    <row r="1287" spans="1:12" s="248" customFormat="1" ht="15.75" x14ac:dyDescent="0.25">
      <c r="A1287" s="435"/>
      <c r="B1287" s="436"/>
      <c r="C1287" s="436"/>
      <c r="D1287" s="437"/>
      <c r="E1287" s="437"/>
      <c r="F1287" s="438"/>
      <c r="G1287" s="437"/>
      <c r="H1287" s="437"/>
      <c r="I1287" s="437"/>
      <c r="J1287" s="437"/>
      <c r="K1287" s="437"/>
      <c r="L1287" s="439"/>
    </row>
    <row r="1288" spans="1:12" s="248" customFormat="1" ht="15.75" x14ac:dyDescent="0.25">
      <c r="A1288" s="435"/>
      <c r="B1288" s="436"/>
      <c r="C1288" s="436"/>
      <c r="D1288" s="437"/>
      <c r="E1288" s="437"/>
      <c r="F1288" s="438"/>
      <c r="G1288" s="437"/>
      <c r="H1288" s="437"/>
      <c r="I1288" s="437"/>
      <c r="J1288" s="437"/>
      <c r="K1288" s="437"/>
      <c r="L1288" s="439"/>
    </row>
    <row r="1289" spans="1:12" s="248" customFormat="1" ht="15.75" x14ac:dyDescent="0.25">
      <c r="A1289" s="435"/>
      <c r="B1289" s="436"/>
      <c r="C1289" s="436"/>
      <c r="D1289" s="437"/>
      <c r="E1289" s="437"/>
      <c r="F1289" s="438"/>
      <c r="G1289" s="437"/>
      <c r="H1289" s="437"/>
      <c r="I1289" s="437"/>
      <c r="J1289" s="437"/>
      <c r="K1289" s="437"/>
      <c r="L1289" s="439"/>
    </row>
    <row r="1290" spans="1:12" s="248" customFormat="1" ht="15.75" x14ac:dyDescent="0.25">
      <c r="A1290" s="435"/>
      <c r="B1290" s="436"/>
      <c r="C1290" s="436"/>
      <c r="D1290" s="437"/>
      <c r="E1290" s="437"/>
      <c r="F1290" s="438"/>
      <c r="G1290" s="437"/>
      <c r="H1290" s="437"/>
      <c r="I1290" s="437"/>
      <c r="J1290" s="437"/>
      <c r="K1290" s="437"/>
      <c r="L1290" s="439"/>
    </row>
    <row r="1291" spans="1:12" s="248" customFormat="1" ht="15.75" x14ac:dyDescent="0.25">
      <c r="A1291" s="435"/>
      <c r="B1291" s="436"/>
      <c r="C1291" s="436"/>
      <c r="D1291" s="437"/>
      <c r="E1291" s="437"/>
      <c r="F1291" s="438"/>
      <c r="G1291" s="437"/>
      <c r="H1291" s="437"/>
      <c r="I1291" s="437"/>
      <c r="J1291" s="437"/>
      <c r="K1291" s="437"/>
      <c r="L1291" s="439"/>
    </row>
    <row r="1292" spans="1:12" s="248" customFormat="1" ht="15.75" x14ac:dyDescent="0.25">
      <c r="A1292" s="435"/>
      <c r="B1292" s="436"/>
      <c r="C1292" s="436"/>
      <c r="D1292" s="437"/>
      <c r="E1292" s="437"/>
      <c r="F1292" s="438"/>
      <c r="G1292" s="437"/>
      <c r="H1292" s="437"/>
      <c r="I1292" s="437"/>
      <c r="J1292" s="437"/>
      <c r="K1292" s="437"/>
      <c r="L1292" s="439"/>
    </row>
    <row r="1293" spans="1:12" s="248" customFormat="1" ht="15.75" x14ac:dyDescent="0.25">
      <c r="A1293" s="435"/>
      <c r="B1293" s="436"/>
      <c r="C1293" s="436"/>
      <c r="D1293" s="437"/>
      <c r="E1293" s="437"/>
      <c r="F1293" s="438"/>
      <c r="G1293" s="437"/>
      <c r="H1293" s="437"/>
      <c r="I1293" s="437"/>
      <c r="J1293" s="437"/>
      <c r="K1293" s="437"/>
      <c r="L1293" s="439"/>
    </row>
    <row r="1294" spans="1:12" s="248" customFormat="1" ht="15.75" x14ac:dyDescent="0.25">
      <c r="A1294" s="435"/>
      <c r="B1294" s="436"/>
      <c r="C1294" s="436"/>
      <c r="D1294" s="437"/>
      <c r="E1294" s="437"/>
      <c r="F1294" s="438"/>
      <c r="G1294" s="437"/>
      <c r="H1294" s="437"/>
      <c r="I1294" s="437"/>
      <c r="J1294" s="437"/>
      <c r="K1294" s="437"/>
      <c r="L1294" s="439"/>
    </row>
    <row r="1295" spans="1:12" s="248" customFormat="1" ht="15.75" x14ac:dyDescent="0.25">
      <c r="A1295" s="435"/>
      <c r="B1295" s="436"/>
      <c r="C1295" s="436"/>
      <c r="D1295" s="437"/>
      <c r="E1295" s="437"/>
      <c r="F1295" s="438"/>
      <c r="G1295" s="437"/>
      <c r="H1295" s="437"/>
      <c r="I1295" s="437"/>
      <c r="J1295" s="437"/>
      <c r="K1295" s="437"/>
      <c r="L1295" s="439"/>
    </row>
    <row r="1296" spans="1:12" s="248" customFormat="1" ht="15.75" x14ac:dyDescent="0.25">
      <c r="A1296" s="435"/>
      <c r="B1296" s="436"/>
      <c r="C1296" s="436"/>
      <c r="D1296" s="437"/>
      <c r="E1296" s="437"/>
      <c r="F1296" s="438"/>
      <c r="G1296" s="437"/>
      <c r="H1296" s="437"/>
      <c r="I1296" s="437"/>
      <c r="J1296" s="437"/>
      <c r="K1296" s="437"/>
      <c r="L1296" s="439"/>
    </row>
    <row r="1297" spans="1:12" s="248" customFormat="1" ht="15.75" x14ac:dyDescent="0.25">
      <c r="A1297" s="435"/>
      <c r="B1297" s="436"/>
      <c r="C1297" s="436"/>
      <c r="D1297" s="437"/>
      <c r="E1297" s="437"/>
      <c r="F1297" s="438"/>
      <c r="G1297" s="437"/>
      <c r="H1297" s="437"/>
      <c r="I1297" s="437"/>
      <c r="J1297" s="437"/>
      <c r="K1297" s="437"/>
      <c r="L1297" s="439"/>
    </row>
    <row r="1298" spans="1:12" s="248" customFormat="1" ht="15.75" x14ac:dyDescent="0.25">
      <c r="A1298" s="435"/>
      <c r="B1298" s="436"/>
      <c r="C1298" s="436"/>
      <c r="D1298" s="437"/>
      <c r="E1298" s="437"/>
      <c r="F1298" s="438"/>
      <c r="G1298" s="437"/>
      <c r="H1298" s="437"/>
      <c r="I1298" s="437"/>
      <c r="J1298" s="437"/>
      <c r="K1298" s="437"/>
      <c r="L1298" s="439"/>
    </row>
    <row r="1299" spans="1:12" s="248" customFormat="1" ht="15.75" x14ac:dyDescent="0.25">
      <c r="A1299" s="435"/>
      <c r="B1299" s="436"/>
      <c r="C1299" s="436"/>
      <c r="D1299" s="437"/>
      <c r="E1299" s="437"/>
      <c r="F1299" s="438"/>
      <c r="G1299" s="437"/>
      <c r="H1299" s="437"/>
      <c r="I1299" s="437"/>
      <c r="J1299" s="437"/>
      <c r="K1299" s="437"/>
      <c r="L1299" s="439"/>
    </row>
    <row r="1300" spans="1:12" s="248" customFormat="1" ht="15.75" x14ac:dyDescent="0.25">
      <c r="A1300" s="435"/>
      <c r="B1300" s="436"/>
      <c r="C1300" s="436"/>
      <c r="D1300" s="437"/>
      <c r="E1300" s="437"/>
      <c r="F1300" s="438"/>
      <c r="G1300" s="437"/>
      <c r="H1300" s="437"/>
      <c r="I1300" s="437"/>
      <c r="J1300" s="437"/>
      <c r="K1300" s="437"/>
      <c r="L1300" s="439"/>
    </row>
    <row r="1301" spans="1:12" s="248" customFormat="1" ht="15.75" x14ac:dyDescent="0.25">
      <c r="A1301" s="435"/>
      <c r="B1301" s="436"/>
      <c r="C1301" s="436"/>
      <c r="D1301" s="437"/>
      <c r="E1301" s="437"/>
      <c r="F1301" s="438"/>
      <c r="G1301" s="437"/>
      <c r="H1301" s="437"/>
      <c r="I1301" s="437"/>
      <c r="J1301" s="437"/>
      <c r="K1301" s="437"/>
      <c r="L1301" s="439"/>
    </row>
    <row r="1302" spans="1:12" ht="15.75" x14ac:dyDescent="0.25">
      <c r="B1302" s="440"/>
      <c r="C1302" s="440"/>
      <c r="D1302" s="441"/>
      <c r="E1302" s="441"/>
      <c r="F1302" s="442"/>
      <c r="G1302" s="441"/>
      <c r="H1302" s="441"/>
      <c r="I1302" s="441"/>
      <c r="J1302" s="441"/>
      <c r="K1302" s="441"/>
      <c r="L1302" s="443"/>
    </row>
    <row r="1303" spans="1:12" ht="15.75" x14ac:dyDescent="0.25">
      <c r="B1303" s="440"/>
      <c r="C1303" s="440"/>
      <c r="D1303" s="441"/>
      <c r="E1303" s="441"/>
      <c r="F1303" s="442"/>
      <c r="G1303" s="441"/>
      <c r="H1303" s="441"/>
      <c r="I1303" s="441"/>
      <c r="J1303" s="441"/>
      <c r="K1303" s="441"/>
      <c r="L1303" s="443"/>
    </row>
    <row r="1304" spans="1:12" ht="15.75" x14ac:dyDescent="0.25">
      <c r="B1304" s="440"/>
      <c r="C1304" s="440"/>
      <c r="D1304" s="441"/>
      <c r="E1304" s="441"/>
      <c r="F1304" s="442"/>
      <c r="G1304" s="441"/>
      <c r="H1304" s="441"/>
      <c r="I1304" s="441"/>
      <c r="J1304" s="441"/>
      <c r="K1304" s="441"/>
      <c r="L1304" s="443"/>
    </row>
    <row r="1305" spans="1:12" ht="15.75" x14ac:dyDescent="0.25">
      <c r="B1305" s="440"/>
      <c r="C1305" s="440"/>
      <c r="D1305" s="441"/>
      <c r="E1305" s="441"/>
      <c r="F1305" s="442"/>
      <c r="G1305" s="441"/>
      <c r="H1305" s="441"/>
      <c r="I1305" s="441"/>
      <c r="J1305" s="441"/>
      <c r="K1305" s="441"/>
      <c r="L1305" s="443"/>
    </row>
    <row r="1306" spans="1:12" ht="15.75" x14ac:dyDescent="0.25">
      <c r="B1306" s="440"/>
      <c r="C1306" s="440"/>
      <c r="D1306" s="441"/>
      <c r="E1306" s="441"/>
      <c r="F1306" s="442"/>
      <c r="G1306" s="441"/>
      <c r="H1306" s="441"/>
      <c r="I1306" s="441"/>
      <c r="J1306" s="441"/>
      <c r="K1306" s="441"/>
      <c r="L1306" s="443"/>
    </row>
    <row r="1307" spans="1:12" ht="15.75" x14ac:dyDescent="0.25">
      <c r="B1307" s="440"/>
      <c r="C1307" s="440"/>
      <c r="D1307" s="441"/>
      <c r="E1307" s="441"/>
      <c r="F1307" s="442"/>
      <c r="G1307" s="441"/>
      <c r="H1307" s="441"/>
      <c r="I1307" s="441"/>
      <c r="J1307" s="441"/>
      <c r="K1307" s="441"/>
      <c r="L1307" s="443"/>
    </row>
    <row r="1308" spans="1:12" ht="15.75" x14ac:dyDescent="0.25">
      <c r="B1308" s="440"/>
      <c r="C1308" s="440"/>
      <c r="D1308" s="441"/>
      <c r="E1308" s="441"/>
      <c r="F1308" s="442"/>
      <c r="G1308" s="441"/>
      <c r="H1308" s="441"/>
      <c r="I1308" s="441"/>
      <c r="J1308" s="441"/>
      <c r="K1308" s="441"/>
      <c r="L1308" s="443"/>
    </row>
    <row r="1309" spans="1:12" ht="15.75" x14ac:dyDescent="0.25">
      <c r="B1309" s="440"/>
      <c r="C1309" s="440"/>
      <c r="D1309" s="441"/>
      <c r="E1309" s="441"/>
      <c r="F1309" s="442"/>
      <c r="G1309" s="441"/>
      <c r="H1309" s="441"/>
      <c r="I1309" s="441"/>
      <c r="J1309" s="441"/>
      <c r="K1309" s="441"/>
      <c r="L1309" s="443"/>
    </row>
    <row r="1310" spans="1:12" ht="15.75" x14ac:dyDescent="0.25">
      <c r="B1310" s="440"/>
      <c r="C1310" s="440"/>
      <c r="D1310" s="441"/>
      <c r="E1310" s="441"/>
      <c r="F1310" s="442"/>
      <c r="G1310" s="441"/>
      <c r="H1310" s="441"/>
      <c r="I1310" s="441"/>
      <c r="J1310" s="441"/>
      <c r="K1310" s="441"/>
      <c r="L1310" s="443"/>
    </row>
    <row r="1311" spans="1:12" ht="15.75" x14ac:dyDescent="0.25">
      <c r="B1311" s="440"/>
      <c r="C1311" s="440"/>
      <c r="D1311" s="441"/>
      <c r="E1311" s="441"/>
      <c r="F1311" s="442"/>
      <c r="G1311" s="441"/>
      <c r="H1311" s="441"/>
      <c r="I1311" s="441"/>
      <c r="J1311" s="441"/>
      <c r="K1311" s="441"/>
      <c r="L1311" s="443"/>
    </row>
    <row r="1312" spans="1:12" ht="15.75" x14ac:dyDescent="0.25">
      <c r="B1312" s="440"/>
      <c r="C1312" s="440"/>
      <c r="D1312" s="441"/>
      <c r="E1312" s="441"/>
      <c r="F1312" s="442"/>
      <c r="G1312" s="441"/>
      <c r="H1312" s="441"/>
      <c r="I1312" s="441"/>
      <c r="J1312" s="441"/>
      <c r="K1312" s="441"/>
      <c r="L1312" s="443"/>
    </row>
    <row r="1313" spans="2:12" ht="15.75" x14ac:dyDescent="0.25">
      <c r="B1313" s="440"/>
      <c r="C1313" s="440"/>
      <c r="D1313" s="441"/>
      <c r="E1313" s="441"/>
      <c r="F1313" s="442"/>
      <c r="G1313" s="441"/>
      <c r="H1313" s="441"/>
      <c r="I1313" s="441"/>
      <c r="J1313" s="441"/>
      <c r="K1313" s="441"/>
      <c r="L1313" s="443"/>
    </row>
    <row r="1314" spans="2:12" ht="15.75" x14ac:dyDescent="0.25">
      <c r="B1314" s="440"/>
      <c r="C1314" s="440"/>
      <c r="D1314" s="441"/>
      <c r="E1314" s="441"/>
      <c r="F1314" s="442"/>
      <c r="G1314" s="441"/>
      <c r="H1314" s="441"/>
      <c r="I1314" s="441"/>
      <c r="J1314" s="441"/>
      <c r="K1314" s="441"/>
      <c r="L1314" s="443"/>
    </row>
    <row r="1315" spans="2:12" ht="15.75" x14ac:dyDescent="0.25">
      <c r="B1315" s="440"/>
      <c r="C1315" s="440"/>
      <c r="D1315" s="441"/>
      <c r="E1315" s="441"/>
      <c r="F1315" s="442"/>
      <c r="G1315" s="441"/>
      <c r="H1315" s="441"/>
      <c r="I1315" s="441"/>
      <c r="J1315" s="441"/>
      <c r="K1315" s="441"/>
      <c r="L1315" s="443"/>
    </row>
    <row r="1316" spans="2:12" ht="15.75" x14ac:dyDescent="0.25">
      <c r="B1316" s="440"/>
      <c r="C1316" s="440"/>
      <c r="D1316" s="441"/>
      <c r="E1316" s="441"/>
      <c r="F1316" s="442"/>
      <c r="G1316" s="441"/>
      <c r="H1316" s="441"/>
      <c r="I1316" s="441"/>
      <c r="J1316" s="441"/>
      <c r="K1316" s="441"/>
      <c r="L1316" s="443"/>
    </row>
    <row r="1317" spans="2:12" ht="15.75" x14ac:dyDescent="0.25">
      <c r="B1317" s="440"/>
      <c r="C1317" s="440"/>
      <c r="D1317" s="441"/>
      <c r="E1317" s="441"/>
      <c r="F1317" s="442"/>
      <c r="G1317" s="441"/>
      <c r="H1317" s="441"/>
      <c r="I1317" s="441"/>
      <c r="J1317" s="441"/>
      <c r="K1317" s="441"/>
      <c r="L1317" s="443"/>
    </row>
    <row r="1318" spans="2:12" ht="15.75" x14ac:dyDescent="0.25">
      <c r="B1318" s="440"/>
      <c r="C1318" s="440"/>
      <c r="D1318" s="441"/>
      <c r="E1318" s="441"/>
      <c r="F1318" s="442"/>
      <c r="G1318" s="441"/>
      <c r="H1318" s="441"/>
      <c r="I1318" s="441"/>
      <c r="J1318" s="441"/>
      <c r="K1318" s="441"/>
      <c r="L1318" s="443"/>
    </row>
    <row r="1319" spans="2:12" ht="15.75" x14ac:dyDescent="0.25">
      <c r="B1319" s="440"/>
      <c r="C1319" s="440"/>
      <c r="D1319" s="441"/>
      <c r="E1319" s="441"/>
      <c r="F1319" s="442"/>
      <c r="G1319" s="441"/>
      <c r="H1319" s="441"/>
      <c r="I1319" s="441"/>
      <c r="J1319" s="441"/>
      <c r="K1319" s="441"/>
      <c r="L1319" s="443"/>
    </row>
  </sheetData>
  <autoFilter ref="A7:L1263" xr:uid="{00000000-0001-0000-0000-000000000000}"/>
  <mergeCells count="28">
    <mergeCell ref="L1137:L1140"/>
    <mergeCell ref="F1137:F1140"/>
    <mergeCell ref="G1137:G1140"/>
    <mergeCell ref="H1137:H1140"/>
    <mergeCell ref="I1137:I1140"/>
    <mergeCell ref="J1137:J1140"/>
    <mergeCell ref="K1137:K1140"/>
    <mergeCell ref="C998:E998"/>
    <mergeCell ref="C1024:D1024"/>
    <mergeCell ref="B1096:D1096"/>
    <mergeCell ref="B1119:D1119"/>
    <mergeCell ref="A1137:A1140"/>
    <mergeCell ref="B1137:B1140"/>
    <mergeCell ref="C1137:C1140"/>
    <mergeCell ref="D1137:D1140"/>
    <mergeCell ref="E1137:E1140"/>
    <mergeCell ref="H6:H7"/>
    <mergeCell ref="I6:J6"/>
    <mergeCell ref="K6:K7"/>
    <mergeCell ref="L6:L7"/>
    <mergeCell ref="C8:E8"/>
    <mergeCell ref="F6:G6"/>
    <mergeCell ref="A83:E83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4:L1319"/>
  <sheetViews>
    <sheetView zoomScaleNormal="100" zoomScaleSheetLayoutView="100" workbookViewId="0">
      <pane ySplit="7" topLeftCell="A88" activePane="bottomLeft" state="frozen"/>
      <selection pane="bottomLeft" activeCell="I92" sqref="I92"/>
    </sheetView>
  </sheetViews>
  <sheetFormatPr defaultRowHeight="15" outlineLevelRow="1" x14ac:dyDescent="0.25"/>
  <cols>
    <col min="1" max="1" width="9.140625" style="120"/>
    <col min="2" max="2" width="6.7109375" customWidth="1"/>
    <col min="3" max="3" width="45.85546875" customWidth="1"/>
    <col min="4" max="4" width="5.85546875" customWidth="1"/>
    <col min="5" max="5" width="10.42578125" style="7" bestFit="1" customWidth="1"/>
    <col min="6" max="6" width="16.140625" customWidth="1"/>
    <col min="7" max="7" width="14.7109375" customWidth="1"/>
    <col min="8" max="8" width="23.28515625" customWidth="1"/>
    <col min="9" max="10" width="15" customWidth="1"/>
    <col min="11" max="11" width="24.140625" customWidth="1"/>
    <col min="12" max="12" width="57.42578125" customWidth="1"/>
  </cols>
  <sheetData>
    <row r="4" spans="1:12" ht="30" x14ac:dyDescent="0.25">
      <c r="B4" s="19"/>
      <c r="C4" s="211" t="s">
        <v>94</v>
      </c>
      <c r="D4" s="19"/>
      <c r="E4" s="20"/>
      <c r="F4" s="19"/>
      <c r="G4" s="19"/>
      <c r="H4" s="19"/>
      <c r="I4" s="19"/>
      <c r="J4" s="19"/>
      <c r="K4" s="19"/>
      <c r="L4" s="19"/>
    </row>
    <row r="6" spans="1:12" x14ac:dyDescent="0.25">
      <c r="A6" s="489" t="s">
        <v>92</v>
      </c>
      <c r="B6" s="489" t="s">
        <v>93</v>
      </c>
      <c r="C6" s="487" t="s">
        <v>0</v>
      </c>
      <c r="D6" s="487" t="s">
        <v>2</v>
      </c>
      <c r="E6" s="491" t="s">
        <v>1</v>
      </c>
      <c r="F6" s="487" t="s">
        <v>3</v>
      </c>
      <c r="G6" s="487"/>
      <c r="H6" s="487" t="s">
        <v>6</v>
      </c>
      <c r="I6" s="487" t="s">
        <v>12</v>
      </c>
      <c r="J6" s="487"/>
      <c r="K6" s="487" t="s">
        <v>11</v>
      </c>
      <c r="L6" s="487" t="s">
        <v>7</v>
      </c>
    </row>
    <row r="7" spans="1:12" x14ac:dyDescent="0.25">
      <c r="A7" s="490"/>
      <c r="B7" s="490"/>
      <c r="C7" s="488"/>
      <c r="D7" s="488"/>
      <c r="E7" s="492"/>
      <c r="F7" s="3" t="s">
        <v>4</v>
      </c>
      <c r="G7" s="3" t="s">
        <v>5</v>
      </c>
      <c r="H7" s="488"/>
      <c r="I7" s="3" t="s">
        <v>4</v>
      </c>
      <c r="J7" s="3" t="s">
        <v>5</v>
      </c>
      <c r="K7" s="488"/>
      <c r="L7" s="488"/>
    </row>
    <row r="8" spans="1:12" hidden="1" x14ac:dyDescent="0.25">
      <c r="A8" s="53"/>
      <c r="B8" s="18"/>
      <c r="C8" s="500" t="s">
        <v>13</v>
      </c>
      <c r="D8" s="501"/>
      <c r="E8" s="502"/>
      <c r="F8" s="3"/>
      <c r="G8" s="3"/>
      <c r="H8" s="17"/>
      <c r="I8" s="3"/>
      <c r="J8" s="3"/>
      <c r="K8" s="17"/>
      <c r="L8" s="17"/>
    </row>
    <row r="9" spans="1:12" ht="15.75" hidden="1" x14ac:dyDescent="0.25">
      <c r="A9" s="213"/>
      <c r="B9" s="213"/>
      <c r="C9" s="29" t="s">
        <v>694</v>
      </c>
      <c r="D9" s="216"/>
      <c r="E9" s="217"/>
      <c r="F9" s="3"/>
      <c r="G9" s="3"/>
      <c r="H9" s="212"/>
      <c r="I9" s="3"/>
      <c r="J9" s="3"/>
      <c r="K9" s="212"/>
      <c r="L9" s="212"/>
    </row>
    <row r="10" spans="1:12" ht="30" hidden="1" outlineLevel="1" x14ac:dyDescent="0.25">
      <c r="A10" s="21">
        <v>1</v>
      </c>
      <c r="B10" s="21">
        <v>1</v>
      </c>
      <c r="C10" s="22" t="s">
        <v>14</v>
      </c>
      <c r="D10" s="23" t="s">
        <v>15</v>
      </c>
      <c r="E10" s="24">
        <v>6</v>
      </c>
      <c r="F10" s="11"/>
      <c r="G10" s="10"/>
      <c r="H10" s="15">
        <f>G10+F10</f>
        <v>0</v>
      </c>
      <c r="I10" s="15">
        <f>F10/E10</f>
        <v>0</v>
      </c>
      <c r="J10" s="16">
        <f>G10/E10</f>
        <v>0</v>
      </c>
      <c r="K10" s="16">
        <f>J10+I10</f>
        <v>0</v>
      </c>
      <c r="L10" s="2"/>
    </row>
    <row r="11" spans="1:12" ht="30" hidden="1" outlineLevel="1" x14ac:dyDescent="0.25">
      <c r="A11" s="21">
        <v>2</v>
      </c>
      <c r="B11" s="21">
        <v>2</v>
      </c>
      <c r="C11" s="22" t="s">
        <v>16</v>
      </c>
      <c r="D11" s="25" t="s">
        <v>10</v>
      </c>
      <c r="E11" s="25">
        <v>132.6</v>
      </c>
      <c r="F11" s="12"/>
      <c r="G11" s="10"/>
      <c r="H11" s="15">
        <f t="shared" ref="H11:H75" si="0">G11+F11</f>
        <v>0</v>
      </c>
      <c r="I11" s="15">
        <f t="shared" ref="I11:I75" si="1">F11/E11</f>
        <v>0</v>
      </c>
      <c r="J11" s="16">
        <f t="shared" ref="J11:J75" si="2">G11/E11</f>
        <v>0</v>
      </c>
      <c r="K11" s="16">
        <f t="shared" ref="K11:K75" si="3">J11+I11</f>
        <v>0</v>
      </c>
      <c r="L11" s="4"/>
    </row>
    <row r="12" spans="1:12" ht="31.5" hidden="1" outlineLevel="1" x14ac:dyDescent="0.25">
      <c r="A12" s="21">
        <v>3</v>
      </c>
      <c r="B12" s="21">
        <v>3</v>
      </c>
      <c r="C12" s="26" t="s">
        <v>17</v>
      </c>
      <c r="D12" s="25" t="s">
        <v>9</v>
      </c>
      <c r="E12" s="25">
        <v>2080</v>
      </c>
      <c r="F12" s="12"/>
      <c r="G12" s="10"/>
      <c r="H12" s="15">
        <f t="shared" si="0"/>
        <v>0</v>
      </c>
      <c r="I12" s="15">
        <f t="shared" si="1"/>
        <v>0</v>
      </c>
      <c r="J12" s="16">
        <f t="shared" si="2"/>
        <v>0</v>
      </c>
      <c r="K12" s="16">
        <f t="shared" si="3"/>
        <v>0</v>
      </c>
      <c r="L12" s="4"/>
    </row>
    <row r="13" spans="1:12" ht="47.25" hidden="1" outlineLevel="1" x14ac:dyDescent="0.25">
      <c r="A13" s="21">
        <v>4</v>
      </c>
      <c r="B13" s="21">
        <v>4</v>
      </c>
      <c r="C13" s="26" t="s">
        <v>18</v>
      </c>
      <c r="D13" s="25" t="s">
        <v>20</v>
      </c>
      <c r="E13" s="25">
        <v>270</v>
      </c>
      <c r="F13" s="12"/>
      <c r="G13" s="10"/>
      <c r="H13" s="15">
        <f t="shared" si="0"/>
        <v>0</v>
      </c>
      <c r="I13" s="15">
        <f t="shared" si="1"/>
        <v>0</v>
      </c>
      <c r="J13" s="16">
        <f t="shared" si="2"/>
        <v>0</v>
      </c>
      <c r="K13" s="16">
        <f t="shared" si="3"/>
        <v>0</v>
      </c>
      <c r="L13" s="4"/>
    </row>
    <row r="14" spans="1:12" ht="31.5" hidden="1" outlineLevel="1" x14ac:dyDescent="0.25">
      <c r="A14" s="21">
        <v>5</v>
      </c>
      <c r="B14" s="21">
        <v>5</v>
      </c>
      <c r="C14" s="26" t="s">
        <v>19</v>
      </c>
      <c r="D14" s="25" t="s">
        <v>20</v>
      </c>
      <c r="E14" s="25">
        <v>270</v>
      </c>
      <c r="F14" s="12"/>
      <c r="G14" s="10"/>
      <c r="H14" s="15">
        <f t="shared" si="0"/>
        <v>0</v>
      </c>
      <c r="I14" s="15">
        <f t="shared" si="1"/>
        <v>0</v>
      </c>
      <c r="J14" s="16">
        <f t="shared" si="2"/>
        <v>0</v>
      </c>
      <c r="K14" s="16">
        <f t="shared" si="3"/>
        <v>0</v>
      </c>
      <c r="L14" s="4"/>
    </row>
    <row r="15" spans="1:12" ht="31.5" hidden="1" outlineLevel="1" x14ac:dyDescent="0.25">
      <c r="A15" s="21">
        <v>6</v>
      </c>
      <c r="B15" s="21">
        <v>6</v>
      </c>
      <c r="C15" s="26" t="s">
        <v>21</v>
      </c>
      <c r="D15" s="25" t="s">
        <v>22</v>
      </c>
      <c r="E15" s="25">
        <v>0.72</v>
      </c>
      <c r="F15" s="12"/>
      <c r="G15" s="10"/>
      <c r="H15" s="15">
        <f t="shared" si="0"/>
        <v>0</v>
      </c>
      <c r="I15" s="15">
        <f t="shared" si="1"/>
        <v>0</v>
      </c>
      <c r="J15" s="16">
        <f t="shared" si="2"/>
        <v>0</v>
      </c>
      <c r="K15" s="16">
        <f t="shared" si="3"/>
        <v>0</v>
      </c>
      <c r="L15" s="4"/>
    </row>
    <row r="16" spans="1:12" ht="31.5" hidden="1" outlineLevel="1" x14ac:dyDescent="0.25">
      <c r="A16" s="21">
        <v>7</v>
      </c>
      <c r="B16" s="21">
        <v>7</v>
      </c>
      <c r="C16" s="26" t="s">
        <v>23</v>
      </c>
      <c r="D16" s="25" t="s">
        <v>82</v>
      </c>
      <c r="E16" s="25">
        <v>3.2</v>
      </c>
      <c r="F16" s="12"/>
      <c r="G16" s="10"/>
      <c r="H16" s="15">
        <f t="shared" si="0"/>
        <v>0</v>
      </c>
      <c r="I16" s="15">
        <f t="shared" si="1"/>
        <v>0</v>
      </c>
      <c r="J16" s="16">
        <f t="shared" si="2"/>
        <v>0</v>
      </c>
      <c r="K16" s="16">
        <f t="shared" si="3"/>
        <v>0</v>
      </c>
      <c r="L16" s="4"/>
    </row>
    <row r="17" spans="1:12" ht="15.75" hidden="1" outlineLevel="1" x14ac:dyDescent="0.25">
      <c r="A17" s="21">
        <v>8</v>
      </c>
      <c r="B17" s="21">
        <v>8</v>
      </c>
      <c r="C17" s="26" t="s">
        <v>24</v>
      </c>
      <c r="D17" s="25" t="s">
        <v>8</v>
      </c>
      <c r="E17" s="25">
        <v>0.8</v>
      </c>
      <c r="F17" s="12"/>
      <c r="G17" s="10"/>
      <c r="H17" s="15">
        <f t="shared" si="0"/>
        <v>0</v>
      </c>
      <c r="I17" s="15">
        <f t="shared" si="1"/>
        <v>0</v>
      </c>
      <c r="J17" s="16">
        <f t="shared" si="2"/>
        <v>0</v>
      </c>
      <c r="K17" s="16">
        <f t="shared" si="3"/>
        <v>0</v>
      </c>
      <c r="L17" s="4"/>
    </row>
    <row r="18" spans="1:12" ht="141.75" hidden="1" outlineLevel="1" x14ac:dyDescent="0.25">
      <c r="A18" s="21">
        <v>9</v>
      </c>
      <c r="B18" s="21">
        <v>9</v>
      </c>
      <c r="C18" s="26" t="s">
        <v>25</v>
      </c>
      <c r="D18" s="27" t="s">
        <v>83</v>
      </c>
      <c r="E18" s="27">
        <v>4.3899999999999997</v>
      </c>
      <c r="F18" s="12"/>
      <c r="G18" s="10"/>
      <c r="H18" s="15">
        <f t="shared" si="0"/>
        <v>0</v>
      </c>
      <c r="I18" s="15">
        <f t="shared" si="1"/>
        <v>0</v>
      </c>
      <c r="J18" s="16">
        <f t="shared" si="2"/>
        <v>0</v>
      </c>
      <c r="K18" s="16">
        <f t="shared" si="3"/>
        <v>0</v>
      </c>
      <c r="L18" s="4"/>
    </row>
    <row r="19" spans="1:12" ht="31.5" hidden="1" outlineLevel="1" x14ac:dyDescent="0.25">
      <c r="A19" s="21">
        <v>10</v>
      </c>
      <c r="B19" s="21">
        <v>10</v>
      </c>
      <c r="C19" s="26" t="s">
        <v>26</v>
      </c>
      <c r="D19" s="25" t="s">
        <v>84</v>
      </c>
      <c r="E19" s="25">
        <v>26.9</v>
      </c>
      <c r="F19" s="12"/>
      <c r="G19" s="10"/>
      <c r="H19" s="15">
        <f t="shared" si="0"/>
        <v>0</v>
      </c>
      <c r="I19" s="15">
        <f t="shared" si="1"/>
        <v>0</v>
      </c>
      <c r="J19" s="16">
        <f t="shared" si="2"/>
        <v>0</v>
      </c>
      <c r="K19" s="16">
        <f t="shared" si="3"/>
        <v>0</v>
      </c>
      <c r="L19" s="4"/>
    </row>
    <row r="20" spans="1:12" ht="47.25" hidden="1" outlineLevel="1" x14ac:dyDescent="0.25">
      <c r="A20" s="21">
        <v>11</v>
      </c>
      <c r="B20" s="21">
        <v>11</v>
      </c>
      <c r="C20" s="26" t="s">
        <v>85</v>
      </c>
      <c r="D20" s="25" t="s">
        <v>8</v>
      </c>
      <c r="E20" s="25">
        <f>88*0.97</f>
        <v>85.36</v>
      </c>
      <c r="F20" s="12"/>
      <c r="G20" s="10"/>
      <c r="H20" s="15">
        <f t="shared" si="0"/>
        <v>0</v>
      </c>
      <c r="I20" s="15">
        <f t="shared" si="1"/>
        <v>0</v>
      </c>
      <c r="J20" s="16">
        <f t="shared" si="2"/>
        <v>0</v>
      </c>
      <c r="K20" s="16">
        <f t="shared" si="3"/>
        <v>0</v>
      </c>
      <c r="L20" s="4"/>
    </row>
    <row r="21" spans="1:12" ht="31.5" hidden="1" outlineLevel="1" x14ac:dyDescent="0.25">
      <c r="A21" s="21">
        <v>12</v>
      </c>
      <c r="B21" s="21">
        <v>12</v>
      </c>
      <c r="C21" s="26" t="s">
        <v>27</v>
      </c>
      <c r="D21" s="25" t="s">
        <v>8</v>
      </c>
      <c r="E21" s="25">
        <f>88*0.03</f>
        <v>2.6399999999999997</v>
      </c>
      <c r="F21" s="12"/>
      <c r="G21" s="10"/>
      <c r="H21" s="15">
        <f t="shared" si="0"/>
        <v>0</v>
      </c>
      <c r="I21" s="15">
        <f t="shared" si="1"/>
        <v>0</v>
      </c>
      <c r="J21" s="16">
        <f t="shared" si="2"/>
        <v>0</v>
      </c>
      <c r="K21" s="16">
        <f t="shared" si="3"/>
        <v>0</v>
      </c>
      <c r="L21" s="4"/>
    </row>
    <row r="22" spans="1:12" ht="15.75" hidden="1" outlineLevel="1" x14ac:dyDescent="0.25">
      <c r="A22" s="21">
        <v>13</v>
      </c>
      <c r="B22" s="21">
        <v>13</v>
      </c>
      <c r="C22" s="26" t="s">
        <v>86</v>
      </c>
      <c r="D22" s="25" t="s">
        <v>8</v>
      </c>
      <c r="E22" s="28">
        <v>2.64</v>
      </c>
      <c r="F22" s="12"/>
      <c r="G22" s="10"/>
      <c r="H22" s="15">
        <f t="shared" si="0"/>
        <v>0</v>
      </c>
      <c r="I22" s="15">
        <f t="shared" si="1"/>
        <v>0</v>
      </c>
      <c r="J22" s="16">
        <f t="shared" si="2"/>
        <v>0</v>
      </c>
      <c r="K22" s="16">
        <f t="shared" si="3"/>
        <v>0</v>
      </c>
      <c r="L22" s="4"/>
    </row>
    <row r="23" spans="1:12" ht="15.75" hidden="1" outlineLevel="1" x14ac:dyDescent="0.25">
      <c r="A23" s="21">
        <v>14</v>
      </c>
      <c r="B23" s="21">
        <v>14</v>
      </c>
      <c r="C23" s="26" t="s">
        <v>28</v>
      </c>
      <c r="D23" s="25" t="s">
        <v>22</v>
      </c>
      <c r="E23" s="25">
        <v>13.1517</v>
      </c>
      <c r="F23" s="12"/>
      <c r="G23" s="10"/>
      <c r="H23" s="15">
        <f t="shared" si="0"/>
        <v>0</v>
      </c>
      <c r="I23" s="15">
        <f t="shared" si="1"/>
        <v>0</v>
      </c>
      <c r="J23" s="16">
        <f t="shared" si="2"/>
        <v>0</v>
      </c>
      <c r="K23" s="16">
        <f t="shared" si="3"/>
        <v>0</v>
      </c>
      <c r="L23" s="4"/>
    </row>
    <row r="24" spans="1:12" ht="15.75" hidden="1" outlineLevel="1" x14ac:dyDescent="0.25">
      <c r="A24" s="21">
        <v>15</v>
      </c>
      <c r="B24" s="21">
        <v>15</v>
      </c>
      <c r="C24" s="26" t="s">
        <v>29</v>
      </c>
      <c r="D24" s="25" t="s">
        <v>22</v>
      </c>
      <c r="E24" s="25">
        <v>118.3653</v>
      </c>
      <c r="F24" s="12"/>
      <c r="G24" s="10"/>
      <c r="H24" s="15">
        <f t="shared" si="0"/>
        <v>0</v>
      </c>
      <c r="I24" s="15">
        <f t="shared" si="1"/>
        <v>0</v>
      </c>
      <c r="J24" s="16">
        <f t="shared" si="2"/>
        <v>0</v>
      </c>
      <c r="K24" s="16">
        <f t="shared" si="3"/>
        <v>0</v>
      </c>
      <c r="L24" s="4"/>
    </row>
    <row r="25" spans="1:12" ht="47.25" hidden="1" outlineLevel="1" x14ac:dyDescent="0.25">
      <c r="A25" s="21">
        <v>16</v>
      </c>
      <c r="B25" s="21">
        <v>16</v>
      </c>
      <c r="C25" s="26" t="s">
        <v>30</v>
      </c>
      <c r="D25" s="25" t="s">
        <v>22</v>
      </c>
      <c r="E25" s="25">
        <v>4.2439999999999998</v>
      </c>
      <c r="F25" s="12"/>
      <c r="G25" s="10"/>
      <c r="H25" s="15">
        <f t="shared" si="0"/>
        <v>0</v>
      </c>
      <c r="I25" s="15">
        <f t="shared" si="1"/>
        <v>0</v>
      </c>
      <c r="J25" s="16">
        <f t="shared" si="2"/>
        <v>0</v>
      </c>
      <c r="K25" s="16">
        <f t="shared" si="3"/>
        <v>0</v>
      </c>
      <c r="L25" s="4"/>
    </row>
    <row r="26" spans="1:12" ht="47.25" hidden="1" outlineLevel="1" x14ac:dyDescent="0.25">
      <c r="A26" s="21">
        <v>17</v>
      </c>
      <c r="B26" s="21">
        <v>17</v>
      </c>
      <c r="C26" s="26" t="s">
        <v>31</v>
      </c>
      <c r="D26" s="25" t="s">
        <v>22</v>
      </c>
      <c r="E26" s="25">
        <f>E23+E24+E22*1.75-E25</f>
        <v>131.893</v>
      </c>
      <c r="F26" s="12"/>
      <c r="G26" s="10"/>
      <c r="H26" s="15">
        <f t="shared" si="0"/>
        <v>0</v>
      </c>
      <c r="I26" s="15">
        <f t="shared" si="1"/>
        <v>0</v>
      </c>
      <c r="J26" s="16">
        <f t="shared" si="2"/>
        <v>0</v>
      </c>
      <c r="K26" s="16">
        <f t="shared" si="3"/>
        <v>0</v>
      </c>
      <c r="L26" s="4"/>
    </row>
    <row r="27" spans="1:12" ht="15.75" hidden="1" outlineLevel="1" x14ac:dyDescent="0.25">
      <c r="A27" s="21">
        <v>18</v>
      </c>
      <c r="B27" s="21">
        <v>18</v>
      </c>
      <c r="C27" s="26" t="s">
        <v>91</v>
      </c>
      <c r="D27" s="25" t="s">
        <v>22</v>
      </c>
      <c r="E27" s="25">
        <f>E26</f>
        <v>131.893</v>
      </c>
      <c r="F27" s="12"/>
      <c r="G27" s="10"/>
      <c r="H27" s="15"/>
      <c r="I27" s="15">
        <f t="shared" si="1"/>
        <v>0</v>
      </c>
      <c r="J27" s="16">
        <f t="shared" si="2"/>
        <v>0</v>
      </c>
      <c r="K27" s="16">
        <f t="shared" si="3"/>
        <v>0</v>
      </c>
      <c r="L27" s="4"/>
    </row>
    <row r="28" spans="1:12" ht="15.75" hidden="1" collapsed="1" x14ac:dyDescent="0.25">
      <c r="A28" s="21"/>
      <c r="B28" s="21"/>
      <c r="C28" s="29" t="s">
        <v>32</v>
      </c>
      <c r="D28" s="25"/>
      <c r="E28" s="25"/>
      <c r="F28" s="12"/>
      <c r="G28" s="10"/>
      <c r="H28" s="15"/>
      <c r="I28" s="15"/>
      <c r="J28" s="16"/>
      <c r="K28" s="16"/>
      <c r="L28" s="4"/>
    </row>
    <row r="29" spans="1:12" ht="31.5" hidden="1" outlineLevel="1" x14ac:dyDescent="0.25">
      <c r="A29" s="21">
        <v>19</v>
      </c>
      <c r="B29" s="21">
        <v>19</v>
      </c>
      <c r="C29" s="26" t="s">
        <v>33</v>
      </c>
      <c r="D29" s="25" t="s">
        <v>84</v>
      </c>
      <c r="E29" s="25">
        <v>53.8</v>
      </c>
      <c r="F29" s="12"/>
      <c r="G29" s="11"/>
      <c r="H29" s="15">
        <f t="shared" si="0"/>
        <v>0</v>
      </c>
      <c r="I29" s="15">
        <f t="shared" si="1"/>
        <v>0</v>
      </c>
      <c r="J29" s="16">
        <f t="shared" si="2"/>
        <v>0</v>
      </c>
      <c r="K29" s="16">
        <f t="shared" si="3"/>
        <v>0</v>
      </c>
      <c r="L29" s="4"/>
    </row>
    <row r="30" spans="1:12" ht="31.5" hidden="1" outlineLevel="1" x14ac:dyDescent="0.25">
      <c r="A30" s="21">
        <v>20</v>
      </c>
      <c r="B30" s="21">
        <v>20</v>
      </c>
      <c r="C30" s="26" t="s">
        <v>34</v>
      </c>
      <c r="D30" s="25" t="s">
        <v>8</v>
      </c>
      <c r="E30" s="25">
        <v>31</v>
      </c>
      <c r="F30" s="12"/>
      <c r="G30" s="11"/>
      <c r="H30" s="15">
        <f t="shared" si="0"/>
        <v>0</v>
      </c>
      <c r="I30" s="15">
        <f t="shared" si="1"/>
        <v>0</v>
      </c>
      <c r="J30" s="16">
        <f t="shared" si="2"/>
        <v>0</v>
      </c>
      <c r="K30" s="16">
        <f t="shared" si="3"/>
        <v>0</v>
      </c>
      <c r="L30" s="4"/>
    </row>
    <row r="31" spans="1:12" ht="31.5" hidden="1" outlineLevel="1" x14ac:dyDescent="0.25">
      <c r="A31" s="21">
        <v>21</v>
      </c>
      <c r="B31" s="21">
        <v>21</v>
      </c>
      <c r="C31" s="30" t="s">
        <v>35</v>
      </c>
      <c r="D31" s="25" t="s">
        <v>10</v>
      </c>
      <c r="E31" s="25">
        <v>312</v>
      </c>
      <c r="F31" s="12"/>
      <c r="G31" s="11"/>
      <c r="H31" s="15">
        <f t="shared" si="0"/>
        <v>0</v>
      </c>
      <c r="I31" s="15">
        <f t="shared" si="1"/>
        <v>0</v>
      </c>
      <c r="J31" s="16">
        <f t="shared" si="2"/>
        <v>0</v>
      </c>
      <c r="K31" s="16">
        <f t="shared" si="3"/>
        <v>0</v>
      </c>
      <c r="L31" s="4"/>
    </row>
    <row r="32" spans="1:12" ht="31.5" hidden="1" outlineLevel="1" x14ac:dyDescent="0.25">
      <c r="A32" s="21">
        <v>22</v>
      </c>
      <c r="B32" s="21">
        <v>22</v>
      </c>
      <c r="C32" s="26" t="s">
        <v>36</v>
      </c>
      <c r="D32" s="25" t="s">
        <v>9</v>
      </c>
      <c r="E32" s="25">
        <v>135</v>
      </c>
      <c r="F32" s="12"/>
      <c r="G32" s="11"/>
      <c r="H32" s="15">
        <f t="shared" si="0"/>
        <v>0</v>
      </c>
      <c r="I32" s="15">
        <f t="shared" si="1"/>
        <v>0</v>
      </c>
      <c r="J32" s="16">
        <f t="shared" si="2"/>
        <v>0</v>
      </c>
      <c r="K32" s="16">
        <f t="shared" si="3"/>
        <v>0</v>
      </c>
      <c r="L32" s="4"/>
    </row>
    <row r="33" spans="1:12" ht="31.5" hidden="1" outlineLevel="1" x14ac:dyDescent="0.25">
      <c r="A33" s="21">
        <v>23</v>
      </c>
      <c r="B33" s="21">
        <v>23</v>
      </c>
      <c r="C33" s="26" t="s">
        <v>37</v>
      </c>
      <c r="D33" s="25" t="s">
        <v>15</v>
      </c>
      <c r="E33" s="25">
        <v>273</v>
      </c>
      <c r="F33" s="12"/>
      <c r="G33" s="11"/>
      <c r="H33" s="15">
        <f t="shared" si="0"/>
        <v>0</v>
      </c>
      <c r="I33" s="15">
        <f t="shared" si="1"/>
        <v>0</v>
      </c>
      <c r="J33" s="16">
        <f t="shared" si="2"/>
        <v>0</v>
      </c>
      <c r="K33" s="16">
        <f t="shared" si="3"/>
        <v>0</v>
      </c>
      <c r="L33" s="4"/>
    </row>
    <row r="34" spans="1:12" ht="31.5" hidden="1" collapsed="1" x14ac:dyDescent="0.25">
      <c r="A34" s="21"/>
      <c r="B34" s="21"/>
      <c r="C34" s="29" t="s">
        <v>38</v>
      </c>
      <c r="D34" s="25"/>
      <c r="E34" s="25"/>
      <c r="F34" s="12"/>
      <c r="G34" s="11"/>
      <c r="H34" s="15"/>
      <c r="I34" s="15"/>
      <c r="J34" s="16"/>
      <c r="K34" s="16"/>
      <c r="L34" s="4"/>
    </row>
    <row r="35" spans="1:12" ht="31.5" hidden="1" outlineLevel="1" x14ac:dyDescent="0.25">
      <c r="A35" s="21">
        <v>24</v>
      </c>
      <c r="B35" s="21">
        <v>24</v>
      </c>
      <c r="C35" s="26" t="s">
        <v>39</v>
      </c>
      <c r="D35" s="25" t="s">
        <v>22</v>
      </c>
      <c r="E35" s="25">
        <v>3.2</v>
      </c>
      <c r="F35" s="12"/>
      <c r="G35" s="11"/>
      <c r="H35" s="15">
        <f t="shared" si="0"/>
        <v>0</v>
      </c>
      <c r="I35" s="15">
        <f t="shared" si="1"/>
        <v>0</v>
      </c>
      <c r="J35" s="16">
        <f t="shared" si="2"/>
        <v>0</v>
      </c>
      <c r="K35" s="16">
        <f t="shared" si="3"/>
        <v>0</v>
      </c>
      <c r="L35" s="4"/>
    </row>
    <row r="36" spans="1:12" ht="15.75" hidden="1" outlineLevel="1" x14ac:dyDescent="0.25">
      <c r="A36" s="21">
        <v>25</v>
      </c>
      <c r="B36" s="21">
        <v>25</v>
      </c>
      <c r="C36" s="26" t="s">
        <v>40</v>
      </c>
      <c r="D36" s="25" t="s">
        <v>22</v>
      </c>
      <c r="E36" s="25">
        <v>0.18</v>
      </c>
      <c r="F36" s="12"/>
      <c r="G36" s="11"/>
      <c r="H36" s="15">
        <f t="shared" si="0"/>
        <v>0</v>
      </c>
      <c r="I36" s="15">
        <f t="shared" si="1"/>
        <v>0</v>
      </c>
      <c r="J36" s="16">
        <f t="shared" si="2"/>
        <v>0</v>
      </c>
      <c r="K36" s="16">
        <f t="shared" si="3"/>
        <v>0</v>
      </c>
      <c r="L36" s="4"/>
    </row>
    <row r="37" spans="1:12" ht="47.25" hidden="1" collapsed="1" x14ac:dyDescent="0.25">
      <c r="A37" s="21"/>
      <c r="B37" s="21"/>
      <c r="C37" s="29" t="s">
        <v>41</v>
      </c>
      <c r="D37" s="25"/>
      <c r="E37" s="25"/>
      <c r="F37" s="12"/>
      <c r="G37" s="11"/>
      <c r="H37" s="15"/>
      <c r="I37" s="15"/>
      <c r="J37" s="16"/>
      <c r="K37" s="16"/>
      <c r="L37" s="4"/>
    </row>
    <row r="38" spans="1:12" ht="15.75" hidden="1" outlineLevel="1" x14ac:dyDescent="0.25">
      <c r="A38" s="21">
        <v>26</v>
      </c>
      <c r="B38" s="21">
        <v>26</v>
      </c>
      <c r="C38" s="31" t="s">
        <v>42</v>
      </c>
      <c r="D38" s="25" t="s">
        <v>9</v>
      </c>
      <c r="E38" s="25">
        <v>125</v>
      </c>
      <c r="F38" s="12"/>
      <c r="G38" s="11"/>
      <c r="H38" s="15">
        <f t="shared" si="0"/>
        <v>0</v>
      </c>
      <c r="I38" s="15">
        <f t="shared" si="1"/>
        <v>0</v>
      </c>
      <c r="J38" s="16">
        <f t="shared" si="2"/>
        <v>0</v>
      </c>
      <c r="K38" s="16">
        <f t="shared" si="3"/>
        <v>0</v>
      </c>
      <c r="L38" s="4"/>
    </row>
    <row r="39" spans="1:12" ht="15.75" hidden="1" outlineLevel="1" x14ac:dyDescent="0.25">
      <c r="A39" s="21">
        <v>27</v>
      </c>
      <c r="B39" s="21">
        <v>27</v>
      </c>
      <c r="C39" s="31" t="s">
        <v>43</v>
      </c>
      <c r="D39" s="25" t="s">
        <v>9</v>
      </c>
      <c r="E39" s="25">
        <v>125</v>
      </c>
      <c r="F39" s="12"/>
      <c r="G39" s="11"/>
      <c r="H39" s="15">
        <f t="shared" si="0"/>
        <v>0</v>
      </c>
      <c r="I39" s="15">
        <f t="shared" si="1"/>
        <v>0</v>
      </c>
      <c r="J39" s="16">
        <f t="shared" si="2"/>
        <v>0</v>
      </c>
      <c r="K39" s="16">
        <f t="shared" si="3"/>
        <v>0</v>
      </c>
      <c r="L39" s="4"/>
    </row>
    <row r="40" spans="1:12" ht="15.75" hidden="1" outlineLevel="1" x14ac:dyDescent="0.25">
      <c r="A40" s="21">
        <v>28</v>
      </c>
      <c r="B40" s="21">
        <v>28</v>
      </c>
      <c r="C40" s="31" t="s">
        <v>44</v>
      </c>
      <c r="D40" s="25" t="s">
        <v>9</v>
      </c>
      <c r="E40" s="25">
        <v>125</v>
      </c>
      <c r="F40" s="12"/>
      <c r="G40" s="11"/>
      <c r="H40" s="15">
        <f t="shared" si="0"/>
        <v>0</v>
      </c>
      <c r="I40" s="15">
        <f t="shared" si="1"/>
        <v>0</v>
      </c>
      <c r="J40" s="16">
        <f t="shared" si="2"/>
        <v>0</v>
      </c>
      <c r="K40" s="16">
        <f t="shared" si="3"/>
        <v>0</v>
      </c>
      <c r="L40" s="4"/>
    </row>
    <row r="41" spans="1:12" ht="31.5" hidden="1" outlineLevel="1" x14ac:dyDescent="0.25">
      <c r="A41" s="21">
        <v>29</v>
      </c>
      <c r="B41" s="21">
        <v>29</v>
      </c>
      <c r="C41" s="31" t="s">
        <v>45</v>
      </c>
      <c r="D41" s="25" t="s">
        <v>9</v>
      </c>
      <c r="E41" s="25">
        <v>125</v>
      </c>
      <c r="F41" s="12"/>
      <c r="G41" s="10"/>
      <c r="H41" s="15">
        <f t="shared" si="0"/>
        <v>0</v>
      </c>
      <c r="I41" s="15">
        <f t="shared" si="1"/>
        <v>0</v>
      </c>
      <c r="J41" s="16">
        <f t="shared" si="2"/>
        <v>0</v>
      </c>
      <c r="K41" s="16">
        <f t="shared" si="3"/>
        <v>0</v>
      </c>
      <c r="L41" s="4"/>
    </row>
    <row r="42" spans="1:12" ht="47.25" hidden="1" outlineLevel="1" x14ac:dyDescent="0.25">
      <c r="A42" s="21">
        <v>30</v>
      </c>
      <c r="B42" s="21">
        <v>30</v>
      </c>
      <c r="C42" s="44" t="s">
        <v>87</v>
      </c>
      <c r="D42" s="45" t="s">
        <v>84</v>
      </c>
      <c r="E42" s="45">
        <v>0.8</v>
      </c>
      <c r="F42" s="12"/>
      <c r="G42" s="10"/>
      <c r="H42" s="15">
        <f t="shared" si="0"/>
        <v>0</v>
      </c>
      <c r="I42" s="15">
        <f t="shared" si="1"/>
        <v>0</v>
      </c>
      <c r="J42" s="16">
        <f t="shared" si="2"/>
        <v>0</v>
      </c>
      <c r="K42" s="16">
        <f t="shared" si="3"/>
        <v>0</v>
      </c>
      <c r="L42" s="4"/>
    </row>
    <row r="43" spans="1:12" ht="30" hidden="1" collapsed="1" x14ac:dyDescent="0.25">
      <c r="A43" s="21"/>
      <c r="B43" s="21"/>
      <c r="C43" s="32" t="s">
        <v>46</v>
      </c>
      <c r="D43" s="23"/>
      <c r="E43" s="24"/>
      <c r="F43" s="12"/>
      <c r="G43" s="10"/>
      <c r="H43" s="15"/>
      <c r="I43" s="15"/>
      <c r="J43" s="16"/>
      <c r="K43" s="16"/>
      <c r="L43" s="4"/>
    </row>
    <row r="44" spans="1:12" ht="31.5" hidden="1" outlineLevel="1" x14ac:dyDescent="0.25">
      <c r="A44" s="21">
        <v>31</v>
      </c>
      <c r="B44" s="21">
        <v>31</v>
      </c>
      <c r="C44" s="31" t="s">
        <v>47</v>
      </c>
      <c r="D44" s="25" t="s">
        <v>9</v>
      </c>
      <c r="E44" s="33">
        <v>53</v>
      </c>
      <c r="F44" s="12"/>
      <c r="G44" s="10"/>
      <c r="H44" s="15">
        <f t="shared" si="0"/>
        <v>0</v>
      </c>
      <c r="I44" s="15">
        <f t="shared" si="1"/>
        <v>0</v>
      </c>
      <c r="J44" s="16">
        <f t="shared" si="2"/>
        <v>0</v>
      </c>
      <c r="K44" s="16">
        <f t="shared" si="3"/>
        <v>0</v>
      </c>
      <c r="L44" s="4"/>
    </row>
    <row r="45" spans="1:12" ht="31.5" hidden="1" outlineLevel="1" x14ac:dyDescent="0.25">
      <c r="A45" s="21">
        <v>32</v>
      </c>
      <c r="B45" s="21">
        <v>32</v>
      </c>
      <c r="C45" s="31" t="s">
        <v>48</v>
      </c>
      <c r="D45" s="25" t="s">
        <v>9</v>
      </c>
      <c r="E45" s="33">
        <v>53</v>
      </c>
      <c r="F45" s="12"/>
      <c r="G45" s="10"/>
      <c r="H45" s="15">
        <f t="shared" si="0"/>
        <v>0</v>
      </c>
      <c r="I45" s="15">
        <f t="shared" si="1"/>
        <v>0</v>
      </c>
      <c r="J45" s="16">
        <f t="shared" si="2"/>
        <v>0</v>
      </c>
      <c r="K45" s="16">
        <f t="shared" si="3"/>
        <v>0</v>
      </c>
      <c r="L45" s="4"/>
    </row>
    <row r="46" spans="1:12" ht="31.5" hidden="1" outlineLevel="1" x14ac:dyDescent="0.25">
      <c r="A46" s="21">
        <v>33</v>
      </c>
      <c r="B46" s="21">
        <v>33</v>
      </c>
      <c r="C46" s="31" t="s">
        <v>49</v>
      </c>
      <c r="D46" s="25" t="s">
        <v>9</v>
      </c>
      <c r="E46" s="33">
        <v>53</v>
      </c>
      <c r="F46" s="12"/>
      <c r="G46" s="10"/>
      <c r="H46" s="15">
        <f t="shared" si="0"/>
        <v>0</v>
      </c>
      <c r="I46" s="15">
        <f t="shared" si="1"/>
        <v>0</v>
      </c>
      <c r="J46" s="16">
        <f t="shared" si="2"/>
        <v>0</v>
      </c>
      <c r="K46" s="16">
        <f t="shared" si="3"/>
        <v>0</v>
      </c>
      <c r="L46" s="4"/>
    </row>
    <row r="47" spans="1:12" ht="47.25" hidden="1" outlineLevel="1" x14ac:dyDescent="0.25">
      <c r="A47" s="21">
        <v>34</v>
      </c>
      <c r="B47" s="21">
        <v>34</v>
      </c>
      <c r="C47" s="31" t="s">
        <v>50</v>
      </c>
      <c r="D47" s="25" t="s">
        <v>9</v>
      </c>
      <c r="E47" s="33">
        <v>53</v>
      </c>
      <c r="F47" s="12"/>
      <c r="G47" s="10"/>
      <c r="H47" s="15">
        <f t="shared" si="0"/>
        <v>0</v>
      </c>
      <c r="I47" s="15">
        <f t="shared" si="1"/>
        <v>0</v>
      </c>
      <c r="J47" s="16">
        <f t="shared" si="2"/>
        <v>0</v>
      </c>
      <c r="K47" s="16">
        <f t="shared" si="3"/>
        <v>0</v>
      </c>
      <c r="L47" s="4"/>
    </row>
    <row r="48" spans="1:12" ht="15.75" hidden="1" collapsed="1" x14ac:dyDescent="0.25">
      <c r="A48" s="21"/>
      <c r="B48" s="21"/>
      <c r="C48" s="32" t="s">
        <v>51</v>
      </c>
      <c r="D48" s="23"/>
      <c r="E48" s="24"/>
      <c r="F48" s="12"/>
      <c r="G48" s="10"/>
      <c r="H48" s="15"/>
      <c r="I48" s="15"/>
      <c r="J48" s="16"/>
      <c r="K48" s="16"/>
      <c r="L48" s="4"/>
    </row>
    <row r="49" spans="1:12" ht="15.75" hidden="1" outlineLevel="1" x14ac:dyDescent="0.25">
      <c r="A49" s="21">
        <v>35</v>
      </c>
      <c r="B49" s="21">
        <v>35</v>
      </c>
      <c r="C49" s="31" t="s">
        <v>52</v>
      </c>
      <c r="D49" s="25" t="s">
        <v>9</v>
      </c>
      <c r="E49" s="34">
        <f>4*0.001</f>
        <v>4.0000000000000001E-3</v>
      </c>
      <c r="F49" s="12"/>
      <c r="G49" s="10"/>
      <c r="H49" s="15">
        <f t="shared" si="0"/>
        <v>0</v>
      </c>
      <c r="I49" s="15">
        <f t="shared" si="1"/>
        <v>0</v>
      </c>
      <c r="J49" s="16">
        <f t="shared" si="2"/>
        <v>0</v>
      </c>
      <c r="K49" s="16">
        <f t="shared" si="3"/>
        <v>0</v>
      </c>
      <c r="L49" s="4"/>
    </row>
    <row r="50" spans="1:12" ht="94.5" hidden="1" outlineLevel="1" x14ac:dyDescent="0.25">
      <c r="A50" s="21">
        <v>36</v>
      </c>
      <c r="B50" s="21">
        <v>36</v>
      </c>
      <c r="C50" s="31" t="s">
        <v>53</v>
      </c>
      <c r="D50" s="25" t="s">
        <v>10</v>
      </c>
      <c r="E50" s="25">
        <v>4</v>
      </c>
      <c r="F50" s="12"/>
      <c r="G50" s="10"/>
      <c r="H50" s="15">
        <f t="shared" si="0"/>
        <v>0</v>
      </c>
      <c r="I50" s="15">
        <f t="shared" si="1"/>
        <v>0</v>
      </c>
      <c r="J50" s="16">
        <f t="shared" si="2"/>
        <v>0</v>
      </c>
      <c r="K50" s="16">
        <f t="shared" si="3"/>
        <v>0</v>
      </c>
      <c r="L50" s="4"/>
    </row>
    <row r="51" spans="1:12" ht="63" hidden="1" outlineLevel="1" x14ac:dyDescent="0.25">
      <c r="A51" s="21">
        <v>37</v>
      </c>
      <c r="B51" s="21">
        <v>37</v>
      </c>
      <c r="C51" s="35" t="s">
        <v>54</v>
      </c>
      <c r="D51" s="36" t="s">
        <v>22</v>
      </c>
      <c r="E51" s="36">
        <f>0.3+0.03</f>
        <v>0.32999999999999996</v>
      </c>
      <c r="F51" s="12"/>
      <c r="G51" s="10"/>
      <c r="H51" s="15">
        <f t="shared" si="0"/>
        <v>0</v>
      </c>
      <c r="I51" s="15">
        <f t="shared" si="1"/>
        <v>0</v>
      </c>
      <c r="J51" s="16">
        <f t="shared" si="2"/>
        <v>0</v>
      </c>
      <c r="K51" s="16">
        <f t="shared" si="3"/>
        <v>0</v>
      </c>
      <c r="L51" s="4"/>
    </row>
    <row r="52" spans="1:12" ht="47.25" hidden="1" outlineLevel="1" x14ac:dyDescent="0.25">
      <c r="A52" s="21">
        <v>38</v>
      </c>
      <c r="B52" s="21">
        <v>38</v>
      </c>
      <c r="C52" s="31" t="s">
        <v>55</v>
      </c>
      <c r="D52" s="25" t="s">
        <v>80</v>
      </c>
      <c r="E52" s="25">
        <v>15.63</v>
      </c>
      <c r="F52" s="12"/>
      <c r="G52" s="10"/>
      <c r="H52" s="15">
        <f t="shared" si="0"/>
        <v>0</v>
      </c>
      <c r="I52" s="15">
        <f t="shared" si="1"/>
        <v>0</v>
      </c>
      <c r="J52" s="16">
        <f t="shared" si="2"/>
        <v>0</v>
      </c>
      <c r="K52" s="16">
        <f t="shared" si="3"/>
        <v>0</v>
      </c>
      <c r="L52" s="4"/>
    </row>
    <row r="53" spans="1:12" ht="30" hidden="1" collapsed="1" x14ac:dyDescent="0.25">
      <c r="A53" s="21"/>
      <c r="B53" s="21"/>
      <c r="C53" s="32" t="s">
        <v>56</v>
      </c>
      <c r="D53" s="23"/>
      <c r="E53" s="24"/>
      <c r="F53" s="12"/>
      <c r="G53" s="10"/>
      <c r="H53" s="15"/>
      <c r="I53" s="15"/>
      <c r="J53" s="16"/>
      <c r="K53" s="16"/>
      <c r="L53" s="4"/>
    </row>
    <row r="54" spans="1:12" ht="15.75" hidden="1" outlineLevel="1" x14ac:dyDescent="0.25">
      <c r="A54" s="21">
        <v>39</v>
      </c>
      <c r="B54" s="21">
        <v>39</v>
      </c>
      <c r="C54" s="31" t="s">
        <v>42</v>
      </c>
      <c r="D54" s="25" t="s">
        <v>9</v>
      </c>
      <c r="E54" s="25">
        <v>151</v>
      </c>
      <c r="F54" s="12"/>
      <c r="G54" s="10"/>
      <c r="H54" s="15">
        <f t="shared" si="0"/>
        <v>0</v>
      </c>
      <c r="I54" s="15">
        <f t="shared" si="1"/>
        <v>0</v>
      </c>
      <c r="J54" s="16">
        <f t="shared" si="2"/>
        <v>0</v>
      </c>
      <c r="K54" s="16">
        <f t="shared" si="3"/>
        <v>0</v>
      </c>
      <c r="L54" s="4"/>
    </row>
    <row r="55" spans="1:12" ht="15.75" hidden="1" outlineLevel="1" x14ac:dyDescent="0.25">
      <c r="A55" s="21">
        <v>40</v>
      </c>
      <c r="B55" s="21">
        <v>40</v>
      </c>
      <c r="C55" s="31" t="s">
        <v>43</v>
      </c>
      <c r="D55" s="25" t="s">
        <v>9</v>
      </c>
      <c r="E55" s="25">
        <v>151</v>
      </c>
      <c r="F55" s="12"/>
      <c r="G55" s="10"/>
      <c r="H55" s="15">
        <f t="shared" si="0"/>
        <v>0</v>
      </c>
      <c r="I55" s="15">
        <f t="shared" si="1"/>
        <v>0</v>
      </c>
      <c r="J55" s="16">
        <f t="shared" si="2"/>
        <v>0</v>
      </c>
      <c r="K55" s="16">
        <f t="shared" si="3"/>
        <v>0</v>
      </c>
      <c r="L55" s="4"/>
    </row>
    <row r="56" spans="1:12" ht="15.75" hidden="1" outlineLevel="1" x14ac:dyDescent="0.25">
      <c r="A56" s="21">
        <v>41</v>
      </c>
      <c r="B56" s="21">
        <v>41</v>
      </c>
      <c r="C56" s="31" t="s">
        <v>44</v>
      </c>
      <c r="D56" s="25" t="s">
        <v>9</v>
      </c>
      <c r="E56" s="25">
        <v>151</v>
      </c>
      <c r="F56" s="13"/>
      <c r="G56" s="10"/>
      <c r="H56" s="15">
        <f t="shared" si="0"/>
        <v>0</v>
      </c>
      <c r="I56" s="15">
        <f t="shared" si="1"/>
        <v>0</v>
      </c>
      <c r="J56" s="16">
        <f t="shared" si="2"/>
        <v>0</v>
      </c>
      <c r="K56" s="16">
        <f t="shared" si="3"/>
        <v>0</v>
      </c>
      <c r="L56" s="2"/>
    </row>
    <row r="57" spans="1:12" ht="31.5" hidden="1" outlineLevel="1" x14ac:dyDescent="0.25">
      <c r="A57" s="21">
        <v>42</v>
      </c>
      <c r="B57" s="21">
        <v>42</v>
      </c>
      <c r="C57" s="31" t="s">
        <v>45</v>
      </c>
      <c r="D57" s="25" t="s">
        <v>9</v>
      </c>
      <c r="E57" s="25">
        <v>151</v>
      </c>
      <c r="F57" s="11"/>
      <c r="G57" s="10"/>
      <c r="H57" s="15">
        <f t="shared" si="0"/>
        <v>0</v>
      </c>
      <c r="I57" s="15">
        <f t="shared" si="1"/>
        <v>0</v>
      </c>
      <c r="J57" s="16">
        <f t="shared" si="2"/>
        <v>0</v>
      </c>
      <c r="K57" s="16">
        <f t="shared" si="3"/>
        <v>0</v>
      </c>
      <c r="L57" s="2"/>
    </row>
    <row r="58" spans="1:12" ht="63" hidden="1" collapsed="1" x14ac:dyDescent="0.25">
      <c r="A58" s="21"/>
      <c r="B58" s="21"/>
      <c r="C58" s="37" t="s">
        <v>57</v>
      </c>
      <c r="D58" s="25"/>
      <c r="E58" s="24"/>
      <c r="F58" s="11"/>
      <c r="G58" s="10"/>
      <c r="H58" s="15"/>
      <c r="I58" s="15"/>
      <c r="J58" s="16"/>
      <c r="K58" s="16"/>
      <c r="L58" s="2"/>
    </row>
    <row r="59" spans="1:12" ht="31.5" hidden="1" outlineLevel="1" x14ac:dyDescent="0.25">
      <c r="A59" s="21">
        <v>43</v>
      </c>
      <c r="B59" s="21">
        <v>43</v>
      </c>
      <c r="C59" s="31" t="s">
        <v>58</v>
      </c>
      <c r="D59" s="36" t="s">
        <v>22</v>
      </c>
      <c r="E59" s="36">
        <v>4.9400000000000004</v>
      </c>
      <c r="F59" s="11"/>
      <c r="G59" s="11"/>
      <c r="H59" s="15">
        <f t="shared" si="0"/>
        <v>0</v>
      </c>
      <c r="I59" s="15">
        <f t="shared" si="1"/>
        <v>0</v>
      </c>
      <c r="J59" s="16">
        <f t="shared" si="2"/>
        <v>0</v>
      </c>
      <c r="K59" s="16">
        <f t="shared" si="3"/>
        <v>0</v>
      </c>
      <c r="L59" s="2"/>
    </row>
    <row r="60" spans="1:12" ht="31.5" hidden="1" outlineLevel="1" x14ac:dyDescent="0.25">
      <c r="A60" s="21">
        <v>44</v>
      </c>
      <c r="B60" s="21">
        <v>44</v>
      </c>
      <c r="C60" s="31" t="s">
        <v>59</v>
      </c>
      <c r="D60" s="25" t="s">
        <v>9</v>
      </c>
      <c r="E60" s="25">
        <v>2225.7800000000002</v>
      </c>
      <c r="F60" s="11"/>
      <c r="G60" s="11"/>
      <c r="H60" s="15">
        <f t="shared" si="0"/>
        <v>0</v>
      </c>
      <c r="I60" s="15">
        <f t="shared" si="1"/>
        <v>0</v>
      </c>
      <c r="J60" s="16">
        <f t="shared" si="2"/>
        <v>0</v>
      </c>
      <c r="K60" s="16">
        <f t="shared" si="3"/>
        <v>0</v>
      </c>
      <c r="L60" s="2"/>
    </row>
    <row r="61" spans="1:12" ht="63" hidden="1" outlineLevel="1" x14ac:dyDescent="0.25">
      <c r="A61" s="21">
        <v>45</v>
      </c>
      <c r="B61" s="21">
        <v>45</v>
      </c>
      <c r="C61" s="26" t="s">
        <v>88</v>
      </c>
      <c r="D61" s="38" t="s">
        <v>9</v>
      </c>
      <c r="E61" s="38">
        <v>478.08</v>
      </c>
      <c r="F61" s="11"/>
      <c r="G61" s="11"/>
      <c r="H61" s="15">
        <f t="shared" si="0"/>
        <v>0</v>
      </c>
      <c r="I61" s="15">
        <f t="shared" si="1"/>
        <v>0</v>
      </c>
      <c r="J61" s="16">
        <f t="shared" si="2"/>
        <v>0</v>
      </c>
      <c r="K61" s="16">
        <f t="shared" si="3"/>
        <v>0</v>
      </c>
      <c r="L61" s="2"/>
    </row>
    <row r="62" spans="1:12" ht="15.75" hidden="1" outlineLevel="1" x14ac:dyDescent="0.25">
      <c r="A62" s="21">
        <v>46</v>
      </c>
      <c r="B62" s="21">
        <v>46</v>
      </c>
      <c r="C62" s="35" t="s">
        <v>60</v>
      </c>
      <c r="D62" s="25" t="s">
        <v>10</v>
      </c>
      <c r="E62" s="25">
        <v>1800</v>
      </c>
      <c r="F62" s="11"/>
      <c r="G62" s="11"/>
      <c r="H62" s="15">
        <f t="shared" si="0"/>
        <v>0</v>
      </c>
      <c r="I62" s="15">
        <f t="shared" si="1"/>
        <v>0</v>
      </c>
      <c r="J62" s="16">
        <f t="shared" si="2"/>
        <v>0</v>
      </c>
      <c r="K62" s="16">
        <f t="shared" si="3"/>
        <v>0</v>
      </c>
      <c r="L62" s="2"/>
    </row>
    <row r="63" spans="1:12" ht="15.75" hidden="1" outlineLevel="1" x14ac:dyDescent="0.25">
      <c r="A63" s="21">
        <v>47</v>
      </c>
      <c r="B63" s="21">
        <v>47</v>
      </c>
      <c r="C63" s="35" t="s">
        <v>61</v>
      </c>
      <c r="D63" s="25" t="s">
        <v>10</v>
      </c>
      <c r="E63" s="25">
        <v>1800</v>
      </c>
      <c r="F63" s="11"/>
      <c r="G63" s="11"/>
      <c r="H63" s="15">
        <f t="shared" si="0"/>
        <v>0</v>
      </c>
      <c r="I63" s="15">
        <f t="shared" si="1"/>
        <v>0</v>
      </c>
      <c r="J63" s="16">
        <f t="shared" si="2"/>
        <v>0</v>
      </c>
      <c r="K63" s="16">
        <f t="shared" si="3"/>
        <v>0</v>
      </c>
      <c r="L63" s="2"/>
    </row>
    <row r="64" spans="1:12" ht="47.25" hidden="1" outlineLevel="1" x14ac:dyDescent="0.25">
      <c r="A64" s="21">
        <v>48</v>
      </c>
      <c r="B64" s="21">
        <v>48</v>
      </c>
      <c r="C64" s="26" t="s">
        <v>62</v>
      </c>
      <c r="D64" s="25" t="s">
        <v>89</v>
      </c>
      <c r="E64" s="25">
        <v>283</v>
      </c>
      <c r="F64" s="11"/>
      <c r="G64" s="11"/>
      <c r="H64" s="15">
        <f t="shared" si="0"/>
        <v>0</v>
      </c>
      <c r="I64" s="15">
        <f t="shared" si="1"/>
        <v>0</v>
      </c>
      <c r="J64" s="16">
        <f t="shared" si="2"/>
        <v>0</v>
      </c>
      <c r="K64" s="16">
        <f t="shared" si="3"/>
        <v>0</v>
      </c>
      <c r="L64" s="2"/>
    </row>
    <row r="65" spans="1:12" ht="15.75" hidden="1" outlineLevel="1" x14ac:dyDescent="0.25">
      <c r="A65" s="21">
        <v>49</v>
      </c>
      <c r="B65" s="21">
        <v>49</v>
      </c>
      <c r="C65" s="26" t="s">
        <v>63</v>
      </c>
      <c r="D65" s="25" t="s">
        <v>9</v>
      </c>
      <c r="E65" s="25">
        <v>41</v>
      </c>
      <c r="F65" s="11"/>
      <c r="G65" s="11"/>
      <c r="H65" s="15">
        <f t="shared" si="0"/>
        <v>0</v>
      </c>
      <c r="I65" s="15">
        <f t="shared" si="1"/>
        <v>0</v>
      </c>
      <c r="J65" s="16">
        <f t="shared" si="2"/>
        <v>0</v>
      </c>
      <c r="K65" s="16">
        <f t="shared" si="3"/>
        <v>0</v>
      </c>
      <c r="L65" s="2"/>
    </row>
    <row r="66" spans="1:12" ht="15.75" hidden="1" outlineLevel="1" x14ac:dyDescent="0.25">
      <c r="A66" s="21">
        <v>50</v>
      </c>
      <c r="B66" s="21">
        <v>50</v>
      </c>
      <c r="C66" s="26" t="s">
        <v>64</v>
      </c>
      <c r="D66" s="38" t="s">
        <v>10</v>
      </c>
      <c r="E66" s="38">
        <v>283</v>
      </c>
      <c r="F66" s="11"/>
      <c r="G66" s="11"/>
      <c r="H66" s="15">
        <f t="shared" si="0"/>
        <v>0</v>
      </c>
      <c r="I66" s="15">
        <f t="shared" si="1"/>
        <v>0</v>
      </c>
      <c r="J66" s="16">
        <f t="shared" si="2"/>
        <v>0</v>
      </c>
      <c r="K66" s="16">
        <f t="shared" si="3"/>
        <v>0</v>
      </c>
      <c r="L66" s="2"/>
    </row>
    <row r="67" spans="1:12" ht="47.25" hidden="1" outlineLevel="1" x14ac:dyDescent="0.25">
      <c r="A67" s="21">
        <v>51</v>
      </c>
      <c r="B67" s="21">
        <v>51</v>
      </c>
      <c r="C67" s="39" t="s">
        <v>65</v>
      </c>
      <c r="D67" s="38" t="s">
        <v>15</v>
      </c>
      <c r="E67" s="38">
        <v>6</v>
      </c>
      <c r="F67" s="11"/>
      <c r="G67" s="11"/>
      <c r="H67" s="15">
        <f t="shared" si="0"/>
        <v>0</v>
      </c>
      <c r="I67" s="15">
        <f t="shared" si="1"/>
        <v>0</v>
      </c>
      <c r="J67" s="16">
        <f t="shared" si="2"/>
        <v>0</v>
      </c>
      <c r="K67" s="16">
        <f t="shared" si="3"/>
        <v>0</v>
      </c>
      <c r="L67" s="2"/>
    </row>
    <row r="68" spans="1:12" ht="47.25" hidden="1" outlineLevel="1" x14ac:dyDescent="0.25">
      <c r="A68" s="21">
        <v>52</v>
      </c>
      <c r="B68" s="21">
        <v>52</v>
      </c>
      <c r="C68" s="35" t="s">
        <v>66</v>
      </c>
      <c r="D68" s="25" t="s">
        <v>10</v>
      </c>
      <c r="E68" s="25">
        <v>132.6</v>
      </c>
      <c r="F68" s="11"/>
      <c r="G68" s="11"/>
      <c r="H68" s="15">
        <f t="shared" si="0"/>
        <v>0</v>
      </c>
      <c r="I68" s="15">
        <f t="shared" si="1"/>
        <v>0</v>
      </c>
      <c r="J68" s="16">
        <f t="shared" si="2"/>
        <v>0</v>
      </c>
      <c r="K68" s="16">
        <f t="shared" si="3"/>
        <v>0</v>
      </c>
      <c r="L68" s="2"/>
    </row>
    <row r="69" spans="1:12" ht="15.75" hidden="1" outlineLevel="1" x14ac:dyDescent="0.25">
      <c r="A69" s="21">
        <v>53</v>
      </c>
      <c r="B69" s="21">
        <v>53</v>
      </c>
      <c r="C69" s="26" t="s">
        <v>67</v>
      </c>
      <c r="D69" s="25" t="s">
        <v>10</v>
      </c>
      <c r="E69" s="25">
        <v>250</v>
      </c>
      <c r="F69" s="11"/>
      <c r="G69" s="11"/>
      <c r="H69" s="15">
        <f t="shared" si="0"/>
        <v>0</v>
      </c>
      <c r="I69" s="15">
        <f t="shared" si="1"/>
        <v>0</v>
      </c>
      <c r="J69" s="16">
        <f t="shared" si="2"/>
        <v>0</v>
      </c>
      <c r="K69" s="16">
        <f t="shared" si="3"/>
        <v>0</v>
      </c>
      <c r="L69" s="2"/>
    </row>
    <row r="70" spans="1:12" ht="31.5" hidden="1" collapsed="1" x14ac:dyDescent="0.25">
      <c r="A70" s="21"/>
      <c r="B70" s="21"/>
      <c r="C70" s="29" t="s">
        <v>68</v>
      </c>
      <c r="D70" s="38"/>
      <c r="E70" s="38"/>
      <c r="F70" s="11"/>
      <c r="G70" s="11"/>
      <c r="H70" s="15"/>
      <c r="I70" s="15"/>
      <c r="J70" s="16"/>
      <c r="K70" s="16"/>
      <c r="L70" s="2"/>
    </row>
    <row r="71" spans="1:12" ht="15.75" hidden="1" outlineLevel="1" x14ac:dyDescent="0.25">
      <c r="A71" s="21">
        <v>54</v>
      </c>
      <c r="B71" s="21">
        <v>54</v>
      </c>
      <c r="C71" s="26" t="s">
        <v>69</v>
      </c>
      <c r="D71" s="25" t="s">
        <v>9</v>
      </c>
      <c r="E71" s="25">
        <v>656</v>
      </c>
      <c r="F71" s="11"/>
      <c r="G71" s="10"/>
      <c r="H71" s="15">
        <f t="shared" si="0"/>
        <v>0</v>
      </c>
      <c r="I71" s="15">
        <f t="shared" si="1"/>
        <v>0</v>
      </c>
      <c r="J71" s="16">
        <f t="shared" si="2"/>
        <v>0</v>
      </c>
      <c r="K71" s="16">
        <f t="shared" si="3"/>
        <v>0</v>
      </c>
      <c r="L71" s="2"/>
    </row>
    <row r="72" spans="1:12" ht="31.5" hidden="1" outlineLevel="1" x14ac:dyDescent="0.25">
      <c r="A72" s="21">
        <v>55</v>
      </c>
      <c r="B72" s="21">
        <v>55</v>
      </c>
      <c r="C72" s="26" t="s">
        <v>70</v>
      </c>
      <c r="D72" s="25" t="s">
        <v>9</v>
      </c>
      <c r="E72" s="25">
        <v>706</v>
      </c>
      <c r="F72" s="11"/>
      <c r="G72" s="10"/>
      <c r="H72" s="15">
        <f t="shared" si="0"/>
        <v>0</v>
      </c>
      <c r="I72" s="15">
        <f t="shared" si="1"/>
        <v>0</v>
      </c>
      <c r="J72" s="16">
        <f t="shared" si="2"/>
        <v>0</v>
      </c>
      <c r="K72" s="16">
        <f t="shared" si="3"/>
        <v>0</v>
      </c>
      <c r="L72" s="2"/>
    </row>
    <row r="73" spans="1:12" ht="15.75" hidden="1" collapsed="1" x14ac:dyDescent="0.25">
      <c r="A73" s="21"/>
      <c r="B73" s="21"/>
      <c r="C73" s="29" t="s">
        <v>71</v>
      </c>
      <c r="D73" s="38"/>
      <c r="E73" s="38"/>
      <c r="F73" s="11"/>
      <c r="G73" s="10"/>
      <c r="H73" s="15"/>
      <c r="I73" s="15"/>
      <c r="J73" s="16"/>
      <c r="K73" s="16"/>
      <c r="L73" s="2"/>
    </row>
    <row r="74" spans="1:12" ht="31.5" hidden="1" outlineLevel="1" x14ac:dyDescent="0.25">
      <c r="A74" s="21">
        <v>56</v>
      </c>
      <c r="B74" s="21">
        <v>56</v>
      </c>
      <c r="C74" s="31" t="s">
        <v>72</v>
      </c>
      <c r="D74" s="25" t="s">
        <v>8</v>
      </c>
      <c r="E74" s="25">
        <v>2.5</v>
      </c>
      <c r="F74" s="11"/>
      <c r="G74" s="10"/>
      <c r="H74" s="15">
        <f t="shared" si="0"/>
        <v>0</v>
      </c>
      <c r="I74" s="15">
        <f t="shared" si="1"/>
        <v>0</v>
      </c>
      <c r="J74" s="16">
        <f t="shared" si="2"/>
        <v>0</v>
      </c>
      <c r="K74" s="16">
        <f t="shared" si="3"/>
        <v>0</v>
      </c>
      <c r="L74" s="2"/>
    </row>
    <row r="75" spans="1:12" ht="94.5" hidden="1" outlineLevel="1" x14ac:dyDescent="0.25">
      <c r="A75" s="21">
        <v>57</v>
      </c>
      <c r="B75" s="21">
        <v>57</v>
      </c>
      <c r="C75" s="31" t="s">
        <v>73</v>
      </c>
      <c r="D75" s="25" t="s">
        <v>74</v>
      </c>
      <c r="E75" s="25">
        <v>62.5</v>
      </c>
      <c r="F75" s="11"/>
      <c r="G75" s="10"/>
      <c r="H75" s="15">
        <f t="shared" si="0"/>
        <v>0</v>
      </c>
      <c r="I75" s="15">
        <f t="shared" si="1"/>
        <v>0</v>
      </c>
      <c r="J75" s="16">
        <f t="shared" si="2"/>
        <v>0</v>
      </c>
      <c r="K75" s="16">
        <f t="shared" si="3"/>
        <v>0</v>
      </c>
      <c r="L75" s="2"/>
    </row>
    <row r="76" spans="1:12" ht="15.75" hidden="1" collapsed="1" x14ac:dyDescent="0.25">
      <c r="A76" s="21"/>
      <c r="B76" s="21"/>
      <c r="C76" s="40" t="s">
        <v>75</v>
      </c>
      <c r="D76" s="26"/>
      <c r="E76" s="26"/>
      <c r="F76" s="11"/>
      <c r="G76" s="10"/>
      <c r="H76" s="15"/>
      <c r="I76" s="15"/>
      <c r="J76" s="16"/>
      <c r="K76" s="16"/>
      <c r="L76" s="2"/>
    </row>
    <row r="77" spans="1:12" ht="31.5" hidden="1" outlineLevel="1" x14ac:dyDescent="0.25">
      <c r="A77" s="21">
        <v>58</v>
      </c>
      <c r="B77" s="21">
        <v>58</v>
      </c>
      <c r="C77" s="31" t="s">
        <v>76</v>
      </c>
      <c r="D77" s="25" t="s">
        <v>8</v>
      </c>
      <c r="E77" s="25">
        <v>0.4</v>
      </c>
      <c r="F77" s="11"/>
      <c r="G77" s="10"/>
      <c r="H77" s="15">
        <f t="shared" ref="H77:H81" si="4">G77+F77</f>
        <v>0</v>
      </c>
      <c r="I77" s="15">
        <f t="shared" ref="I77:I81" si="5">F77/E77</f>
        <v>0</v>
      </c>
      <c r="J77" s="16">
        <f t="shared" ref="J77:J81" si="6">G77/E77</f>
        <v>0</v>
      </c>
      <c r="K77" s="16">
        <f t="shared" ref="K77:K81" si="7">J77+I77</f>
        <v>0</v>
      </c>
      <c r="L77" s="2"/>
    </row>
    <row r="78" spans="1:12" ht="63" hidden="1" outlineLevel="1" x14ac:dyDescent="0.25">
      <c r="A78" s="21">
        <v>59</v>
      </c>
      <c r="B78" s="21">
        <v>59</v>
      </c>
      <c r="C78" s="41" t="s">
        <v>77</v>
      </c>
      <c r="D78" s="36" t="s">
        <v>15</v>
      </c>
      <c r="E78" s="36">
        <v>10</v>
      </c>
      <c r="F78" s="11"/>
      <c r="G78" s="11"/>
      <c r="H78" s="15">
        <f t="shared" si="4"/>
        <v>0</v>
      </c>
      <c r="I78" s="15">
        <f t="shared" si="5"/>
        <v>0</v>
      </c>
      <c r="J78" s="16">
        <f t="shared" si="6"/>
        <v>0</v>
      </c>
      <c r="K78" s="16">
        <f t="shared" si="7"/>
        <v>0</v>
      </c>
      <c r="L78" s="8"/>
    </row>
    <row r="79" spans="1:12" ht="15.75" hidden="1" outlineLevel="1" x14ac:dyDescent="0.25">
      <c r="A79" s="21"/>
      <c r="B79" s="21"/>
      <c r="C79" s="42" t="s">
        <v>78</v>
      </c>
      <c r="D79" s="36"/>
      <c r="E79" s="36"/>
      <c r="F79" s="11"/>
      <c r="G79" s="11"/>
      <c r="H79" s="15"/>
      <c r="I79" s="15"/>
      <c r="J79" s="16"/>
      <c r="K79" s="16"/>
      <c r="L79" s="8"/>
    </row>
    <row r="80" spans="1:12" ht="31.5" hidden="1" outlineLevel="1" x14ac:dyDescent="0.25">
      <c r="A80" s="21">
        <v>60</v>
      </c>
      <c r="B80" s="21">
        <v>60</v>
      </c>
      <c r="C80" s="26" t="s">
        <v>79</v>
      </c>
      <c r="D80" s="43" t="s">
        <v>80</v>
      </c>
      <c r="E80" s="25">
        <v>794.2</v>
      </c>
      <c r="F80" s="11"/>
      <c r="G80" s="11"/>
      <c r="H80" s="15">
        <f t="shared" si="4"/>
        <v>0</v>
      </c>
      <c r="I80" s="15">
        <f t="shared" si="5"/>
        <v>0</v>
      </c>
      <c r="J80" s="16">
        <f t="shared" si="6"/>
        <v>0</v>
      </c>
      <c r="K80" s="16">
        <f t="shared" si="7"/>
        <v>0</v>
      </c>
      <c r="L80" s="8"/>
    </row>
    <row r="81" spans="1:12" ht="15.75" hidden="1" outlineLevel="1" x14ac:dyDescent="0.25">
      <c r="A81" s="21">
        <v>61</v>
      </c>
      <c r="B81" s="21">
        <v>61</v>
      </c>
      <c r="C81" s="26" t="s">
        <v>81</v>
      </c>
      <c r="D81" s="10" t="s">
        <v>20</v>
      </c>
      <c r="E81" s="10">
        <v>208.7</v>
      </c>
      <c r="F81" s="11"/>
      <c r="G81" s="11"/>
      <c r="H81" s="15">
        <f t="shared" si="4"/>
        <v>0</v>
      </c>
      <c r="I81" s="15">
        <f t="shared" si="5"/>
        <v>0</v>
      </c>
      <c r="J81" s="16">
        <f t="shared" si="6"/>
        <v>0</v>
      </c>
      <c r="K81" s="16">
        <f t="shared" si="7"/>
        <v>0</v>
      </c>
      <c r="L81" s="8"/>
    </row>
    <row r="82" spans="1:12" hidden="1" outlineLevel="1" x14ac:dyDescent="0.25">
      <c r="A82" s="121"/>
      <c r="B82" s="46"/>
      <c r="C82" s="47" t="s">
        <v>90</v>
      </c>
      <c r="D82" s="46"/>
      <c r="E82" s="48"/>
      <c r="F82" s="48"/>
      <c r="G82" s="48"/>
      <c r="H82" s="49">
        <f>SUM(H10:H81)</f>
        <v>0</v>
      </c>
      <c r="I82" s="50"/>
      <c r="J82" s="51"/>
      <c r="K82" s="51"/>
      <c r="L82" s="52"/>
    </row>
    <row r="83" spans="1:12" ht="40.15" hidden="1" customHeight="1" collapsed="1" x14ac:dyDescent="0.25">
      <c r="A83" s="497" t="s">
        <v>300</v>
      </c>
      <c r="B83" s="498"/>
      <c r="C83" s="498"/>
      <c r="D83" s="498"/>
      <c r="E83" s="499"/>
      <c r="F83" s="76"/>
      <c r="G83" s="76"/>
      <c r="H83" s="77"/>
      <c r="I83" s="78"/>
      <c r="J83" s="79"/>
      <c r="K83" s="79"/>
      <c r="L83" s="80"/>
    </row>
    <row r="84" spans="1:12" hidden="1" x14ac:dyDescent="0.25">
      <c r="A84" s="214"/>
      <c r="B84" s="215"/>
      <c r="C84" s="63" t="s">
        <v>696</v>
      </c>
      <c r="D84" s="218"/>
      <c r="E84" s="219"/>
      <c r="F84" s="76"/>
      <c r="G84" s="76"/>
      <c r="H84" s="77"/>
      <c r="I84" s="78"/>
      <c r="J84" s="79"/>
      <c r="K84" s="79"/>
      <c r="L84" s="80"/>
    </row>
    <row r="85" spans="1:12" ht="30" hidden="1" outlineLevel="1" x14ac:dyDescent="0.25">
      <c r="A85" s="229">
        <v>62</v>
      </c>
      <c r="B85" s="230">
        <v>1</v>
      </c>
      <c r="C85" s="231" t="s">
        <v>95</v>
      </c>
      <c r="D85" s="232" t="s">
        <v>96</v>
      </c>
      <c r="E85" s="233">
        <v>481.64</v>
      </c>
      <c r="F85" s="234">
        <v>230495.14</v>
      </c>
      <c r="G85" s="234"/>
      <c r="H85" s="235">
        <f t="shared" ref="H85" si="8">G85+F85</f>
        <v>230495.14</v>
      </c>
      <c r="I85" s="235">
        <f t="shared" ref="I85" si="9">F85/E85</f>
        <v>478.56311768125573</v>
      </c>
      <c r="J85" s="236">
        <f t="shared" ref="J85" si="10">G85/E85</f>
        <v>0</v>
      </c>
      <c r="K85" s="236">
        <f t="shared" ref="K85" si="11">J85+I85</f>
        <v>478.56311768125573</v>
      </c>
      <c r="L85" s="237"/>
    </row>
    <row r="86" spans="1:12" ht="30" hidden="1" outlineLevel="1" x14ac:dyDescent="0.25">
      <c r="A86" s="1">
        <f>A85+1</f>
        <v>63</v>
      </c>
      <c r="B86" s="21">
        <v>2</v>
      </c>
      <c r="C86" s="56" t="s">
        <v>97</v>
      </c>
      <c r="D86" s="57" t="s">
        <v>98</v>
      </c>
      <c r="E86" s="57">
        <v>24</v>
      </c>
      <c r="F86" s="11">
        <v>12897.98</v>
      </c>
      <c r="G86" s="11"/>
      <c r="H86" s="15">
        <f t="shared" ref="H86" si="12">G86+F86</f>
        <v>12897.98</v>
      </c>
      <c r="I86" s="15">
        <f t="shared" ref="I86" si="13">F86/E86</f>
        <v>537.41583333333335</v>
      </c>
      <c r="J86" s="16">
        <f t="shared" ref="J86" si="14">G86/E86</f>
        <v>0</v>
      </c>
      <c r="K86" s="16">
        <f t="shared" ref="K86" si="15">J86+I86</f>
        <v>537.41583333333335</v>
      </c>
      <c r="L86" s="8"/>
    </row>
    <row r="87" spans="1:12" ht="17.25" hidden="1" outlineLevel="1" x14ac:dyDescent="0.25">
      <c r="A87" s="1">
        <f t="shared" ref="A87:A150" si="16">A86+1</f>
        <v>64</v>
      </c>
      <c r="B87" s="21">
        <v>3</v>
      </c>
      <c r="C87" s="58" t="s">
        <v>99</v>
      </c>
      <c r="D87" s="57" t="s">
        <v>100</v>
      </c>
      <c r="E87" s="57">
        <v>18.62</v>
      </c>
      <c r="F87" s="11">
        <v>32809.11</v>
      </c>
      <c r="G87" s="11"/>
      <c r="H87" s="15">
        <f t="shared" ref="H87:H150" si="17">G87+F87</f>
        <v>32809.11</v>
      </c>
      <c r="I87" s="15">
        <f t="shared" ref="I87:I104" si="18">F87/E87</f>
        <v>1762.0359828141782</v>
      </c>
      <c r="J87" s="16">
        <f t="shared" ref="J87:J150" si="19">G87/E87</f>
        <v>0</v>
      </c>
      <c r="K87" s="16">
        <f t="shared" ref="K87:K150" si="20">J87+I87</f>
        <v>1762.0359828141782</v>
      </c>
      <c r="L87" s="8"/>
    </row>
    <row r="88" spans="1:12" ht="17.25" hidden="1" outlineLevel="1" x14ac:dyDescent="0.25">
      <c r="A88" s="1">
        <f t="shared" si="16"/>
        <v>65</v>
      </c>
      <c r="B88" s="21">
        <v>4</v>
      </c>
      <c r="C88" s="59" t="s">
        <v>101</v>
      </c>
      <c r="D88" s="60" t="s">
        <v>100</v>
      </c>
      <c r="E88" s="60">
        <v>18.62</v>
      </c>
      <c r="F88" s="11">
        <v>2757.21</v>
      </c>
      <c r="G88" s="11"/>
      <c r="H88" s="15">
        <f t="shared" si="17"/>
        <v>2757.21</v>
      </c>
      <c r="I88" s="15">
        <f t="shared" si="18"/>
        <v>148.07787325456499</v>
      </c>
      <c r="J88" s="16">
        <f t="shared" si="19"/>
        <v>0</v>
      </c>
      <c r="K88" s="16">
        <f t="shared" si="20"/>
        <v>148.07787325456499</v>
      </c>
      <c r="L88" s="8"/>
    </row>
    <row r="89" spans="1:12" ht="17.25" hidden="1" outlineLevel="1" x14ac:dyDescent="0.25">
      <c r="A89" s="1">
        <f t="shared" si="16"/>
        <v>66</v>
      </c>
      <c r="B89" s="61">
        <v>5</v>
      </c>
      <c r="C89" s="62" t="s">
        <v>102</v>
      </c>
      <c r="D89" s="57" t="s">
        <v>100</v>
      </c>
      <c r="E89" s="57">
        <v>18.62</v>
      </c>
      <c r="F89" s="11">
        <v>1959.07</v>
      </c>
      <c r="G89" s="11"/>
      <c r="H89" s="15">
        <f t="shared" si="17"/>
        <v>1959.07</v>
      </c>
      <c r="I89" s="15">
        <f t="shared" si="18"/>
        <v>105.21321160042963</v>
      </c>
      <c r="J89" s="16">
        <f t="shared" si="19"/>
        <v>0</v>
      </c>
      <c r="K89" s="16">
        <f t="shared" si="20"/>
        <v>105.21321160042963</v>
      </c>
      <c r="L89" s="8"/>
    </row>
    <row r="90" spans="1:12" ht="30" hidden="1" outlineLevel="1" x14ac:dyDescent="0.25">
      <c r="A90" s="1">
        <f t="shared" si="16"/>
        <v>67</v>
      </c>
      <c r="B90" s="61">
        <v>6</v>
      </c>
      <c r="C90" s="62" t="s">
        <v>103</v>
      </c>
      <c r="D90" s="57" t="s">
        <v>100</v>
      </c>
      <c r="E90" s="57">
        <v>14.44</v>
      </c>
      <c r="F90" s="11">
        <v>4287.8</v>
      </c>
      <c r="G90" s="11"/>
      <c r="H90" s="15">
        <f t="shared" si="17"/>
        <v>4287.8</v>
      </c>
      <c r="I90" s="15">
        <f t="shared" si="18"/>
        <v>296.93905817174516</v>
      </c>
      <c r="J90" s="16">
        <f t="shared" si="19"/>
        <v>0</v>
      </c>
      <c r="K90" s="16">
        <f t="shared" si="20"/>
        <v>296.93905817174516</v>
      </c>
      <c r="L90" s="8"/>
    </row>
    <row r="91" spans="1:12" ht="30" hidden="1" outlineLevel="1" x14ac:dyDescent="0.25">
      <c r="A91" s="1">
        <f t="shared" si="16"/>
        <v>68</v>
      </c>
      <c r="B91" s="61">
        <v>7</v>
      </c>
      <c r="C91" s="62" t="s">
        <v>104</v>
      </c>
      <c r="D91" s="57" t="s">
        <v>105</v>
      </c>
      <c r="E91" s="57">
        <v>0.19</v>
      </c>
      <c r="F91" s="11">
        <v>12689</v>
      </c>
      <c r="G91" s="11"/>
      <c r="H91" s="15">
        <f t="shared" si="17"/>
        <v>12689</v>
      </c>
      <c r="I91" s="15">
        <f t="shared" si="18"/>
        <v>66784.210526315786</v>
      </c>
      <c r="J91" s="16">
        <f t="shared" si="19"/>
        <v>0</v>
      </c>
      <c r="K91" s="16">
        <f t="shared" si="20"/>
        <v>66784.210526315786</v>
      </c>
      <c r="L91" s="8"/>
    </row>
    <row r="92" spans="1:12" ht="45" outlineLevel="1" x14ac:dyDescent="0.25">
      <c r="A92" s="1">
        <f t="shared" si="16"/>
        <v>69</v>
      </c>
      <c r="B92" s="61">
        <v>8</v>
      </c>
      <c r="C92" s="62" t="s">
        <v>106</v>
      </c>
      <c r="D92" s="57" t="s">
        <v>105</v>
      </c>
      <c r="E92" s="57">
        <v>0.08</v>
      </c>
      <c r="F92" s="11">
        <v>5343</v>
      </c>
      <c r="G92" s="11"/>
      <c r="H92" s="15">
        <f t="shared" si="17"/>
        <v>5343</v>
      </c>
      <c r="I92" s="15">
        <f t="shared" si="18"/>
        <v>66787.5</v>
      </c>
      <c r="J92" s="16">
        <f t="shared" si="19"/>
        <v>0</v>
      </c>
      <c r="K92" s="16">
        <f t="shared" si="20"/>
        <v>66787.5</v>
      </c>
      <c r="L92" s="8"/>
    </row>
    <row r="93" spans="1:12" ht="30" hidden="1" outlineLevel="1" x14ac:dyDescent="0.25">
      <c r="A93" s="1">
        <f t="shared" si="16"/>
        <v>70</v>
      </c>
      <c r="B93" s="61">
        <v>9</v>
      </c>
      <c r="C93" s="62" t="s">
        <v>107</v>
      </c>
      <c r="D93" s="57" t="s">
        <v>105</v>
      </c>
      <c r="E93" s="57">
        <v>0.05</v>
      </c>
      <c r="F93" s="11">
        <v>3339</v>
      </c>
      <c r="G93" s="11"/>
      <c r="H93" s="15">
        <f t="shared" si="17"/>
        <v>3339</v>
      </c>
      <c r="I93" s="15">
        <f t="shared" si="18"/>
        <v>66780</v>
      </c>
      <c r="J93" s="16">
        <f t="shared" si="19"/>
        <v>0</v>
      </c>
      <c r="K93" s="16">
        <f t="shared" si="20"/>
        <v>66780</v>
      </c>
      <c r="L93" s="8"/>
    </row>
    <row r="94" spans="1:12" ht="15.75" hidden="1" x14ac:dyDescent="0.25">
      <c r="A94" s="1"/>
      <c r="B94" s="61"/>
      <c r="C94" s="63" t="s">
        <v>108</v>
      </c>
      <c r="D94" s="64"/>
      <c r="E94" s="64"/>
      <c r="F94" s="11"/>
      <c r="G94" s="11"/>
      <c r="H94" s="15"/>
      <c r="I94" s="15"/>
      <c r="J94" s="16"/>
      <c r="K94" s="16"/>
      <c r="L94" s="8"/>
    </row>
    <row r="95" spans="1:12" ht="30" hidden="1" outlineLevel="1" x14ac:dyDescent="0.25">
      <c r="A95" s="229">
        <f>A93+1</f>
        <v>71</v>
      </c>
      <c r="B95" s="238">
        <v>10</v>
      </c>
      <c r="C95" s="239" t="s">
        <v>95</v>
      </c>
      <c r="D95" s="240" t="s">
        <v>96</v>
      </c>
      <c r="E95" s="240">
        <v>212.14</v>
      </c>
      <c r="F95" s="241">
        <f>E95*I95</f>
        <v>101522.37978490158</v>
      </c>
      <c r="G95" s="234"/>
      <c r="H95" s="235">
        <f t="shared" si="17"/>
        <v>101522.37978490158</v>
      </c>
      <c r="I95" s="235">
        <f>I85</f>
        <v>478.56311768125573</v>
      </c>
      <c r="J95" s="236">
        <f t="shared" si="19"/>
        <v>0</v>
      </c>
      <c r="K95" s="236">
        <f t="shared" si="20"/>
        <v>478.56311768125573</v>
      </c>
      <c r="L95" s="237"/>
    </row>
    <row r="96" spans="1:12" ht="30" hidden="1" outlineLevel="1" x14ac:dyDescent="0.25">
      <c r="A96" s="1">
        <f t="shared" si="16"/>
        <v>72</v>
      </c>
      <c r="B96" s="61">
        <v>11</v>
      </c>
      <c r="C96" s="62" t="s">
        <v>109</v>
      </c>
      <c r="D96" s="57" t="s">
        <v>98</v>
      </c>
      <c r="E96" s="57">
        <v>12</v>
      </c>
      <c r="F96" s="11"/>
      <c r="G96" s="11"/>
      <c r="H96" s="15">
        <f t="shared" si="17"/>
        <v>0</v>
      </c>
      <c r="I96" s="15">
        <f t="shared" si="18"/>
        <v>0</v>
      </c>
      <c r="J96" s="16">
        <f t="shared" si="19"/>
        <v>0</v>
      </c>
      <c r="K96" s="16">
        <f t="shared" si="20"/>
        <v>0</v>
      </c>
      <c r="L96" s="8"/>
    </row>
    <row r="97" spans="1:12" ht="17.25" hidden="1" outlineLevel="1" x14ac:dyDescent="0.25">
      <c r="A97" s="1">
        <f t="shared" si="16"/>
        <v>73</v>
      </c>
      <c r="B97" s="61">
        <v>12</v>
      </c>
      <c r="C97" s="62" t="s">
        <v>99</v>
      </c>
      <c r="D97" s="57" t="s">
        <v>100</v>
      </c>
      <c r="E97" s="57">
        <v>7.05</v>
      </c>
      <c r="F97" s="11"/>
      <c r="G97" s="11"/>
      <c r="H97" s="15">
        <f t="shared" si="17"/>
        <v>0</v>
      </c>
      <c r="I97" s="15">
        <f t="shared" si="18"/>
        <v>0</v>
      </c>
      <c r="J97" s="16">
        <f t="shared" si="19"/>
        <v>0</v>
      </c>
      <c r="K97" s="16">
        <f t="shared" si="20"/>
        <v>0</v>
      </c>
      <c r="L97" s="8"/>
    </row>
    <row r="98" spans="1:12" ht="17.25" hidden="1" outlineLevel="1" x14ac:dyDescent="0.25">
      <c r="A98" s="1">
        <f t="shared" si="16"/>
        <v>74</v>
      </c>
      <c r="B98" s="61">
        <v>13</v>
      </c>
      <c r="C98" s="62" t="s">
        <v>101</v>
      </c>
      <c r="D98" s="57" t="s">
        <v>100</v>
      </c>
      <c r="E98" s="57">
        <v>7.05</v>
      </c>
      <c r="F98" s="11"/>
      <c r="G98" s="11"/>
      <c r="H98" s="15">
        <f t="shared" si="17"/>
        <v>0</v>
      </c>
      <c r="I98" s="15">
        <f t="shared" si="18"/>
        <v>0</v>
      </c>
      <c r="J98" s="16">
        <f t="shared" si="19"/>
        <v>0</v>
      </c>
      <c r="K98" s="16">
        <f t="shared" si="20"/>
        <v>0</v>
      </c>
      <c r="L98" s="8"/>
    </row>
    <row r="99" spans="1:12" ht="17.25" hidden="1" outlineLevel="1" x14ac:dyDescent="0.25">
      <c r="A99" s="1">
        <f t="shared" si="16"/>
        <v>75</v>
      </c>
      <c r="B99" s="61">
        <v>14</v>
      </c>
      <c r="C99" s="62" t="s">
        <v>102</v>
      </c>
      <c r="D99" s="57" t="s">
        <v>100</v>
      </c>
      <c r="E99" s="57">
        <v>7.05</v>
      </c>
      <c r="F99" s="11"/>
      <c r="G99" s="11"/>
      <c r="H99" s="15">
        <f t="shared" si="17"/>
        <v>0</v>
      </c>
      <c r="I99" s="15">
        <f t="shared" si="18"/>
        <v>0</v>
      </c>
      <c r="J99" s="16">
        <f t="shared" si="19"/>
        <v>0</v>
      </c>
      <c r="K99" s="16">
        <f t="shared" si="20"/>
        <v>0</v>
      </c>
      <c r="L99" s="8"/>
    </row>
    <row r="100" spans="1:12" ht="30" hidden="1" outlineLevel="1" x14ac:dyDescent="0.25">
      <c r="A100" s="1">
        <f t="shared" si="16"/>
        <v>76</v>
      </c>
      <c r="B100" s="61">
        <v>15</v>
      </c>
      <c r="C100" s="62" t="s">
        <v>103</v>
      </c>
      <c r="D100" s="57" t="s">
        <v>100</v>
      </c>
      <c r="E100" s="57">
        <v>6.39</v>
      </c>
      <c r="F100" s="11"/>
      <c r="G100" s="11"/>
      <c r="H100" s="15">
        <f t="shared" si="17"/>
        <v>0</v>
      </c>
      <c r="I100" s="15">
        <f t="shared" si="18"/>
        <v>0</v>
      </c>
      <c r="J100" s="16">
        <f t="shared" si="19"/>
        <v>0</v>
      </c>
      <c r="K100" s="16">
        <f t="shared" si="20"/>
        <v>0</v>
      </c>
      <c r="L100" s="8"/>
    </row>
    <row r="101" spans="1:12" ht="17.25" hidden="1" outlineLevel="1" x14ac:dyDescent="0.25">
      <c r="A101" s="1">
        <f t="shared" si="16"/>
        <v>77</v>
      </c>
      <c r="B101" s="61">
        <v>16</v>
      </c>
      <c r="C101" s="62" t="s">
        <v>110</v>
      </c>
      <c r="D101" s="57" t="s">
        <v>105</v>
      </c>
      <c r="E101" s="57">
        <v>0.31</v>
      </c>
      <c r="F101" s="11"/>
      <c r="G101" s="11"/>
      <c r="H101" s="15">
        <f t="shared" si="17"/>
        <v>0</v>
      </c>
      <c r="I101" s="15">
        <f t="shared" si="18"/>
        <v>0</v>
      </c>
      <c r="J101" s="16">
        <f t="shared" si="19"/>
        <v>0</v>
      </c>
      <c r="K101" s="16">
        <f t="shared" si="20"/>
        <v>0</v>
      </c>
      <c r="L101" s="8"/>
    </row>
    <row r="102" spans="1:12" ht="30" hidden="1" outlineLevel="1" x14ac:dyDescent="0.25">
      <c r="A102" s="1">
        <f t="shared" si="16"/>
        <v>78</v>
      </c>
      <c r="B102" s="61">
        <v>17</v>
      </c>
      <c r="C102" s="62" t="s">
        <v>104</v>
      </c>
      <c r="D102" s="57" t="s">
        <v>105</v>
      </c>
      <c r="E102" s="57">
        <v>7.0000000000000007E-2</v>
      </c>
      <c r="F102" s="11"/>
      <c r="G102" s="11"/>
      <c r="H102" s="15">
        <f t="shared" si="17"/>
        <v>0</v>
      </c>
      <c r="I102" s="15">
        <f t="shared" si="18"/>
        <v>0</v>
      </c>
      <c r="J102" s="16">
        <f t="shared" si="19"/>
        <v>0</v>
      </c>
      <c r="K102" s="16">
        <f t="shared" si="20"/>
        <v>0</v>
      </c>
      <c r="L102" s="8"/>
    </row>
    <row r="103" spans="1:12" ht="45" outlineLevel="1" x14ac:dyDescent="0.25">
      <c r="A103" s="1">
        <f t="shared" si="16"/>
        <v>79</v>
      </c>
      <c r="B103" s="61">
        <v>18</v>
      </c>
      <c r="C103" s="62" t="s">
        <v>106</v>
      </c>
      <c r="D103" s="57" t="s">
        <v>105</v>
      </c>
      <c r="E103" s="57">
        <v>0.03</v>
      </c>
      <c r="F103" s="11"/>
      <c r="G103" s="11"/>
      <c r="H103" s="15">
        <f t="shared" si="17"/>
        <v>0</v>
      </c>
      <c r="I103" s="15">
        <f t="shared" si="18"/>
        <v>0</v>
      </c>
      <c r="J103" s="16">
        <f t="shared" si="19"/>
        <v>0</v>
      </c>
      <c r="K103" s="16">
        <f t="shared" si="20"/>
        <v>0</v>
      </c>
      <c r="L103" s="8"/>
    </row>
    <row r="104" spans="1:12" ht="30" hidden="1" outlineLevel="1" x14ac:dyDescent="0.25">
      <c r="A104" s="1">
        <f t="shared" si="16"/>
        <v>80</v>
      </c>
      <c r="B104" s="61">
        <v>19</v>
      </c>
      <c r="C104" s="62" t="s">
        <v>107</v>
      </c>
      <c r="D104" s="57" t="s">
        <v>105</v>
      </c>
      <c r="E104" s="57">
        <v>0.04</v>
      </c>
      <c r="F104" s="11"/>
      <c r="G104" s="11"/>
      <c r="H104" s="15">
        <f t="shared" si="17"/>
        <v>0</v>
      </c>
      <c r="I104" s="15">
        <f t="shared" si="18"/>
        <v>0</v>
      </c>
      <c r="J104" s="16">
        <f t="shared" si="19"/>
        <v>0</v>
      </c>
      <c r="K104" s="16">
        <f t="shared" si="20"/>
        <v>0</v>
      </c>
      <c r="L104" s="8"/>
    </row>
    <row r="105" spans="1:12" ht="15.75" hidden="1" x14ac:dyDescent="0.25">
      <c r="A105" s="1"/>
      <c r="B105" s="21"/>
      <c r="C105" s="65" t="s">
        <v>111</v>
      </c>
      <c r="D105" s="66"/>
      <c r="E105" s="66"/>
      <c r="F105" s="11"/>
      <c r="G105" s="11"/>
      <c r="H105" s="15"/>
      <c r="I105" s="15"/>
      <c r="J105" s="16"/>
      <c r="K105" s="16"/>
      <c r="L105" s="8"/>
    </row>
    <row r="106" spans="1:12" ht="30" hidden="1" outlineLevel="1" x14ac:dyDescent="0.25">
      <c r="A106" s="229">
        <f>A104+1</f>
        <v>81</v>
      </c>
      <c r="B106" s="238">
        <v>20</v>
      </c>
      <c r="C106" s="239" t="s">
        <v>95</v>
      </c>
      <c r="D106" s="240" t="s">
        <v>96</v>
      </c>
      <c r="E106" s="240">
        <v>183.49</v>
      </c>
      <c r="F106" s="241">
        <f t="shared" ref="F106:F169" si="21">E106*I106</f>
        <v>87811.546463333623</v>
      </c>
      <c r="G106" s="234"/>
      <c r="H106" s="235">
        <f t="shared" si="17"/>
        <v>87811.546463333623</v>
      </c>
      <c r="I106" s="235">
        <v>478.56311768125573</v>
      </c>
      <c r="J106" s="236">
        <f t="shared" si="19"/>
        <v>0</v>
      </c>
      <c r="K106" s="236">
        <f t="shared" si="20"/>
        <v>478.56311768125573</v>
      </c>
      <c r="L106" s="237"/>
    </row>
    <row r="107" spans="1:12" ht="30" hidden="1" outlineLevel="1" x14ac:dyDescent="0.25">
      <c r="A107" s="1">
        <f t="shared" si="16"/>
        <v>82</v>
      </c>
      <c r="B107" s="61">
        <f>B106+1</f>
        <v>21</v>
      </c>
      <c r="C107" s="62" t="s">
        <v>112</v>
      </c>
      <c r="D107" s="57" t="s">
        <v>98</v>
      </c>
      <c r="E107" s="57">
        <v>12</v>
      </c>
      <c r="F107" s="11">
        <f t="shared" si="21"/>
        <v>5742.7574121750686</v>
      </c>
      <c r="G107" s="11"/>
      <c r="H107" s="15">
        <f t="shared" si="17"/>
        <v>5742.7574121750686</v>
      </c>
      <c r="I107" s="15">
        <v>478.56311768125573</v>
      </c>
      <c r="J107" s="16">
        <f t="shared" si="19"/>
        <v>0</v>
      </c>
      <c r="K107" s="16">
        <f t="shared" si="20"/>
        <v>478.56311768125573</v>
      </c>
      <c r="L107" s="8"/>
    </row>
    <row r="108" spans="1:12" ht="17.25" hidden="1" outlineLevel="1" x14ac:dyDescent="0.25">
      <c r="A108" s="1">
        <f t="shared" si="16"/>
        <v>83</v>
      </c>
      <c r="B108" s="61">
        <f t="shared" ref="B108:B114" si="22">B107+1</f>
        <v>22</v>
      </c>
      <c r="C108" s="62" t="s">
        <v>99</v>
      </c>
      <c r="D108" s="57" t="s">
        <v>100</v>
      </c>
      <c r="E108" s="57">
        <v>7.45</v>
      </c>
      <c r="F108" s="11">
        <f t="shared" si="21"/>
        <v>3565.2952267253554</v>
      </c>
      <c r="G108" s="11"/>
      <c r="H108" s="15">
        <f t="shared" si="17"/>
        <v>3565.2952267253554</v>
      </c>
      <c r="I108" s="15">
        <v>478.56311768125573</v>
      </c>
      <c r="J108" s="16">
        <f t="shared" si="19"/>
        <v>0</v>
      </c>
      <c r="K108" s="16">
        <f t="shared" si="20"/>
        <v>478.56311768125573</v>
      </c>
      <c r="L108" s="8"/>
    </row>
    <row r="109" spans="1:12" ht="17.25" hidden="1" outlineLevel="1" x14ac:dyDescent="0.25">
      <c r="A109" s="1">
        <f t="shared" si="16"/>
        <v>84</v>
      </c>
      <c r="B109" s="61">
        <f t="shared" si="22"/>
        <v>23</v>
      </c>
      <c r="C109" s="62" t="s">
        <v>101</v>
      </c>
      <c r="D109" s="57" t="s">
        <v>100</v>
      </c>
      <c r="E109" s="57">
        <v>7.45</v>
      </c>
      <c r="F109" s="11">
        <f t="shared" si="21"/>
        <v>3565.2952267253554</v>
      </c>
      <c r="G109" s="11"/>
      <c r="H109" s="15">
        <f t="shared" si="17"/>
        <v>3565.2952267253554</v>
      </c>
      <c r="I109" s="15">
        <v>478.56311768125573</v>
      </c>
      <c r="J109" s="16">
        <f t="shared" si="19"/>
        <v>0</v>
      </c>
      <c r="K109" s="16">
        <f t="shared" si="20"/>
        <v>478.56311768125573</v>
      </c>
      <c r="L109" s="8"/>
    </row>
    <row r="110" spans="1:12" ht="17.25" hidden="1" outlineLevel="1" x14ac:dyDescent="0.25">
      <c r="A110" s="1">
        <f t="shared" si="16"/>
        <v>85</v>
      </c>
      <c r="B110" s="61">
        <f t="shared" si="22"/>
        <v>24</v>
      </c>
      <c r="C110" s="62" t="s">
        <v>102</v>
      </c>
      <c r="D110" s="57" t="s">
        <v>100</v>
      </c>
      <c r="E110" s="57">
        <v>7.45</v>
      </c>
      <c r="F110" s="11">
        <f t="shared" si="21"/>
        <v>3565.2952267253554</v>
      </c>
      <c r="G110" s="11"/>
      <c r="H110" s="15">
        <f t="shared" si="17"/>
        <v>3565.2952267253554</v>
      </c>
      <c r="I110" s="15">
        <v>478.56311768125573</v>
      </c>
      <c r="J110" s="16">
        <f t="shared" si="19"/>
        <v>0</v>
      </c>
      <c r="K110" s="16">
        <f t="shared" si="20"/>
        <v>478.56311768125573</v>
      </c>
      <c r="L110" s="8"/>
    </row>
    <row r="111" spans="1:12" ht="30" hidden="1" outlineLevel="1" x14ac:dyDescent="0.25">
      <c r="A111" s="1">
        <f t="shared" si="16"/>
        <v>86</v>
      </c>
      <c r="B111" s="61">
        <f t="shared" si="22"/>
        <v>25</v>
      </c>
      <c r="C111" s="62" t="s">
        <v>103</v>
      </c>
      <c r="D111" s="57" t="s">
        <v>100</v>
      </c>
      <c r="E111" s="57">
        <v>5.41</v>
      </c>
      <c r="F111" s="11">
        <f t="shared" si="21"/>
        <v>2589.0264666555936</v>
      </c>
      <c r="G111" s="11"/>
      <c r="H111" s="15">
        <f t="shared" si="17"/>
        <v>2589.0264666555936</v>
      </c>
      <c r="I111" s="15">
        <v>478.56311768125573</v>
      </c>
      <c r="J111" s="16">
        <f t="shared" si="19"/>
        <v>0</v>
      </c>
      <c r="K111" s="16">
        <f t="shared" si="20"/>
        <v>478.56311768125573</v>
      </c>
      <c r="L111" s="8"/>
    </row>
    <row r="112" spans="1:12" ht="30" hidden="1" outlineLevel="1" x14ac:dyDescent="0.25">
      <c r="A112" s="1">
        <f t="shared" si="16"/>
        <v>87</v>
      </c>
      <c r="B112" s="61">
        <f t="shared" si="22"/>
        <v>26</v>
      </c>
      <c r="C112" s="62" t="s">
        <v>104</v>
      </c>
      <c r="D112" s="57" t="s">
        <v>105</v>
      </c>
      <c r="E112" s="57">
        <v>7.0000000000000007E-2</v>
      </c>
      <c r="F112" s="11">
        <f t="shared" si="21"/>
        <v>33.499418237687905</v>
      </c>
      <c r="G112" s="11"/>
      <c r="H112" s="15">
        <f t="shared" si="17"/>
        <v>33.499418237687905</v>
      </c>
      <c r="I112" s="15">
        <v>478.56311768125573</v>
      </c>
      <c r="J112" s="16">
        <f t="shared" si="19"/>
        <v>0</v>
      </c>
      <c r="K112" s="16">
        <f t="shared" si="20"/>
        <v>478.56311768125573</v>
      </c>
      <c r="L112" s="8"/>
    </row>
    <row r="113" spans="1:12" ht="45" outlineLevel="1" x14ac:dyDescent="0.25">
      <c r="A113" s="1">
        <f t="shared" si="16"/>
        <v>88</v>
      </c>
      <c r="B113" s="61">
        <f t="shared" si="22"/>
        <v>27</v>
      </c>
      <c r="C113" s="62" t="s">
        <v>106</v>
      </c>
      <c r="D113" s="57" t="s">
        <v>105</v>
      </c>
      <c r="E113" s="57">
        <v>0.03</v>
      </c>
      <c r="F113" s="11">
        <f t="shared" si="21"/>
        <v>14.356893530437672</v>
      </c>
      <c r="G113" s="11"/>
      <c r="H113" s="15">
        <f t="shared" si="17"/>
        <v>14.356893530437672</v>
      </c>
      <c r="I113" s="15">
        <v>478.56311768125573</v>
      </c>
      <c r="J113" s="16">
        <f t="shared" si="19"/>
        <v>0</v>
      </c>
      <c r="K113" s="16">
        <f t="shared" si="20"/>
        <v>478.56311768125573</v>
      </c>
      <c r="L113" s="8"/>
    </row>
    <row r="114" spans="1:12" ht="30" hidden="1" outlineLevel="1" x14ac:dyDescent="0.25">
      <c r="A114" s="1">
        <f t="shared" si="16"/>
        <v>89</v>
      </c>
      <c r="B114" s="61">
        <f t="shared" si="22"/>
        <v>28</v>
      </c>
      <c r="C114" s="62" t="s">
        <v>107</v>
      </c>
      <c r="D114" s="57" t="s">
        <v>105</v>
      </c>
      <c r="E114" s="57">
        <v>0.05</v>
      </c>
      <c r="F114" s="11">
        <f t="shared" si="21"/>
        <v>23.928155884062789</v>
      </c>
      <c r="G114" s="11"/>
      <c r="H114" s="15">
        <f t="shared" si="17"/>
        <v>23.928155884062789</v>
      </c>
      <c r="I114" s="15">
        <v>478.56311768125573</v>
      </c>
      <c r="J114" s="16">
        <f t="shared" si="19"/>
        <v>0</v>
      </c>
      <c r="K114" s="16">
        <f t="shared" si="20"/>
        <v>478.56311768125573</v>
      </c>
      <c r="L114" s="8"/>
    </row>
    <row r="115" spans="1:12" ht="15.75" hidden="1" x14ac:dyDescent="0.25">
      <c r="A115" s="1"/>
      <c r="B115" s="21"/>
      <c r="C115" s="67" t="s">
        <v>113</v>
      </c>
      <c r="D115" s="66"/>
      <c r="E115" s="66"/>
      <c r="F115" s="11">
        <f t="shared" si="21"/>
        <v>0</v>
      </c>
      <c r="G115" s="11"/>
      <c r="H115" s="15"/>
      <c r="I115" s="15">
        <v>478.56311768125573</v>
      </c>
      <c r="J115" s="16"/>
      <c r="K115" s="16"/>
      <c r="L115" s="8"/>
    </row>
    <row r="116" spans="1:12" ht="30" hidden="1" outlineLevel="1" x14ac:dyDescent="0.25">
      <c r="A116" s="229">
        <f>A114+1</f>
        <v>90</v>
      </c>
      <c r="B116" s="238">
        <f>B114+1</f>
        <v>29</v>
      </c>
      <c r="C116" s="239" t="s">
        <v>95</v>
      </c>
      <c r="D116" s="240" t="s">
        <v>96</v>
      </c>
      <c r="E116" s="240">
        <v>899.04</v>
      </c>
      <c r="F116" s="241">
        <f t="shared" si="21"/>
        <v>430247.38532015611</v>
      </c>
      <c r="G116" s="234"/>
      <c r="H116" s="235">
        <f t="shared" si="17"/>
        <v>430247.38532015611</v>
      </c>
      <c r="I116" s="235">
        <v>478.56311768125573</v>
      </c>
      <c r="J116" s="236">
        <f t="shared" si="19"/>
        <v>0</v>
      </c>
      <c r="K116" s="236">
        <f t="shared" si="20"/>
        <v>478.56311768125573</v>
      </c>
      <c r="L116" s="237"/>
    </row>
    <row r="117" spans="1:12" ht="30" hidden="1" outlineLevel="1" x14ac:dyDescent="0.25">
      <c r="A117" s="1">
        <f t="shared" si="16"/>
        <v>91</v>
      </c>
      <c r="B117" s="61">
        <f>B116+1</f>
        <v>30</v>
      </c>
      <c r="C117" s="62" t="s">
        <v>114</v>
      </c>
      <c r="D117" s="57" t="s">
        <v>98</v>
      </c>
      <c r="E117" s="57">
        <v>108</v>
      </c>
      <c r="F117" s="11">
        <f t="shared" si="21"/>
        <v>51684.816709575622</v>
      </c>
      <c r="G117" s="11"/>
      <c r="H117" s="15">
        <f t="shared" si="17"/>
        <v>51684.816709575622</v>
      </c>
      <c r="I117" s="15">
        <v>478.56311768125573</v>
      </c>
      <c r="J117" s="16">
        <f t="shared" si="19"/>
        <v>0</v>
      </c>
      <c r="K117" s="16">
        <f t="shared" si="20"/>
        <v>478.56311768125573</v>
      </c>
      <c r="L117" s="8"/>
    </row>
    <row r="118" spans="1:12" ht="17.25" hidden="1" outlineLevel="1" x14ac:dyDescent="0.25">
      <c r="A118" s="1">
        <f t="shared" si="16"/>
        <v>92</v>
      </c>
      <c r="B118" s="61">
        <f t="shared" ref="B118:B126" si="23">B117+1</f>
        <v>31</v>
      </c>
      <c r="C118" s="62" t="s">
        <v>99</v>
      </c>
      <c r="D118" s="57" t="s">
        <v>100</v>
      </c>
      <c r="E118" s="57">
        <v>34.49</v>
      </c>
      <c r="F118" s="11">
        <f t="shared" si="21"/>
        <v>16505.64192882651</v>
      </c>
      <c r="G118" s="11"/>
      <c r="H118" s="15">
        <f t="shared" si="17"/>
        <v>16505.64192882651</v>
      </c>
      <c r="I118" s="15">
        <v>478.56311768125573</v>
      </c>
      <c r="J118" s="16">
        <f t="shared" si="19"/>
        <v>0</v>
      </c>
      <c r="K118" s="16">
        <f t="shared" si="20"/>
        <v>478.56311768125573</v>
      </c>
      <c r="L118" s="8"/>
    </row>
    <row r="119" spans="1:12" ht="17.25" hidden="1" outlineLevel="1" x14ac:dyDescent="0.25">
      <c r="A119" s="1">
        <f t="shared" si="16"/>
        <v>93</v>
      </c>
      <c r="B119" s="61">
        <f t="shared" si="23"/>
        <v>32</v>
      </c>
      <c r="C119" s="62" t="s">
        <v>101</v>
      </c>
      <c r="D119" s="57" t="s">
        <v>100</v>
      </c>
      <c r="E119" s="57">
        <v>34.49</v>
      </c>
      <c r="F119" s="11">
        <f t="shared" si="21"/>
        <v>16505.64192882651</v>
      </c>
      <c r="G119" s="11"/>
      <c r="H119" s="15">
        <f t="shared" si="17"/>
        <v>16505.64192882651</v>
      </c>
      <c r="I119" s="15">
        <v>478.56311768125573</v>
      </c>
      <c r="J119" s="16">
        <f t="shared" si="19"/>
        <v>0</v>
      </c>
      <c r="K119" s="16">
        <f t="shared" si="20"/>
        <v>478.56311768125573</v>
      </c>
      <c r="L119" s="8"/>
    </row>
    <row r="120" spans="1:12" ht="17.25" hidden="1" outlineLevel="1" x14ac:dyDescent="0.25">
      <c r="A120" s="1">
        <f t="shared" si="16"/>
        <v>94</v>
      </c>
      <c r="B120" s="61">
        <f t="shared" si="23"/>
        <v>33</v>
      </c>
      <c r="C120" s="62" t="s">
        <v>102</v>
      </c>
      <c r="D120" s="57" t="s">
        <v>100</v>
      </c>
      <c r="E120" s="57">
        <v>34.49</v>
      </c>
      <c r="F120" s="11">
        <f t="shared" si="21"/>
        <v>16505.64192882651</v>
      </c>
      <c r="G120" s="11"/>
      <c r="H120" s="15">
        <f t="shared" si="17"/>
        <v>16505.64192882651</v>
      </c>
      <c r="I120" s="15">
        <v>478.56311768125573</v>
      </c>
      <c r="J120" s="16">
        <f t="shared" si="19"/>
        <v>0</v>
      </c>
      <c r="K120" s="16">
        <f t="shared" si="20"/>
        <v>478.56311768125573</v>
      </c>
      <c r="L120" s="8"/>
    </row>
    <row r="121" spans="1:12" ht="30" hidden="1" outlineLevel="1" x14ac:dyDescent="0.25">
      <c r="A121" s="1">
        <f t="shared" si="16"/>
        <v>95</v>
      </c>
      <c r="B121" s="61">
        <f t="shared" si="23"/>
        <v>34</v>
      </c>
      <c r="C121" s="62" t="s">
        <v>103</v>
      </c>
      <c r="D121" s="57" t="s">
        <v>100</v>
      </c>
      <c r="E121" s="57">
        <v>23.98</v>
      </c>
      <c r="F121" s="11">
        <f t="shared" si="21"/>
        <v>11475.943561996513</v>
      </c>
      <c r="G121" s="11"/>
      <c r="H121" s="15">
        <f t="shared" si="17"/>
        <v>11475.943561996513</v>
      </c>
      <c r="I121" s="15">
        <v>478.56311768125573</v>
      </c>
      <c r="J121" s="16">
        <f t="shared" si="19"/>
        <v>0</v>
      </c>
      <c r="K121" s="16">
        <f t="shared" si="20"/>
        <v>478.56311768125573</v>
      </c>
      <c r="L121" s="8"/>
    </row>
    <row r="122" spans="1:12" ht="17.25" hidden="1" outlineLevel="1" x14ac:dyDescent="0.25">
      <c r="A122" s="1">
        <f t="shared" si="16"/>
        <v>96</v>
      </c>
      <c r="B122" s="61">
        <f t="shared" si="23"/>
        <v>35</v>
      </c>
      <c r="C122" s="62" t="s">
        <v>110</v>
      </c>
      <c r="D122" s="57" t="s">
        <v>105</v>
      </c>
      <c r="E122" s="57">
        <v>2.89</v>
      </c>
      <c r="F122" s="11">
        <f t="shared" si="21"/>
        <v>1383.0474100988292</v>
      </c>
      <c r="G122" s="11"/>
      <c r="H122" s="15">
        <f t="shared" si="17"/>
        <v>1383.0474100988292</v>
      </c>
      <c r="I122" s="15">
        <v>478.56311768125573</v>
      </c>
      <c r="J122" s="16">
        <f t="shared" si="19"/>
        <v>0</v>
      </c>
      <c r="K122" s="16">
        <f t="shared" si="20"/>
        <v>478.56311768125573</v>
      </c>
      <c r="L122" s="8"/>
    </row>
    <row r="123" spans="1:12" ht="30" hidden="1" outlineLevel="1" x14ac:dyDescent="0.25">
      <c r="A123" s="1">
        <f t="shared" si="16"/>
        <v>97</v>
      </c>
      <c r="B123" s="61">
        <f t="shared" si="23"/>
        <v>36</v>
      </c>
      <c r="C123" s="62" t="s">
        <v>115</v>
      </c>
      <c r="D123" s="57" t="s">
        <v>105</v>
      </c>
      <c r="E123" s="57">
        <v>3.18</v>
      </c>
      <c r="F123" s="11">
        <f t="shared" si="21"/>
        <v>1521.8307142263934</v>
      </c>
      <c r="G123" s="11"/>
      <c r="H123" s="15">
        <f t="shared" si="17"/>
        <v>1521.8307142263934</v>
      </c>
      <c r="I123" s="15">
        <v>478.56311768125573</v>
      </c>
      <c r="J123" s="16">
        <f t="shared" si="19"/>
        <v>0</v>
      </c>
      <c r="K123" s="16">
        <f t="shared" si="20"/>
        <v>478.56311768125573</v>
      </c>
      <c r="L123" s="8"/>
    </row>
    <row r="124" spans="1:12" ht="30" hidden="1" outlineLevel="1" x14ac:dyDescent="0.25">
      <c r="A124" s="1">
        <f t="shared" si="16"/>
        <v>98</v>
      </c>
      <c r="B124" s="61">
        <f t="shared" si="23"/>
        <v>37</v>
      </c>
      <c r="C124" s="62" t="s">
        <v>104</v>
      </c>
      <c r="D124" s="57" t="s">
        <v>105</v>
      </c>
      <c r="E124" s="57">
        <v>0.34</v>
      </c>
      <c r="F124" s="11">
        <f t="shared" si="21"/>
        <v>162.71146001162697</v>
      </c>
      <c r="G124" s="11"/>
      <c r="H124" s="15">
        <f t="shared" si="17"/>
        <v>162.71146001162697</v>
      </c>
      <c r="I124" s="15">
        <v>478.56311768125573</v>
      </c>
      <c r="J124" s="16">
        <f t="shared" si="19"/>
        <v>0</v>
      </c>
      <c r="K124" s="16">
        <f t="shared" si="20"/>
        <v>478.56311768125573</v>
      </c>
      <c r="L124" s="8"/>
    </row>
    <row r="125" spans="1:12" ht="45" outlineLevel="1" x14ac:dyDescent="0.25">
      <c r="A125" s="1">
        <f t="shared" si="16"/>
        <v>99</v>
      </c>
      <c r="B125" s="61">
        <f t="shared" si="23"/>
        <v>38</v>
      </c>
      <c r="C125" s="62" t="s">
        <v>106</v>
      </c>
      <c r="D125" s="57" t="s">
        <v>105</v>
      </c>
      <c r="E125" s="57">
        <v>0.11</v>
      </c>
      <c r="F125" s="11">
        <f t="shared" si="21"/>
        <v>52.64194294493813</v>
      </c>
      <c r="G125" s="11"/>
      <c r="H125" s="15">
        <f t="shared" si="17"/>
        <v>52.64194294493813</v>
      </c>
      <c r="I125" s="15">
        <v>478.56311768125573</v>
      </c>
      <c r="J125" s="16">
        <f t="shared" si="19"/>
        <v>0</v>
      </c>
      <c r="K125" s="16">
        <f t="shared" si="20"/>
        <v>478.56311768125573</v>
      </c>
      <c r="L125" s="8"/>
    </row>
    <row r="126" spans="1:12" ht="30" hidden="1" outlineLevel="1" x14ac:dyDescent="0.25">
      <c r="A126" s="1">
        <f t="shared" si="16"/>
        <v>100</v>
      </c>
      <c r="B126" s="61">
        <f t="shared" si="23"/>
        <v>39</v>
      </c>
      <c r="C126" s="62" t="s">
        <v>107</v>
      </c>
      <c r="D126" s="57" t="s">
        <v>105</v>
      </c>
      <c r="E126" s="57">
        <v>0.08</v>
      </c>
      <c r="F126" s="11">
        <f t="shared" si="21"/>
        <v>38.285049414500456</v>
      </c>
      <c r="G126" s="11"/>
      <c r="H126" s="15">
        <f t="shared" si="17"/>
        <v>38.285049414500456</v>
      </c>
      <c r="I126" s="15">
        <v>478.56311768125573</v>
      </c>
      <c r="J126" s="16">
        <f t="shared" si="19"/>
        <v>0</v>
      </c>
      <c r="K126" s="16">
        <f t="shared" si="20"/>
        <v>478.56311768125573</v>
      </c>
      <c r="L126" s="8"/>
    </row>
    <row r="127" spans="1:12" ht="18.399999999999999" hidden="1" customHeight="1" x14ac:dyDescent="0.25">
      <c r="A127" s="1"/>
      <c r="B127" s="21"/>
      <c r="C127" s="68" t="s">
        <v>695</v>
      </c>
      <c r="D127" s="66"/>
      <c r="E127" s="66"/>
      <c r="F127" s="11">
        <f t="shared" si="21"/>
        <v>0</v>
      </c>
      <c r="G127" s="11"/>
      <c r="H127" s="15"/>
      <c r="I127" s="15">
        <v>478.56311768125573</v>
      </c>
      <c r="J127" s="16"/>
      <c r="K127" s="16"/>
      <c r="L127" s="8"/>
    </row>
    <row r="128" spans="1:12" ht="30" hidden="1" outlineLevel="1" x14ac:dyDescent="0.25">
      <c r="A128" s="229">
        <f>A126+1</f>
        <v>101</v>
      </c>
      <c r="B128" s="238">
        <f>B126+1</f>
        <v>40</v>
      </c>
      <c r="C128" s="239" t="s">
        <v>95</v>
      </c>
      <c r="D128" s="240" t="s">
        <v>96</v>
      </c>
      <c r="E128" s="240">
        <v>214.68</v>
      </c>
      <c r="F128" s="241">
        <f t="shared" si="21"/>
        <v>102737.93010381199</v>
      </c>
      <c r="G128" s="234"/>
      <c r="H128" s="235">
        <f t="shared" si="17"/>
        <v>102737.93010381199</v>
      </c>
      <c r="I128" s="235">
        <v>478.56311768125573</v>
      </c>
      <c r="J128" s="236">
        <f t="shared" si="19"/>
        <v>0</v>
      </c>
      <c r="K128" s="236">
        <f t="shared" si="20"/>
        <v>478.56311768125573</v>
      </c>
      <c r="L128" s="237"/>
    </row>
    <row r="129" spans="1:12" ht="30" hidden="1" outlineLevel="1" x14ac:dyDescent="0.25">
      <c r="A129" s="1">
        <f t="shared" si="16"/>
        <v>102</v>
      </c>
      <c r="B129" s="61">
        <f>B128+1</f>
        <v>41</v>
      </c>
      <c r="C129" s="62" t="s">
        <v>116</v>
      </c>
      <c r="D129" s="57" t="s">
        <v>98</v>
      </c>
      <c r="E129" s="57">
        <v>12</v>
      </c>
      <c r="F129" s="11">
        <f t="shared" si="21"/>
        <v>5742.7574121750686</v>
      </c>
      <c r="G129" s="11"/>
      <c r="H129" s="15">
        <f t="shared" si="17"/>
        <v>5742.7574121750686</v>
      </c>
      <c r="I129" s="15">
        <v>478.56311768125573</v>
      </c>
      <c r="J129" s="16">
        <f t="shared" si="19"/>
        <v>0</v>
      </c>
      <c r="K129" s="16">
        <f t="shared" si="20"/>
        <v>478.56311768125573</v>
      </c>
      <c r="L129" s="8"/>
    </row>
    <row r="130" spans="1:12" ht="17.25" hidden="1" outlineLevel="1" x14ac:dyDescent="0.25">
      <c r="A130" s="1">
        <f t="shared" si="16"/>
        <v>103</v>
      </c>
      <c r="B130" s="61">
        <f t="shared" ref="B130:B136" si="24">B129+1</f>
        <v>42</v>
      </c>
      <c r="C130" s="62" t="s">
        <v>99</v>
      </c>
      <c r="D130" s="57" t="s">
        <v>100</v>
      </c>
      <c r="E130" s="57">
        <v>7.32</v>
      </c>
      <c r="F130" s="11">
        <f t="shared" si="21"/>
        <v>3503.0820214267919</v>
      </c>
      <c r="G130" s="11"/>
      <c r="H130" s="15">
        <f t="shared" si="17"/>
        <v>3503.0820214267919</v>
      </c>
      <c r="I130" s="15">
        <v>478.56311768125573</v>
      </c>
      <c r="J130" s="16">
        <f t="shared" si="19"/>
        <v>0</v>
      </c>
      <c r="K130" s="16">
        <f t="shared" si="20"/>
        <v>478.56311768125573</v>
      </c>
      <c r="L130" s="8"/>
    </row>
    <row r="131" spans="1:12" ht="17.25" hidden="1" outlineLevel="1" x14ac:dyDescent="0.25">
      <c r="A131" s="1">
        <f t="shared" si="16"/>
        <v>104</v>
      </c>
      <c r="B131" s="61">
        <f t="shared" si="24"/>
        <v>43</v>
      </c>
      <c r="C131" s="62" t="s">
        <v>101</v>
      </c>
      <c r="D131" s="57" t="s">
        <v>100</v>
      </c>
      <c r="E131" s="57">
        <v>7.32</v>
      </c>
      <c r="F131" s="11">
        <f t="shared" si="21"/>
        <v>3503.0820214267919</v>
      </c>
      <c r="G131" s="11"/>
      <c r="H131" s="15">
        <f t="shared" si="17"/>
        <v>3503.0820214267919</v>
      </c>
      <c r="I131" s="15">
        <v>478.56311768125573</v>
      </c>
      <c r="J131" s="16">
        <f t="shared" si="19"/>
        <v>0</v>
      </c>
      <c r="K131" s="16">
        <f t="shared" si="20"/>
        <v>478.56311768125573</v>
      </c>
      <c r="L131" s="8"/>
    </row>
    <row r="132" spans="1:12" ht="17.25" hidden="1" outlineLevel="1" x14ac:dyDescent="0.25">
      <c r="A132" s="1">
        <f t="shared" si="16"/>
        <v>105</v>
      </c>
      <c r="B132" s="61">
        <f t="shared" si="24"/>
        <v>44</v>
      </c>
      <c r="C132" s="62" t="s">
        <v>102</v>
      </c>
      <c r="D132" s="57" t="s">
        <v>100</v>
      </c>
      <c r="E132" s="57">
        <v>7.32</v>
      </c>
      <c r="F132" s="11">
        <f t="shared" si="21"/>
        <v>3503.0820214267919</v>
      </c>
      <c r="G132" s="11"/>
      <c r="H132" s="15">
        <f t="shared" si="17"/>
        <v>3503.0820214267919</v>
      </c>
      <c r="I132" s="15">
        <v>478.56311768125573</v>
      </c>
      <c r="J132" s="16">
        <f t="shared" si="19"/>
        <v>0</v>
      </c>
      <c r="K132" s="16">
        <f t="shared" si="20"/>
        <v>478.56311768125573</v>
      </c>
      <c r="L132" s="8"/>
    </row>
    <row r="133" spans="1:12" ht="30" hidden="1" outlineLevel="1" x14ac:dyDescent="0.25">
      <c r="A133" s="1">
        <f t="shared" si="16"/>
        <v>106</v>
      </c>
      <c r="B133" s="61">
        <f t="shared" si="24"/>
        <v>45</v>
      </c>
      <c r="C133" s="62" t="s">
        <v>103</v>
      </c>
      <c r="D133" s="57" t="s">
        <v>100</v>
      </c>
      <c r="E133" s="57">
        <v>6.48</v>
      </c>
      <c r="F133" s="11">
        <f t="shared" si="21"/>
        <v>3101.0890025745375</v>
      </c>
      <c r="G133" s="11"/>
      <c r="H133" s="15">
        <f t="shared" si="17"/>
        <v>3101.0890025745375</v>
      </c>
      <c r="I133" s="15">
        <v>478.56311768125573</v>
      </c>
      <c r="J133" s="16">
        <f t="shared" si="19"/>
        <v>0</v>
      </c>
      <c r="K133" s="16">
        <f t="shared" si="20"/>
        <v>478.56311768125573</v>
      </c>
      <c r="L133" s="8"/>
    </row>
    <row r="134" spans="1:12" ht="30" hidden="1" outlineLevel="1" x14ac:dyDescent="0.25">
      <c r="A134" s="1">
        <f t="shared" si="16"/>
        <v>107</v>
      </c>
      <c r="B134" s="61">
        <f t="shared" si="24"/>
        <v>46</v>
      </c>
      <c r="C134" s="62" t="s">
        <v>104</v>
      </c>
      <c r="D134" s="57" t="s">
        <v>105</v>
      </c>
      <c r="E134" s="57">
        <v>7.0000000000000007E-2</v>
      </c>
      <c r="F134" s="11">
        <f t="shared" si="21"/>
        <v>33.499418237687905</v>
      </c>
      <c r="G134" s="11"/>
      <c r="H134" s="15">
        <f t="shared" si="17"/>
        <v>33.499418237687905</v>
      </c>
      <c r="I134" s="15">
        <v>478.56311768125573</v>
      </c>
      <c r="J134" s="16">
        <f t="shared" si="19"/>
        <v>0</v>
      </c>
      <c r="K134" s="16">
        <f t="shared" si="20"/>
        <v>478.56311768125573</v>
      </c>
      <c r="L134" s="8"/>
    </row>
    <row r="135" spans="1:12" ht="45" outlineLevel="1" x14ac:dyDescent="0.25">
      <c r="A135" s="1">
        <f t="shared" si="16"/>
        <v>108</v>
      </c>
      <c r="B135" s="61">
        <f t="shared" si="24"/>
        <v>47</v>
      </c>
      <c r="C135" s="62" t="s">
        <v>106</v>
      </c>
      <c r="D135" s="57" t="s">
        <v>105</v>
      </c>
      <c r="E135" s="57">
        <v>0.03</v>
      </c>
      <c r="F135" s="11">
        <f t="shared" si="21"/>
        <v>14.356893530437672</v>
      </c>
      <c r="G135" s="11"/>
      <c r="H135" s="15">
        <f t="shared" si="17"/>
        <v>14.356893530437672</v>
      </c>
      <c r="I135" s="15">
        <v>478.56311768125573</v>
      </c>
      <c r="J135" s="16">
        <f t="shared" si="19"/>
        <v>0</v>
      </c>
      <c r="K135" s="16">
        <f t="shared" si="20"/>
        <v>478.56311768125573</v>
      </c>
      <c r="L135" s="8"/>
    </row>
    <row r="136" spans="1:12" ht="30" hidden="1" outlineLevel="1" x14ac:dyDescent="0.25">
      <c r="A136" s="1">
        <f t="shared" si="16"/>
        <v>109</v>
      </c>
      <c r="B136" s="61">
        <f t="shared" si="24"/>
        <v>48</v>
      </c>
      <c r="C136" s="62" t="s">
        <v>107</v>
      </c>
      <c r="D136" s="57" t="s">
        <v>105</v>
      </c>
      <c r="E136" s="57">
        <v>3.0000000000000001E-3</v>
      </c>
      <c r="F136" s="11">
        <f t="shared" si="21"/>
        <v>1.4356893530437673</v>
      </c>
      <c r="G136" s="11"/>
      <c r="H136" s="15">
        <f t="shared" si="17"/>
        <v>1.4356893530437673</v>
      </c>
      <c r="I136" s="15">
        <v>478.56311768125573</v>
      </c>
      <c r="J136" s="16">
        <f t="shared" si="19"/>
        <v>0</v>
      </c>
      <c r="K136" s="16">
        <f t="shared" si="20"/>
        <v>478.56311768125573</v>
      </c>
      <c r="L136" s="8"/>
    </row>
    <row r="137" spans="1:12" ht="15.75" hidden="1" x14ac:dyDescent="0.25">
      <c r="A137" s="1"/>
      <c r="B137" s="61"/>
      <c r="C137" s="63" t="s">
        <v>117</v>
      </c>
      <c r="D137" s="64"/>
      <c r="E137" s="64"/>
      <c r="F137" s="11">
        <f t="shared" si="21"/>
        <v>0</v>
      </c>
      <c r="G137" s="11"/>
      <c r="H137" s="15"/>
      <c r="I137" s="15">
        <v>478.56311768125573</v>
      </c>
      <c r="J137" s="16"/>
      <c r="K137" s="16"/>
      <c r="L137" s="8"/>
    </row>
    <row r="138" spans="1:12" ht="30" hidden="1" outlineLevel="1" x14ac:dyDescent="0.25">
      <c r="A138" s="229">
        <f>A136+1</f>
        <v>110</v>
      </c>
      <c r="B138" s="238">
        <f>B136+1</f>
        <v>49</v>
      </c>
      <c r="C138" s="239" t="s">
        <v>95</v>
      </c>
      <c r="D138" s="240" t="s">
        <v>96</v>
      </c>
      <c r="E138" s="240">
        <v>145.29</v>
      </c>
      <c r="F138" s="241">
        <f t="shared" si="21"/>
        <v>69530.435367909638</v>
      </c>
      <c r="G138" s="234"/>
      <c r="H138" s="235">
        <f t="shared" si="17"/>
        <v>69530.435367909638</v>
      </c>
      <c r="I138" s="235">
        <v>478.56311768125573</v>
      </c>
      <c r="J138" s="236">
        <f t="shared" si="19"/>
        <v>0</v>
      </c>
      <c r="K138" s="236">
        <f t="shared" si="20"/>
        <v>478.56311768125573</v>
      </c>
      <c r="L138" s="237"/>
    </row>
    <row r="139" spans="1:12" ht="30" hidden="1" outlineLevel="1" x14ac:dyDescent="0.25">
      <c r="A139" s="1">
        <f t="shared" si="16"/>
        <v>111</v>
      </c>
      <c r="B139" s="61">
        <f>B138+1</f>
        <v>50</v>
      </c>
      <c r="C139" s="62" t="s">
        <v>118</v>
      </c>
      <c r="D139" s="57" t="s">
        <v>98</v>
      </c>
      <c r="E139" s="57">
        <v>12</v>
      </c>
      <c r="F139" s="11">
        <f t="shared" si="21"/>
        <v>5742.7574121750686</v>
      </c>
      <c r="G139" s="11"/>
      <c r="H139" s="15">
        <f t="shared" si="17"/>
        <v>5742.7574121750686</v>
      </c>
      <c r="I139" s="15">
        <v>478.56311768125573</v>
      </c>
      <c r="J139" s="16">
        <f t="shared" si="19"/>
        <v>0</v>
      </c>
      <c r="K139" s="16">
        <f t="shared" si="20"/>
        <v>478.56311768125573</v>
      </c>
      <c r="L139" s="8"/>
    </row>
    <row r="140" spans="1:12" ht="17.25" hidden="1" outlineLevel="1" x14ac:dyDescent="0.25">
      <c r="A140" s="1">
        <f t="shared" si="16"/>
        <v>112</v>
      </c>
      <c r="B140" s="61">
        <f t="shared" ref="B140:B146" si="25">B139+1</f>
        <v>51</v>
      </c>
      <c r="C140" s="62" t="s">
        <v>99</v>
      </c>
      <c r="D140" s="57" t="s">
        <v>100</v>
      </c>
      <c r="E140" s="57">
        <v>3.16</v>
      </c>
      <c r="F140" s="11">
        <f t="shared" si="21"/>
        <v>1512.2594518727683</v>
      </c>
      <c r="G140" s="11"/>
      <c r="H140" s="15">
        <f t="shared" si="17"/>
        <v>1512.2594518727683</v>
      </c>
      <c r="I140" s="15">
        <v>478.56311768125573</v>
      </c>
      <c r="J140" s="16">
        <f t="shared" si="19"/>
        <v>0</v>
      </c>
      <c r="K140" s="16">
        <f t="shared" si="20"/>
        <v>478.56311768125573</v>
      </c>
      <c r="L140" s="8"/>
    </row>
    <row r="141" spans="1:12" ht="17.25" hidden="1" outlineLevel="1" x14ac:dyDescent="0.25">
      <c r="A141" s="1">
        <f t="shared" si="16"/>
        <v>113</v>
      </c>
      <c r="B141" s="61">
        <f t="shared" si="25"/>
        <v>52</v>
      </c>
      <c r="C141" s="62" t="s">
        <v>101</v>
      </c>
      <c r="D141" s="57" t="s">
        <v>100</v>
      </c>
      <c r="E141" s="57">
        <v>3.16</v>
      </c>
      <c r="F141" s="11">
        <f t="shared" si="21"/>
        <v>1512.2594518727683</v>
      </c>
      <c r="G141" s="11"/>
      <c r="H141" s="15">
        <f t="shared" si="17"/>
        <v>1512.2594518727683</v>
      </c>
      <c r="I141" s="15">
        <v>478.56311768125573</v>
      </c>
      <c r="J141" s="16">
        <f t="shared" si="19"/>
        <v>0</v>
      </c>
      <c r="K141" s="16">
        <f t="shared" si="20"/>
        <v>478.56311768125573</v>
      </c>
      <c r="L141" s="8"/>
    </row>
    <row r="142" spans="1:12" ht="17.25" hidden="1" outlineLevel="1" x14ac:dyDescent="0.25">
      <c r="A142" s="1">
        <f t="shared" si="16"/>
        <v>114</v>
      </c>
      <c r="B142" s="61">
        <f t="shared" si="25"/>
        <v>53</v>
      </c>
      <c r="C142" s="62" t="s">
        <v>102</v>
      </c>
      <c r="D142" s="57" t="s">
        <v>100</v>
      </c>
      <c r="E142" s="57">
        <v>3.16</v>
      </c>
      <c r="F142" s="11">
        <f t="shared" si="21"/>
        <v>1512.2594518727683</v>
      </c>
      <c r="G142" s="11"/>
      <c r="H142" s="15">
        <f t="shared" si="17"/>
        <v>1512.2594518727683</v>
      </c>
      <c r="I142" s="15">
        <v>478.56311768125573</v>
      </c>
      <c r="J142" s="16">
        <f t="shared" si="19"/>
        <v>0</v>
      </c>
      <c r="K142" s="16">
        <f t="shared" si="20"/>
        <v>478.56311768125573</v>
      </c>
      <c r="L142" s="8"/>
    </row>
    <row r="143" spans="1:12" ht="30" hidden="1" outlineLevel="1" x14ac:dyDescent="0.25">
      <c r="A143" s="1">
        <f t="shared" si="16"/>
        <v>115</v>
      </c>
      <c r="B143" s="61">
        <f t="shared" si="25"/>
        <v>54</v>
      </c>
      <c r="C143" s="62" t="s">
        <v>103</v>
      </c>
      <c r="D143" s="57" t="s">
        <v>100</v>
      </c>
      <c r="E143" s="57">
        <v>4</v>
      </c>
      <c r="F143" s="11">
        <f t="shared" si="21"/>
        <v>1914.2524707250229</v>
      </c>
      <c r="G143" s="11"/>
      <c r="H143" s="15">
        <f t="shared" si="17"/>
        <v>1914.2524707250229</v>
      </c>
      <c r="I143" s="15">
        <v>478.56311768125573</v>
      </c>
      <c r="J143" s="16">
        <f t="shared" si="19"/>
        <v>0</v>
      </c>
      <c r="K143" s="16">
        <f t="shared" si="20"/>
        <v>478.56311768125573</v>
      </c>
      <c r="L143" s="8"/>
    </row>
    <row r="144" spans="1:12" ht="30" hidden="1" outlineLevel="1" x14ac:dyDescent="0.25">
      <c r="A144" s="1">
        <f t="shared" si="16"/>
        <v>116</v>
      </c>
      <c r="B144" s="61">
        <f t="shared" si="25"/>
        <v>55</v>
      </c>
      <c r="C144" s="62" t="s">
        <v>104</v>
      </c>
      <c r="D144" s="57" t="s">
        <v>105</v>
      </c>
      <c r="E144" s="57">
        <v>0.03</v>
      </c>
      <c r="F144" s="11">
        <f t="shared" si="21"/>
        <v>14.356893530437672</v>
      </c>
      <c r="G144" s="11"/>
      <c r="H144" s="15">
        <f t="shared" si="17"/>
        <v>14.356893530437672</v>
      </c>
      <c r="I144" s="15">
        <v>478.56311768125573</v>
      </c>
      <c r="J144" s="16">
        <f t="shared" si="19"/>
        <v>0</v>
      </c>
      <c r="K144" s="16">
        <f t="shared" si="20"/>
        <v>478.56311768125573</v>
      </c>
      <c r="L144" s="8"/>
    </row>
    <row r="145" spans="1:12" ht="45" outlineLevel="1" x14ac:dyDescent="0.25">
      <c r="A145" s="1">
        <f t="shared" si="16"/>
        <v>117</v>
      </c>
      <c r="B145" s="61">
        <f t="shared" si="25"/>
        <v>56</v>
      </c>
      <c r="C145" s="62" t="s">
        <v>106</v>
      </c>
      <c r="D145" s="57" t="s">
        <v>105</v>
      </c>
      <c r="E145" s="57">
        <v>0.02</v>
      </c>
      <c r="F145" s="11">
        <f t="shared" si="21"/>
        <v>9.571262353625114</v>
      </c>
      <c r="G145" s="11"/>
      <c r="H145" s="15">
        <f t="shared" si="17"/>
        <v>9.571262353625114</v>
      </c>
      <c r="I145" s="15">
        <v>478.56311768125573</v>
      </c>
      <c r="J145" s="16">
        <f t="shared" si="19"/>
        <v>0</v>
      </c>
      <c r="K145" s="16">
        <f t="shared" si="20"/>
        <v>478.56311768125573</v>
      </c>
      <c r="L145" s="8"/>
    </row>
    <row r="146" spans="1:12" ht="30" hidden="1" outlineLevel="1" x14ac:dyDescent="0.25">
      <c r="A146" s="1">
        <f t="shared" si="16"/>
        <v>118</v>
      </c>
      <c r="B146" s="61">
        <f t="shared" si="25"/>
        <v>57</v>
      </c>
      <c r="C146" s="62" t="s">
        <v>107</v>
      </c>
      <c r="D146" s="57" t="s">
        <v>105</v>
      </c>
      <c r="E146" s="57">
        <v>1E-3</v>
      </c>
      <c r="F146" s="11">
        <f t="shared" si="21"/>
        <v>0.47856311768125576</v>
      </c>
      <c r="G146" s="11"/>
      <c r="H146" s="15">
        <f t="shared" si="17"/>
        <v>0.47856311768125576</v>
      </c>
      <c r="I146" s="15">
        <v>478.56311768125573</v>
      </c>
      <c r="J146" s="16">
        <f t="shared" si="19"/>
        <v>0</v>
      </c>
      <c r="K146" s="16">
        <f t="shared" si="20"/>
        <v>478.56311768125573</v>
      </c>
      <c r="L146" s="8"/>
    </row>
    <row r="147" spans="1:12" ht="15.75" hidden="1" x14ac:dyDescent="0.25">
      <c r="A147" s="1"/>
      <c r="B147" s="61"/>
      <c r="C147" s="221" t="s">
        <v>119</v>
      </c>
      <c r="D147" s="69"/>
      <c r="E147" s="69"/>
      <c r="F147" s="11">
        <f t="shared" si="21"/>
        <v>0</v>
      </c>
      <c r="G147" s="11"/>
      <c r="H147" s="15"/>
      <c r="I147" s="15">
        <v>478.56311768125573</v>
      </c>
      <c r="J147" s="16"/>
      <c r="K147" s="16"/>
      <c r="L147" s="8"/>
    </row>
    <row r="148" spans="1:12" ht="30" hidden="1" x14ac:dyDescent="0.25">
      <c r="A148" s="1"/>
      <c r="B148" s="61"/>
      <c r="C148" s="63" t="s">
        <v>120</v>
      </c>
      <c r="D148" s="64"/>
      <c r="E148" s="64"/>
      <c r="F148" s="14">
        <f t="shared" si="21"/>
        <v>0</v>
      </c>
      <c r="G148" s="9"/>
      <c r="H148" s="15"/>
      <c r="I148" s="15">
        <v>478.56311768125573</v>
      </c>
      <c r="J148" s="16"/>
      <c r="K148" s="16"/>
      <c r="L148" s="5"/>
    </row>
    <row r="149" spans="1:12" ht="30" hidden="1" outlineLevel="1" x14ac:dyDescent="0.25">
      <c r="A149" s="1">
        <f>A146+1</f>
        <v>119</v>
      </c>
      <c r="B149" s="61">
        <f>B146+1</f>
        <v>58</v>
      </c>
      <c r="C149" s="62" t="s">
        <v>121</v>
      </c>
      <c r="D149" s="57" t="s">
        <v>20</v>
      </c>
      <c r="E149" s="57">
        <v>179.5</v>
      </c>
      <c r="F149" s="6">
        <f t="shared" si="21"/>
        <v>85902.079623785408</v>
      </c>
      <c r="G149" s="6"/>
      <c r="H149" s="15">
        <f t="shared" si="17"/>
        <v>85902.079623785408</v>
      </c>
      <c r="I149" s="15">
        <v>478.56311768125573</v>
      </c>
      <c r="J149" s="16">
        <f t="shared" si="19"/>
        <v>0</v>
      </c>
      <c r="K149" s="16">
        <f t="shared" si="20"/>
        <v>478.56311768125573</v>
      </c>
      <c r="L149" s="2"/>
    </row>
    <row r="150" spans="1:12" ht="30" hidden="1" outlineLevel="1" x14ac:dyDescent="0.25">
      <c r="A150" s="1">
        <f t="shared" si="16"/>
        <v>120</v>
      </c>
      <c r="B150" s="61">
        <f>B149+1</f>
        <v>59</v>
      </c>
      <c r="C150" s="62" t="s">
        <v>122</v>
      </c>
      <c r="D150" s="57" t="s">
        <v>96</v>
      </c>
      <c r="E150" s="57">
        <v>67.5</v>
      </c>
      <c r="F150" s="6">
        <f t="shared" si="21"/>
        <v>32303.010443484764</v>
      </c>
      <c r="G150" s="6"/>
      <c r="H150" s="15">
        <f t="shared" si="17"/>
        <v>32303.010443484764</v>
      </c>
      <c r="I150" s="15">
        <v>478.56311768125573</v>
      </c>
      <c r="J150" s="16">
        <f t="shared" si="19"/>
        <v>0</v>
      </c>
      <c r="K150" s="16">
        <f t="shared" si="20"/>
        <v>478.56311768125573</v>
      </c>
      <c r="L150" s="2"/>
    </row>
    <row r="151" spans="1:12" ht="30" hidden="1" outlineLevel="1" x14ac:dyDescent="0.25">
      <c r="A151" s="1">
        <f t="shared" ref="A151:A214" si="26">A150+1</f>
        <v>121</v>
      </c>
      <c r="B151" s="61">
        <f>B150+1</f>
        <v>60</v>
      </c>
      <c r="C151" s="62" t="s">
        <v>123</v>
      </c>
      <c r="D151" s="57" t="s">
        <v>20</v>
      </c>
      <c r="E151" s="57">
        <v>160.96</v>
      </c>
      <c r="F151" s="6">
        <f t="shared" si="21"/>
        <v>77029.519421974925</v>
      </c>
      <c r="G151" s="6"/>
      <c r="H151" s="15">
        <f t="shared" ref="H151:H214" si="27">G151+F151</f>
        <v>77029.519421974925</v>
      </c>
      <c r="I151" s="15">
        <v>478.56311768125573</v>
      </c>
      <c r="J151" s="16">
        <f t="shared" ref="J151:J214" si="28">G151/E151</f>
        <v>0</v>
      </c>
      <c r="K151" s="16">
        <f t="shared" ref="K151:K214" si="29">J151+I151</f>
        <v>478.56311768125573</v>
      </c>
      <c r="L151" s="2"/>
    </row>
    <row r="152" spans="1:12" ht="15.75" hidden="1" collapsed="1" x14ac:dyDescent="0.25">
      <c r="A152" s="1"/>
      <c r="B152" s="61"/>
      <c r="C152" s="63" t="s">
        <v>124</v>
      </c>
      <c r="D152" s="64"/>
      <c r="E152" s="64"/>
      <c r="F152" s="2">
        <f t="shared" si="21"/>
        <v>0</v>
      </c>
      <c r="G152" s="2"/>
      <c r="H152" s="15"/>
      <c r="I152" s="15">
        <v>478.56311768125573</v>
      </c>
      <c r="J152" s="16"/>
      <c r="K152" s="16"/>
      <c r="L152" s="2"/>
    </row>
    <row r="153" spans="1:12" ht="30" hidden="1" outlineLevel="1" x14ac:dyDescent="0.25">
      <c r="A153" s="1">
        <f>A151+1</f>
        <v>122</v>
      </c>
      <c r="B153" s="21">
        <f>B151+1</f>
        <v>61</v>
      </c>
      <c r="C153" s="62" t="s">
        <v>125</v>
      </c>
      <c r="D153" s="57" t="s">
        <v>20</v>
      </c>
      <c r="E153" s="57">
        <v>18.55</v>
      </c>
      <c r="F153" s="2">
        <f t="shared" si="21"/>
        <v>8877.3458329872938</v>
      </c>
      <c r="G153" s="2"/>
      <c r="H153" s="15">
        <f t="shared" si="27"/>
        <v>8877.3458329872938</v>
      </c>
      <c r="I153" s="15">
        <v>478.56311768125573</v>
      </c>
      <c r="J153" s="16">
        <f t="shared" si="28"/>
        <v>0</v>
      </c>
      <c r="K153" s="16">
        <f t="shared" si="29"/>
        <v>478.56311768125573</v>
      </c>
      <c r="L153" s="2"/>
    </row>
    <row r="154" spans="1:12" ht="30" hidden="1" outlineLevel="1" x14ac:dyDescent="0.25">
      <c r="A154" s="1">
        <f t="shared" si="26"/>
        <v>123</v>
      </c>
      <c r="B154" s="21">
        <f>B153+1</f>
        <v>62</v>
      </c>
      <c r="C154" s="62" t="s">
        <v>126</v>
      </c>
      <c r="D154" s="57" t="s">
        <v>98</v>
      </c>
      <c r="E154" s="57">
        <v>770</v>
      </c>
      <c r="F154" s="2">
        <f t="shared" si="21"/>
        <v>368493.60061456694</v>
      </c>
      <c r="G154" s="2"/>
      <c r="H154" s="15">
        <f t="shared" si="27"/>
        <v>368493.60061456694</v>
      </c>
      <c r="I154" s="15">
        <v>478.56311768125573</v>
      </c>
      <c r="J154" s="16">
        <f t="shared" si="28"/>
        <v>0</v>
      </c>
      <c r="K154" s="16">
        <f t="shared" si="29"/>
        <v>478.56311768125573</v>
      </c>
      <c r="L154" s="2"/>
    </row>
    <row r="155" spans="1:12" ht="17.25" hidden="1" outlineLevel="1" x14ac:dyDescent="0.25">
      <c r="A155" s="1">
        <f t="shared" si="26"/>
        <v>124</v>
      </c>
      <c r="B155" s="21">
        <f>B154+1</f>
        <v>63</v>
      </c>
      <c r="C155" s="62" t="s">
        <v>127</v>
      </c>
      <c r="D155" s="57" t="s">
        <v>100</v>
      </c>
      <c r="E155" s="57">
        <v>0.37</v>
      </c>
      <c r="F155" s="2">
        <f t="shared" si="21"/>
        <v>177.06835354206461</v>
      </c>
      <c r="G155" s="2"/>
      <c r="H155" s="15">
        <f t="shared" si="27"/>
        <v>177.06835354206461</v>
      </c>
      <c r="I155" s="15">
        <v>478.56311768125573</v>
      </c>
      <c r="J155" s="16">
        <f t="shared" si="28"/>
        <v>0</v>
      </c>
      <c r="K155" s="16">
        <f t="shared" si="29"/>
        <v>478.56311768125573</v>
      </c>
      <c r="L155" s="2"/>
    </row>
    <row r="156" spans="1:12" ht="15.75" hidden="1" collapsed="1" x14ac:dyDescent="0.25">
      <c r="A156" s="1"/>
      <c r="B156" s="21"/>
      <c r="C156" s="70" t="s">
        <v>128</v>
      </c>
      <c r="D156" s="57"/>
      <c r="E156" s="57"/>
      <c r="F156" s="2">
        <f t="shared" si="21"/>
        <v>0</v>
      </c>
      <c r="G156" s="2"/>
      <c r="H156" s="15"/>
      <c r="I156" s="15">
        <v>478.56311768125573</v>
      </c>
      <c r="J156" s="16"/>
      <c r="K156" s="16"/>
      <c r="L156" s="2"/>
    </row>
    <row r="157" spans="1:12" ht="30" hidden="1" outlineLevel="1" x14ac:dyDescent="0.25">
      <c r="A157" s="1">
        <f>A155+1</f>
        <v>125</v>
      </c>
      <c r="B157" s="21">
        <f>B155+1</f>
        <v>64</v>
      </c>
      <c r="C157" s="62" t="s">
        <v>129</v>
      </c>
      <c r="D157" s="57" t="s">
        <v>100</v>
      </c>
      <c r="E157" s="57">
        <v>10.4</v>
      </c>
      <c r="F157" s="2">
        <f t="shared" si="21"/>
        <v>4977.0564238850602</v>
      </c>
      <c r="G157" s="2"/>
      <c r="H157" s="15">
        <f t="shared" si="27"/>
        <v>4977.0564238850602</v>
      </c>
      <c r="I157" s="15">
        <v>478.56311768125573</v>
      </c>
      <c r="J157" s="16">
        <f t="shared" si="28"/>
        <v>0</v>
      </c>
      <c r="K157" s="16">
        <f t="shared" si="29"/>
        <v>478.56311768125573</v>
      </c>
      <c r="L157" s="2"/>
    </row>
    <row r="158" spans="1:12" ht="30" hidden="1" outlineLevel="1" x14ac:dyDescent="0.25">
      <c r="A158" s="1">
        <f t="shared" si="26"/>
        <v>126</v>
      </c>
      <c r="B158" s="21">
        <f>B157+1</f>
        <v>65</v>
      </c>
      <c r="C158" s="62" t="s">
        <v>130</v>
      </c>
      <c r="D158" s="57" t="s">
        <v>100</v>
      </c>
      <c r="E158" s="57">
        <v>10.4</v>
      </c>
      <c r="F158" s="2">
        <f t="shared" si="21"/>
        <v>4977.0564238850602</v>
      </c>
      <c r="G158" s="2"/>
      <c r="H158" s="15">
        <f t="shared" si="27"/>
        <v>4977.0564238850602</v>
      </c>
      <c r="I158" s="15">
        <v>478.56311768125573</v>
      </c>
      <c r="J158" s="16">
        <f t="shared" si="28"/>
        <v>0</v>
      </c>
      <c r="K158" s="16">
        <f t="shared" si="29"/>
        <v>478.56311768125573</v>
      </c>
      <c r="L158" s="2"/>
    </row>
    <row r="159" spans="1:12" ht="30" hidden="1" outlineLevel="1" x14ac:dyDescent="0.25">
      <c r="A159" s="1">
        <f t="shared" si="26"/>
        <v>127</v>
      </c>
      <c r="B159" s="21">
        <f t="shared" ref="B159:B160" si="30">B158+1</f>
        <v>66</v>
      </c>
      <c r="C159" s="62" t="s">
        <v>131</v>
      </c>
      <c r="D159" s="57" t="s">
        <v>100</v>
      </c>
      <c r="E159" s="57">
        <v>10.4</v>
      </c>
      <c r="F159" s="2">
        <f t="shared" si="21"/>
        <v>4977.0564238850602</v>
      </c>
      <c r="G159" s="2"/>
      <c r="H159" s="15">
        <f t="shared" si="27"/>
        <v>4977.0564238850602</v>
      </c>
      <c r="I159" s="15">
        <v>478.56311768125573</v>
      </c>
      <c r="J159" s="16">
        <f t="shared" si="28"/>
        <v>0</v>
      </c>
      <c r="K159" s="16">
        <f t="shared" si="29"/>
        <v>478.56311768125573</v>
      </c>
      <c r="L159" s="2"/>
    </row>
    <row r="160" spans="1:12" ht="30" hidden="1" outlineLevel="1" x14ac:dyDescent="0.25">
      <c r="A160" s="1">
        <f t="shared" si="26"/>
        <v>128</v>
      </c>
      <c r="B160" s="21">
        <f t="shared" si="30"/>
        <v>67</v>
      </c>
      <c r="C160" s="62" t="s">
        <v>132</v>
      </c>
      <c r="D160" s="57" t="s">
        <v>100</v>
      </c>
      <c r="E160" s="57">
        <v>10.4</v>
      </c>
      <c r="F160" s="2">
        <f t="shared" si="21"/>
        <v>4977.0564238850602</v>
      </c>
      <c r="G160" s="2"/>
      <c r="H160" s="15">
        <f t="shared" si="27"/>
        <v>4977.0564238850602</v>
      </c>
      <c r="I160" s="15">
        <v>478.56311768125573</v>
      </c>
      <c r="J160" s="16">
        <f t="shared" si="28"/>
        <v>0</v>
      </c>
      <c r="K160" s="16">
        <f t="shared" si="29"/>
        <v>478.56311768125573</v>
      </c>
      <c r="L160" s="2"/>
    </row>
    <row r="161" spans="1:12" ht="45" hidden="1" collapsed="1" x14ac:dyDescent="0.25">
      <c r="A161" s="1"/>
      <c r="B161" s="21"/>
      <c r="C161" s="70" t="s">
        <v>133</v>
      </c>
      <c r="D161" s="57"/>
      <c r="E161" s="57"/>
      <c r="F161" s="2">
        <f t="shared" si="21"/>
        <v>0</v>
      </c>
      <c r="G161" s="2"/>
      <c r="H161" s="15"/>
      <c r="I161" s="15">
        <v>478.56311768125573</v>
      </c>
      <c r="J161" s="16"/>
      <c r="K161" s="16"/>
      <c r="L161" s="2"/>
    </row>
    <row r="162" spans="1:12" ht="30" hidden="1" outlineLevel="1" x14ac:dyDescent="0.25">
      <c r="A162" s="229">
        <f>A160+1</f>
        <v>129</v>
      </c>
      <c r="B162" s="230">
        <f>B160+1</f>
        <v>68</v>
      </c>
      <c r="C162" s="239" t="s">
        <v>95</v>
      </c>
      <c r="D162" s="240" t="s">
        <v>96</v>
      </c>
      <c r="E162" s="240">
        <v>206.67</v>
      </c>
      <c r="F162" s="242">
        <f t="shared" si="21"/>
        <v>98904.639531185123</v>
      </c>
      <c r="G162" s="243"/>
      <c r="H162" s="235">
        <f t="shared" si="27"/>
        <v>98904.639531185123</v>
      </c>
      <c r="I162" s="235">
        <v>478.56311768125573</v>
      </c>
      <c r="J162" s="236">
        <f t="shared" si="28"/>
        <v>0</v>
      </c>
      <c r="K162" s="236">
        <f t="shared" si="29"/>
        <v>478.56311768125573</v>
      </c>
      <c r="L162" s="243"/>
    </row>
    <row r="163" spans="1:12" ht="15.75" hidden="1" outlineLevel="1" x14ac:dyDescent="0.25">
      <c r="A163" s="1">
        <f t="shared" si="26"/>
        <v>130</v>
      </c>
      <c r="B163" s="21">
        <f>B162+1</f>
        <v>69</v>
      </c>
      <c r="C163" s="62" t="s">
        <v>134</v>
      </c>
      <c r="D163" s="57" t="s">
        <v>98</v>
      </c>
      <c r="E163" s="57">
        <v>6</v>
      </c>
      <c r="F163" s="2">
        <f t="shared" si="21"/>
        <v>2871.3787060875343</v>
      </c>
      <c r="G163" s="2"/>
      <c r="H163" s="15">
        <f t="shared" si="27"/>
        <v>2871.3787060875343</v>
      </c>
      <c r="I163" s="15">
        <v>478.56311768125573</v>
      </c>
      <c r="J163" s="16">
        <f t="shared" si="28"/>
        <v>0</v>
      </c>
      <c r="K163" s="16">
        <f t="shared" si="29"/>
        <v>478.56311768125573</v>
      </c>
      <c r="L163" s="2"/>
    </row>
    <row r="164" spans="1:12" ht="17.25" hidden="1" outlineLevel="1" x14ac:dyDescent="0.25">
      <c r="A164" s="1">
        <f t="shared" si="26"/>
        <v>131</v>
      </c>
      <c r="B164" s="21">
        <f t="shared" ref="B164:B171" si="31">B163+1</f>
        <v>70</v>
      </c>
      <c r="C164" s="62" t="s">
        <v>99</v>
      </c>
      <c r="D164" s="57" t="s">
        <v>100</v>
      </c>
      <c r="E164" s="57">
        <v>7.43</v>
      </c>
      <c r="F164" s="2">
        <f t="shared" si="21"/>
        <v>3555.7239643717298</v>
      </c>
      <c r="G164" s="2"/>
      <c r="H164" s="15">
        <f t="shared" si="27"/>
        <v>3555.7239643717298</v>
      </c>
      <c r="I164" s="15">
        <v>478.56311768125573</v>
      </c>
      <c r="J164" s="16">
        <f t="shared" si="28"/>
        <v>0</v>
      </c>
      <c r="K164" s="16">
        <f t="shared" si="29"/>
        <v>478.56311768125573</v>
      </c>
      <c r="L164" s="2"/>
    </row>
    <row r="165" spans="1:12" ht="17.25" hidden="1" outlineLevel="1" x14ac:dyDescent="0.25">
      <c r="A165" s="1">
        <f t="shared" si="26"/>
        <v>132</v>
      </c>
      <c r="B165" s="21">
        <f t="shared" si="31"/>
        <v>71</v>
      </c>
      <c r="C165" s="62" t="s">
        <v>101</v>
      </c>
      <c r="D165" s="57" t="s">
        <v>100</v>
      </c>
      <c r="E165" s="57">
        <v>7.43</v>
      </c>
      <c r="F165" s="2">
        <f t="shared" si="21"/>
        <v>3555.7239643717298</v>
      </c>
      <c r="G165" s="2"/>
      <c r="H165" s="15">
        <f t="shared" si="27"/>
        <v>3555.7239643717298</v>
      </c>
      <c r="I165" s="15">
        <v>478.56311768125573</v>
      </c>
      <c r="J165" s="16">
        <f t="shared" si="28"/>
        <v>0</v>
      </c>
      <c r="K165" s="16">
        <f t="shared" si="29"/>
        <v>478.56311768125573</v>
      </c>
      <c r="L165" s="2"/>
    </row>
    <row r="166" spans="1:12" ht="17.25" hidden="1" outlineLevel="1" x14ac:dyDescent="0.25">
      <c r="A166" s="1">
        <f t="shared" si="26"/>
        <v>133</v>
      </c>
      <c r="B166" s="21">
        <f t="shared" si="31"/>
        <v>72</v>
      </c>
      <c r="C166" s="62" t="s">
        <v>135</v>
      </c>
      <c r="D166" s="57" t="s">
        <v>100</v>
      </c>
      <c r="E166" s="57">
        <v>7.43</v>
      </c>
      <c r="F166" s="2">
        <f t="shared" si="21"/>
        <v>3555.7239643717298</v>
      </c>
      <c r="G166" s="2"/>
      <c r="H166" s="15">
        <f t="shared" si="27"/>
        <v>3555.7239643717298</v>
      </c>
      <c r="I166" s="15">
        <v>478.56311768125573</v>
      </c>
      <c r="J166" s="16">
        <f t="shared" si="28"/>
        <v>0</v>
      </c>
      <c r="K166" s="16">
        <f t="shared" si="29"/>
        <v>478.56311768125573</v>
      </c>
      <c r="L166" s="2"/>
    </row>
    <row r="167" spans="1:12" ht="30" hidden="1" outlineLevel="1" x14ac:dyDescent="0.25">
      <c r="A167" s="1">
        <f t="shared" si="26"/>
        <v>134</v>
      </c>
      <c r="B167" s="21">
        <f t="shared" si="31"/>
        <v>73</v>
      </c>
      <c r="C167" s="62" t="s">
        <v>103</v>
      </c>
      <c r="D167" s="57" t="s">
        <v>100</v>
      </c>
      <c r="E167" s="57">
        <v>4.18</v>
      </c>
      <c r="F167" s="2">
        <f t="shared" si="21"/>
        <v>2000.3938319076487</v>
      </c>
      <c r="G167" s="2"/>
      <c r="H167" s="15">
        <f t="shared" si="27"/>
        <v>2000.3938319076487</v>
      </c>
      <c r="I167" s="15">
        <v>478.56311768125573</v>
      </c>
      <c r="J167" s="16">
        <f t="shared" si="28"/>
        <v>0</v>
      </c>
      <c r="K167" s="16">
        <f t="shared" si="29"/>
        <v>478.56311768125573</v>
      </c>
      <c r="L167" s="2"/>
    </row>
    <row r="168" spans="1:12" ht="17.25" hidden="1" outlineLevel="1" x14ac:dyDescent="0.25">
      <c r="A168" s="1">
        <f t="shared" si="26"/>
        <v>135</v>
      </c>
      <c r="B168" s="21">
        <f t="shared" si="31"/>
        <v>74</v>
      </c>
      <c r="C168" s="62" t="s">
        <v>110</v>
      </c>
      <c r="D168" s="57" t="s">
        <v>105</v>
      </c>
      <c r="E168" s="57">
        <v>0.09</v>
      </c>
      <c r="F168" s="2">
        <f t="shared" si="21"/>
        <v>43.070680591313014</v>
      </c>
      <c r="G168" s="2"/>
      <c r="H168" s="15">
        <f t="shared" si="27"/>
        <v>43.070680591313014</v>
      </c>
      <c r="I168" s="15">
        <v>478.56311768125573</v>
      </c>
      <c r="J168" s="16">
        <f t="shared" si="28"/>
        <v>0</v>
      </c>
      <c r="K168" s="16">
        <f t="shared" si="29"/>
        <v>478.56311768125573</v>
      </c>
      <c r="L168" s="2"/>
    </row>
    <row r="169" spans="1:12" ht="30" hidden="1" outlineLevel="1" x14ac:dyDescent="0.25">
      <c r="A169" s="1">
        <f t="shared" si="26"/>
        <v>136</v>
      </c>
      <c r="B169" s="21">
        <f t="shared" si="31"/>
        <v>75</v>
      </c>
      <c r="C169" s="62" t="s">
        <v>104</v>
      </c>
      <c r="D169" s="57" t="s">
        <v>105</v>
      </c>
      <c r="E169" s="57">
        <v>7.0000000000000007E-2</v>
      </c>
      <c r="F169" s="2">
        <f t="shared" si="21"/>
        <v>33.499418237687905</v>
      </c>
      <c r="G169" s="2"/>
      <c r="H169" s="15">
        <f t="shared" si="27"/>
        <v>33.499418237687905</v>
      </c>
      <c r="I169" s="15">
        <v>478.56311768125573</v>
      </c>
      <c r="J169" s="16">
        <f t="shared" si="28"/>
        <v>0</v>
      </c>
      <c r="K169" s="16">
        <f t="shared" si="29"/>
        <v>478.56311768125573</v>
      </c>
      <c r="L169" s="2"/>
    </row>
    <row r="170" spans="1:12" ht="45" outlineLevel="1" x14ac:dyDescent="0.25">
      <c r="A170" s="1">
        <f t="shared" si="26"/>
        <v>137</v>
      </c>
      <c r="B170" s="21">
        <f t="shared" si="31"/>
        <v>76</v>
      </c>
      <c r="C170" s="62" t="s">
        <v>106</v>
      </c>
      <c r="D170" s="57" t="s">
        <v>105</v>
      </c>
      <c r="E170" s="57">
        <v>0.03</v>
      </c>
      <c r="F170" s="2">
        <f t="shared" ref="F170:F233" si="32">E170*I170</f>
        <v>14.356893530437672</v>
      </c>
      <c r="G170" s="2"/>
      <c r="H170" s="15">
        <f t="shared" si="27"/>
        <v>14.356893530437672</v>
      </c>
      <c r="I170" s="15">
        <v>478.56311768125573</v>
      </c>
      <c r="J170" s="16">
        <f t="shared" si="28"/>
        <v>0</v>
      </c>
      <c r="K170" s="16">
        <f t="shared" si="29"/>
        <v>478.56311768125573</v>
      </c>
      <c r="L170" s="2"/>
    </row>
    <row r="171" spans="1:12" ht="30" hidden="1" outlineLevel="1" x14ac:dyDescent="0.25">
      <c r="A171" s="1">
        <f t="shared" si="26"/>
        <v>138</v>
      </c>
      <c r="B171" s="21">
        <f t="shared" si="31"/>
        <v>77</v>
      </c>
      <c r="C171" s="62" t="s">
        <v>136</v>
      </c>
      <c r="D171" s="57" t="s">
        <v>105</v>
      </c>
      <c r="E171" s="57">
        <v>0.19</v>
      </c>
      <c r="F171" s="2">
        <f t="shared" si="32"/>
        <v>90.926992359438586</v>
      </c>
      <c r="G171" s="2"/>
      <c r="H171" s="15">
        <f t="shared" si="27"/>
        <v>90.926992359438586</v>
      </c>
      <c r="I171" s="15">
        <v>478.56311768125573</v>
      </c>
      <c r="J171" s="16">
        <f t="shared" si="28"/>
        <v>0</v>
      </c>
      <c r="K171" s="16">
        <f t="shared" si="29"/>
        <v>478.56311768125573</v>
      </c>
      <c r="L171" s="2"/>
    </row>
    <row r="172" spans="1:12" ht="15.75" hidden="1" x14ac:dyDescent="0.25">
      <c r="A172" s="1"/>
      <c r="B172" s="21"/>
      <c r="C172" s="70" t="s">
        <v>137</v>
      </c>
      <c r="D172" s="57"/>
      <c r="E172" s="57"/>
      <c r="F172" s="2">
        <f t="shared" si="32"/>
        <v>0</v>
      </c>
      <c r="G172" s="2"/>
      <c r="H172" s="15"/>
      <c r="I172" s="15">
        <v>478.56311768125573</v>
      </c>
      <c r="J172" s="16"/>
      <c r="K172" s="16"/>
      <c r="L172" s="2"/>
    </row>
    <row r="173" spans="1:12" ht="30" hidden="1" outlineLevel="1" x14ac:dyDescent="0.25">
      <c r="A173" s="229">
        <f>A171+1</f>
        <v>139</v>
      </c>
      <c r="B173" s="230">
        <f>B171+1</f>
        <v>78</v>
      </c>
      <c r="C173" s="239" t="s">
        <v>95</v>
      </c>
      <c r="D173" s="240" t="s">
        <v>96</v>
      </c>
      <c r="E173" s="240">
        <v>186.22</v>
      </c>
      <c r="F173" s="242">
        <f t="shared" si="32"/>
        <v>89118.02377460344</v>
      </c>
      <c r="G173" s="243"/>
      <c r="H173" s="235">
        <f t="shared" si="27"/>
        <v>89118.02377460344</v>
      </c>
      <c r="I173" s="235">
        <v>478.56311768125573</v>
      </c>
      <c r="J173" s="236">
        <f t="shared" si="28"/>
        <v>0</v>
      </c>
      <c r="K173" s="236">
        <f t="shared" si="29"/>
        <v>478.56311768125573</v>
      </c>
      <c r="L173" s="243"/>
    </row>
    <row r="174" spans="1:12" ht="15.75" hidden="1" outlineLevel="1" x14ac:dyDescent="0.25">
      <c r="A174" s="1">
        <f t="shared" si="26"/>
        <v>140</v>
      </c>
      <c r="B174" s="21">
        <f>B173+1</f>
        <v>79</v>
      </c>
      <c r="C174" s="62" t="s">
        <v>134</v>
      </c>
      <c r="D174" s="57" t="s">
        <v>98</v>
      </c>
      <c r="E174" s="57">
        <v>12</v>
      </c>
      <c r="F174" s="2">
        <f t="shared" si="32"/>
        <v>5742.7574121750686</v>
      </c>
      <c r="G174" s="2"/>
      <c r="H174" s="15">
        <f t="shared" si="27"/>
        <v>5742.7574121750686</v>
      </c>
      <c r="I174" s="15">
        <v>478.56311768125573</v>
      </c>
      <c r="J174" s="16">
        <f t="shared" si="28"/>
        <v>0</v>
      </c>
      <c r="K174" s="16">
        <f t="shared" si="29"/>
        <v>478.56311768125573</v>
      </c>
      <c r="L174" s="2"/>
    </row>
    <row r="175" spans="1:12" ht="17.25" hidden="1" outlineLevel="1" x14ac:dyDescent="0.25">
      <c r="A175" s="1">
        <f t="shared" si="26"/>
        <v>141</v>
      </c>
      <c r="B175" s="21">
        <f t="shared" ref="B175:B180" si="33">B174+1</f>
        <v>80</v>
      </c>
      <c r="C175" s="62" t="s">
        <v>99</v>
      </c>
      <c r="D175" s="57" t="s">
        <v>100</v>
      </c>
      <c r="E175" s="57">
        <v>7.56</v>
      </c>
      <c r="F175" s="2">
        <f t="shared" si="32"/>
        <v>3617.9371696702933</v>
      </c>
      <c r="G175" s="2"/>
      <c r="H175" s="15">
        <f t="shared" si="27"/>
        <v>3617.9371696702933</v>
      </c>
      <c r="I175" s="15">
        <v>478.56311768125573</v>
      </c>
      <c r="J175" s="16">
        <f t="shared" si="28"/>
        <v>0</v>
      </c>
      <c r="K175" s="16">
        <f t="shared" si="29"/>
        <v>478.56311768125573</v>
      </c>
      <c r="L175" s="2"/>
    </row>
    <row r="176" spans="1:12" ht="15.75" hidden="1" outlineLevel="1" x14ac:dyDescent="0.25">
      <c r="A176" s="1">
        <f t="shared" si="26"/>
        <v>142</v>
      </c>
      <c r="B176" s="21">
        <f t="shared" si="33"/>
        <v>81</v>
      </c>
      <c r="C176" s="62" t="s">
        <v>101</v>
      </c>
      <c r="D176" s="57"/>
      <c r="E176" s="57"/>
      <c r="F176" s="2">
        <f t="shared" si="32"/>
        <v>0</v>
      </c>
      <c r="G176" s="2"/>
      <c r="H176" s="15"/>
      <c r="I176" s="15">
        <v>478.56311768125573</v>
      </c>
      <c r="J176" s="16"/>
      <c r="K176" s="16"/>
      <c r="L176" s="2"/>
    </row>
    <row r="177" spans="1:12" ht="17.25" hidden="1" outlineLevel="1" x14ac:dyDescent="0.25">
      <c r="A177" s="1">
        <f t="shared" si="26"/>
        <v>143</v>
      </c>
      <c r="B177" s="21">
        <f t="shared" si="33"/>
        <v>82</v>
      </c>
      <c r="C177" s="62" t="s">
        <v>135</v>
      </c>
      <c r="D177" s="57" t="s">
        <v>100</v>
      </c>
      <c r="E177" s="57">
        <v>7.56</v>
      </c>
      <c r="F177" s="2">
        <f t="shared" si="32"/>
        <v>3617.9371696702933</v>
      </c>
      <c r="G177" s="2"/>
      <c r="H177" s="15">
        <f t="shared" si="27"/>
        <v>3617.9371696702933</v>
      </c>
      <c r="I177" s="15">
        <v>478.56311768125573</v>
      </c>
      <c r="J177" s="16">
        <f t="shared" si="28"/>
        <v>0</v>
      </c>
      <c r="K177" s="16">
        <f t="shared" si="29"/>
        <v>478.56311768125573</v>
      </c>
      <c r="L177" s="2"/>
    </row>
    <row r="178" spans="1:12" ht="30" hidden="1" outlineLevel="1" x14ac:dyDescent="0.25">
      <c r="A178" s="1">
        <f t="shared" si="26"/>
        <v>144</v>
      </c>
      <c r="B178" s="21">
        <f t="shared" si="33"/>
        <v>83</v>
      </c>
      <c r="C178" s="62" t="s">
        <v>103</v>
      </c>
      <c r="D178" s="57" t="s">
        <v>100</v>
      </c>
      <c r="E178" s="57">
        <v>5.5</v>
      </c>
      <c r="F178" s="2">
        <f t="shared" si="32"/>
        <v>2632.0971472469064</v>
      </c>
      <c r="G178" s="2"/>
      <c r="H178" s="15">
        <f t="shared" si="27"/>
        <v>2632.0971472469064</v>
      </c>
      <c r="I178" s="15">
        <v>478.56311768125573</v>
      </c>
      <c r="J178" s="16">
        <f t="shared" si="28"/>
        <v>0</v>
      </c>
      <c r="K178" s="16">
        <f t="shared" si="29"/>
        <v>478.56311768125573</v>
      </c>
      <c r="L178" s="2"/>
    </row>
    <row r="179" spans="1:12" ht="30" hidden="1" outlineLevel="1" x14ac:dyDescent="0.25">
      <c r="A179" s="1">
        <f t="shared" si="26"/>
        <v>145</v>
      </c>
      <c r="B179" s="21">
        <f t="shared" si="33"/>
        <v>84</v>
      </c>
      <c r="C179" s="62" t="s">
        <v>104</v>
      </c>
      <c r="D179" s="57" t="s">
        <v>105</v>
      </c>
      <c r="E179" s="57">
        <v>0.08</v>
      </c>
      <c r="F179" s="2">
        <f t="shared" si="32"/>
        <v>38.285049414500456</v>
      </c>
      <c r="G179" s="2"/>
      <c r="H179" s="15">
        <f t="shared" si="27"/>
        <v>38.285049414500456</v>
      </c>
      <c r="I179" s="15">
        <v>478.56311768125573</v>
      </c>
      <c r="J179" s="16">
        <f t="shared" si="28"/>
        <v>0</v>
      </c>
      <c r="K179" s="16">
        <f t="shared" si="29"/>
        <v>478.56311768125573</v>
      </c>
      <c r="L179" s="2"/>
    </row>
    <row r="180" spans="1:12" ht="45" outlineLevel="1" x14ac:dyDescent="0.25">
      <c r="A180" s="1">
        <f t="shared" si="26"/>
        <v>146</v>
      </c>
      <c r="B180" s="21">
        <f t="shared" si="33"/>
        <v>85</v>
      </c>
      <c r="C180" s="62" t="s">
        <v>106</v>
      </c>
      <c r="D180" s="57" t="s">
        <v>105</v>
      </c>
      <c r="E180" s="57">
        <v>0.03</v>
      </c>
      <c r="F180" s="2">
        <f t="shared" si="32"/>
        <v>14.356893530437672</v>
      </c>
      <c r="G180" s="2"/>
      <c r="H180" s="15">
        <f t="shared" si="27"/>
        <v>14.356893530437672</v>
      </c>
      <c r="I180" s="15">
        <v>478.56311768125573</v>
      </c>
      <c r="J180" s="16">
        <f t="shared" si="28"/>
        <v>0</v>
      </c>
      <c r="K180" s="16">
        <f t="shared" si="29"/>
        <v>478.56311768125573</v>
      </c>
      <c r="L180" s="2"/>
    </row>
    <row r="181" spans="1:12" ht="15.75" hidden="1" x14ac:dyDescent="0.25">
      <c r="A181" s="1"/>
      <c r="B181" s="21"/>
      <c r="C181" s="70" t="s">
        <v>138</v>
      </c>
      <c r="D181" s="57"/>
      <c r="E181" s="57"/>
      <c r="F181" s="2">
        <f t="shared" si="32"/>
        <v>0</v>
      </c>
      <c r="G181" s="2"/>
      <c r="H181" s="15"/>
      <c r="I181" s="15">
        <v>478.56311768125573</v>
      </c>
      <c r="J181" s="16"/>
      <c r="K181" s="16"/>
      <c r="L181" s="2"/>
    </row>
    <row r="182" spans="1:12" ht="30" hidden="1" outlineLevel="1" x14ac:dyDescent="0.25">
      <c r="A182" s="229">
        <f>A180+1</f>
        <v>147</v>
      </c>
      <c r="B182" s="230">
        <f>B180+1</f>
        <v>86</v>
      </c>
      <c r="C182" s="239" t="s">
        <v>95</v>
      </c>
      <c r="D182" s="240" t="s">
        <v>96</v>
      </c>
      <c r="E182" s="240">
        <v>1192.48</v>
      </c>
      <c r="F182" s="242">
        <f t="shared" si="32"/>
        <v>570676.94657254382</v>
      </c>
      <c r="G182" s="243"/>
      <c r="H182" s="235">
        <f t="shared" si="27"/>
        <v>570676.94657254382</v>
      </c>
      <c r="I182" s="235">
        <v>478.56311768125573</v>
      </c>
      <c r="J182" s="236">
        <f t="shared" si="28"/>
        <v>0</v>
      </c>
      <c r="K182" s="236">
        <f t="shared" si="29"/>
        <v>478.56311768125573</v>
      </c>
      <c r="L182" s="243"/>
    </row>
    <row r="183" spans="1:12" ht="30" hidden="1" outlineLevel="1" x14ac:dyDescent="0.25">
      <c r="A183" s="1">
        <f t="shared" si="26"/>
        <v>148</v>
      </c>
      <c r="B183" s="21">
        <f>B182+1</f>
        <v>87</v>
      </c>
      <c r="C183" s="62" t="s">
        <v>139</v>
      </c>
      <c r="D183" s="57" t="s">
        <v>98</v>
      </c>
      <c r="E183" s="57">
        <v>128</v>
      </c>
      <c r="F183" s="2">
        <f t="shared" si="32"/>
        <v>61256.079063200734</v>
      </c>
      <c r="G183" s="2"/>
      <c r="H183" s="15">
        <f t="shared" si="27"/>
        <v>61256.079063200734</v>
      </c>
      <c r="I183" s="15">
        <v>478.56311768125573</v>
      </c>
      <c r="J183" s="16">
        <f t="shared" si="28"/>
        <v>0</v>
      </c>
      <c r="K183" s="16">
        <f t="shared" si="29"/>
        <v>478.56311768125573</v>
      </c>
      <c r="L183" s="2"/>
    </row>
    <row r="184" spans="1:12" ht="17.25" hidden="1" outlineLevel="1" x14ac:dyDescent="0.25">
      <c r="A184" s="1">
        <f t="shared" si="26"/>
        <v>149</v>
      </c>
      <c r="B184" s="21">
        <f t="shared" ref="B184:B192" si="34">B183+1</f>
        <v>88</v>
      </c>
      <c r="C184" s="62" t="s">
        <v>99</v>
      </c>
      <c r="D184" s="57" t="s">
        <v>100</v>
      </c>
      <c r="E184" s="57">
        <v>58.43</v>
      </c>
      <c r="F184" s="2">
        <f t="shared" si="32"/>
        <v>27962.442966115774</v>
      </c>
      <c r="G184" s="2"/>
      <c r="H184" s="15">
        <f t="shared" si="27"/>
        <v>27962.442966115774</v>
      </c>
      <c r="I184" s="15">
        <v>478.56311768125573</v>
      </c>
      <c r="J184" s="16">
        <f t="shared" si="28"/>
        <v>0</v>
      </c>
      <c r="K184" s="16">
        <f t="shared" si="29"/>
        <v>478.56311768125573</v>
      </c>
      <c r="L184" s="2"/>
    </row>
    <row r="185" spans="1:12" ht="17.25" hidden="1" outlineLevel="1" x14ac:dyDescent="0.25">
      <c r="A185" s="1">
        <f t="shared" si="26"/>
        <v>150</v>
      </c>
      <c r="B185" s="21">
        <f t="shared" si="34"/>
        <v>89</v>
      </c>
      <c r="C185" s="62" t="s">
        <v>101</v>
      </c>
      <c r="D185" s="57" t="s">
        <v>100</v>
      </c>
      <c r="E185" s="57">
        <v>58.43</v>
      </c>
      <c r="F185" s="2">
        <f t="shared" si="32"/>
        <v>27962.442966115774</v>
      </c>
      <c r="G185" s="2"/>
      <c r="H185" s="15">
        <f t="shared" si="27"/>
        <v>27962.442966115774</v>
      </c>
      <c r="I185" s="15">
        <v>478.56311768125573</v>
      </c>
      <c r="J185" s="16">
        <f t="shared" si="28"/>
        <v>0</v>
      </c>
      <c r="K185" s="16">
        <f t="shared" si="29"/>
        <v>478.56311768125573</v>
      </c>
      <c r="L185" s="2"/>
    </row>
    <row r="186" spans="1:12" ht="17.25" hidden="1" outlineLevel="1" x14ac:dyDescent="0.25">
      <c r="A186" s="1">
        <f t="shared" si="26"/>
        <v>151</v>
      </c>
      <c r="B186" s="21">
        <f t="shared" si="34"/>
        <v>90</v>
      </c>
      <c r="C186" s="62" t="s">
        <v>135</v>
      </c>
      <c r="D186" s="57" t="s">
        <v>100</v>
      </c>
      <c r="E186" s="57">
        <v>58.43</v>
      </c>
      <c r="F186" s="2">
        <f t="shared" si="32"/>
        <v>27962.442966115774</v>
      </c>
      <c r="G186" s="2"/>
      <c r="H186" s="15">
        <f t="shared" si="27"/>
        <v>27962.442966115774</v>
      </c>
      <c r="I186" s="15">
        <v>478.56311768125573</v>
      </c>
      <c r="J186" s="16">
        <f t="shared" si="28"/>
        <v>0</v>
      </c>
      <c r="K186" s="16">
        <f t="shared" si="29"/>
        <v>478.56311768125573</v>
      </c>
      <c r="L186" s="2"/>
    </row>
    <row r="187" spans="1:12" ht="30" hidden="1" outlineLevel="1" x14ac:dyDescent="0.25">
      <c r="A187" s="1">
        <f t="shared" si="26"/>
        <v>152</v>
      </c>
      <c r="B187" s="21">
        <f t="shared" si="34"/>
        <v>91</v>
      </c>
      <c r="C187" s="62" t="s">
        <v>103</v>
      </c>
      <c r="D187" s="57" t="s">
        <v>100</v>
      </c>
      <c r="E187" s="57">
        <v>32.44</v>
      </c>
      <c r="F187" s="2">
        <f t="shared" si="32"/>
        <v>15524.587537579935</v>
      </c>
      <c r="G187" s="2"/>
      <c r="H187" s="15">
        <f t="shared" si="27"/>
        <v>15524.587537579935</v>
      </c>
      <c r="I187" s="15">
        <v>478.56311768125573</v>
      </c>
      <c r="J187" s="16">
        <f t="shared" si="28"/>
        <v>0</v>
      </c>
      <c r="K187" s="16">
        <f t="shared" si="29"/>
        <v>478.56311768125573</v>
      </c>
      <c r="L187" s="2"/>
    </row>
    <row r="188" spans="1:12" ht="17.25" hidden="1" outlineLevel="1" x14ac:dyDescent="0.25">
      <c r="A188" s="1">
        <f t="shared" si="26"/>
        <v>153</v>
      </c>
      <c r="B188" s="21">
        <f t="shared" si="34"/>
        <v>92</v>
      </c>
      <c r="C188" s="62" t="s">
        <v>110</v>
      </c>
      <c r="D188" s="57" t="s">
        <v>105</v>
      </c>
      <c r="E188" s="57">
        <v>2.87</v>
      </c>
      <c r="F188" s="2">
        <f t="shared" si="32"/>
        <v>1373.4761477452041</v>
      </c>
      <c r="G188" s="2"/>
      <c r="H188" s="15">
        <f t="shared" si="27"/>
        <v>1373.4761477452041</v>
      </c>
      <c r="I188" s="15">
        <v>478.56311768125573</v>
      </c>
      <c r="J188" s="16">
        <f t="shared" si="28"/>
        <v>0</v>
      </c>
      <c r="K188" s="16">
        <f t="shared" si="29"/>
        <v>478.56311768125573</v>
      </c>
      <c r="L188" s="2"/>
    </row>
    <row r="189" spans="1:12" ht="30" hidden="1" outlineLevel="1" x14ac:dyDescent="0.25">
      <c r="A189" s="1">
        <f t="shared" si="26"/>
        <v>154</v>
      </c>
      <c r="B189" s="21">
        <f t="shared" si="34"/>
        <v>93</v>
      </c>
      <c r="C189" s="62" t="s">
        <v>115</v>
      </c>
      <c r="D189" s="57" t="s">
        <v>105</v>
      </c>
      <c r="E189" s="57">
        <v>3.16</v>
      </c>
      <c r="F189" s="2">
        <f t="shared" si="32"/>
        <v>1512.2594518727683</v>
      </c>
      <c r="G189" s="2"/>
      <c r="H189" s="15">
        <f t="shared" si="27"/>
        <v>1512.2594518727683</v>
      </c>
      <c r="I189" s="15">
        <v>478.56311768125573</v>
      </c>
      <c r="J189" s="16">
        <f t="shared" si="28"/>
        <v>0</v>
      </c>
      <c r="K189" s="16">
        <f t="shared" si="29"/>
        <v>478.56311768125573</v>
      </c>
      <c r="L189" s="2"/>
    </row>
    <row r="190" spans="1:12" ht="30" hidden="1" outlineLevel="1" x14ac:dyDescent="0.25">
      <c r="A190" s="1">
        <f t="shared" si="26"/>
        <v>155</v>
      </c>
      <c r="B190" s="21">
        <f t="shared" si="34"/>
        <v>94</v>
      </c>
      <c r="C190" s="62" t="s">
        <v>104</v>
      </c>
      <c r="D190" s="57" t="s">
        <v>105</v>
      </c>
      <c r="E190" s="57">
        <v>0.57999999999999996</v>
      </c>
      <c r="F190" s="2">
        <f t="shared" si="32"/>
        <v>277.5666082551283</v>
      </c>
      <c r="G190" s="2"/>
      <c r="H190" s="15">
        <f t="shared" si="27"/>
        <v>277.5666082551283</v>
      </c>
      <c r="I190" s="15">
        <v>478.56311768125573</v>
      </c>
      <c r="J190" s="16">
        <f t="shared" si="28"/>
        <v>0</v>
      </c>
      <c r="K190" s="16">
        <f t="shared" si="29"/>
        <v>478.56311768125573</v>
      </c>
      <c r="L190" s="2"/>
    </row>
    <row r="191" spans="1:12" ht="45" outlineLevel="1" x14ac:dyDescent="0.25">
      <c r="A191" s="1">
        <f t="shared" si="26"/>
        <v>156</v>
      </c>
      <c r="B191" s="21">
        <f t="shared" si="34"/>
        <v>95</v>
      </c>
      <c r="C191" s="62" t="s">
        <v>106</v>
      </c>
      <c r="D191" s="57" t="s">
        <v>105</v>
      </c>
      <c r="E191" s="57">
        <v>0.14000000000000001</v>
      </c>
      <c r="F191" s="2">
        <f t="shared" si="32"/>
        <v>66.998836475375811</v>
      </c>
      <c r="G191" s="2"/>
      <c r="H191" s="15">
        <f t="shared" si="27"/>
        <v>66.998836475375811</v>
      </c>
      <c r="I191" s="15">
        <v>478.56311768125573</v>
      </c>
      <c r="J191" s="16">
        <f t="shared" si="28"/>
        <v>0</v>
      </c>
      <c r="K191" s="16">
        <f t="shared" si="29"/>
        <v>478.56311768125573</v>
      </c>
      <c r="L191" s="2"/>
    </row>
    <row r="192" spans="1:12" ht="30" hidden="1" outlineLevel="1" x14ac:dyDescent="0.25">
      <c r="A192" s="1">
        <f t="shared" si="26"/>
        <v>157</v>
      </c>
      <c r="B192" s="21">
        <f t="shared" si="34"/>
        <v>96</v>
      </c>
      <c r="C192" s="62" t="s">
        <v>107</v>
      </c>
      <c r="D192" s="57" t="s">
        <v>105</v>
      </c>
      <c r="E192" s="57">
        <v>0.1</v>
      </c>
      <c r="F192" s="2">
        <f t="shared" si="32"/>
        <v>47.856311768125579</v>
      </c>
      <c r="G192" s="2"/>
      <c r="H192" s="15">
        <f t="shared" si="27"/>
        <v>47.856311768125579</v>
      </c>
      <c r="I192" s="15">
        <v>478.56311768125573</v>
      </c>
      <c r="J192" s="16">
        <f t="shared" si="28"/>
        <v>0</v>
      </c>
      <c r="K192" s="16">
        <f t="shared" si="29"/>
        <v>478.56311768125573</v>
      </c>
      <c r="L192" s="2"/>
    </row>
    <row r="193" spans="1:12" ht="15.75" hidden="1" x14ac:dyDescent="0.25">
      <c r="A193" s="1"/>
      <c r="B193" s="21"/>
      <c r="C193" s="70" t="s">
        <v>140</v>
      </c>
      <c r="D193" s="57"/>
      <c r="E193" s="57"/>
      <c r="F193" s="2">
        <f t="shared" si="32"/>
        <v>0</v>
      </c>
      <c r="G193" s="2"/>
      <c r="H193" s="15"/>
      <c r="I193" s="15">
        <v>478.56311768125573</v>
      </c>
      <c r="J193" s="16"/>
      <c r="K193" s="16"/>
      <c r="L193" s="2"/>
    </row>
    <row r="194" spans="1:12" ht="30" hidden="1" outlineLevel="1" x14ac:dyDescent="0.25">
      <c r="A194" s="1">
        <f>A192+1</f>
        <v>158</v>
      </c>
      <c r="B194" s="21">
        <f>B192+1</f>
        <v>97</v>
      </c>
      <c r="C194" s="62" t="s">
        <v>141</v>
      </c>
      <c r="D194" s="57" t="s">
        <v>20</v>
      </c>
      <c r="E194" s="57">
        <v>73</v>
      </c>
      <c r="F194" s="2">
        <f t="shared" si="32"/>
        <v>34935.10759073167</v>
      </c>
      <c r="G194" s="2"/>
      <c r="H194" s="15">
        <f t="shared" si="27"/>
        <v>34935.10759073167</v>
      </c>
      <c r="I194" s="15">
        <v>478.56311768125573</v>
      </c>
      <c r="J194" s="16">
        <f t="shared" si="28"/>
        <v>0</v>
      </c>
      <c r="K194" s="16">
        <f t="shared" si="29"/>
        <v>478.56311768125573</v>
      </c>
      <c r="L194" s="2"/>
    </row>
    <row r="195" spans="1:12" ht="30" hidden="1" outlineLevel="1" x14ac:dyDescent="0.25">
      <c r="A195" s="1">
        <f t="shared" si="26"/>
        <v>159</v>
      </c>
      <c r="B195" s="21">
        <f>B194+1</f>
        <v>98</v>
      </c>
      <c r="C195" s="62" t="s">
        <v>142</v>
      </c>
      <c r="D195" s="57" t="s">
        <v>105</v>
      </c>
      <c r="E195" s="57">
        <v>0.39</v>
      </c>
      <c r="F195" s="2">
        <f t="shared" si="32"/>
        <v>186.63961589568973</v>
      </c>
      <c r="G195" s="2"/>
      <c r="H195" s="15">
        <f t="shared" si="27"/>
        <v>186.63961589568973</v>
      </c>
      <c r="I195" s="15">
        <v>478.56311768125573</v>
      </c>
      <c r="J195" s="16">
        <f t="shared" si="28"/>
        <v>0</v>
      </c>
      <c r="K195" s="16">
        <f t="shared" si="29"/>
        <v>478.56311768125573</v>
      </c>
      <c r="L195" s="2"/>
    </row>
    <row r="196" spans="1:12" ht="30" hidden="1" collapsed="1" x14ac:dyDescent="0.25">
      <c r="A196" s="1"/>
      <c r="B196" s="21"/>
      <c r="C196" s="222" t="s">
        <v>143</v>
      </c>
      <c r="D196" s="57"/>
      <c r="E196" s="57"/>
      <c r="F196" s="2">
        <f t="shared" si="32"/>
        <v>0</v>
      </c>
      <c r="G196" s="2"/>
      <c r="H196" s="15"/>
      <c r="I196" s="15">
        <v>478.56311768125573</v>
      </c>
      <c r="J196" s="16"/>
      <c r="K196" s="16"/>
      <c r="L196" s="2"/>
    </row>
    <row r="197" spans="1:12" ht="15.75" hidden="1" x14ac:dyDescent="0.25">
      <c r="A197" s="1"/>
      <c r="B197" s="21"/>
      <c r="C197" s="70" t="s">
        <v>144</v>
      </c>
      <c r="D197" s="57"/>
      <c r="E197" s="57"/>
      <c r="F197" s="2">
        <f t="shared" si="32"/>
        <v>0</v>
      </c>
      <c r="G197" s="2"/>
      <c r="H197" s="15"/>
      <c r="I197" s="15">
        <v>478.56311768125573</v>
      </c>
      <c r="J197" s="16"/>
      <c r="K197" s="16"/>
      <c r="L197" s="2"/>
    </row>
    <row r="198" spans="1:12" ht="30" hidden="1" outlineLevel="1" x14ac:dyDescent="0.25">
      <c r="A198" s="229">
        <f>A195+1</f>
        <v>160</v>
      </c>
      <c r="B198" s="230">
        <f>B195+1</f>
        <v>99</v>
      </c>
      <c r="C198" s="239" t="s">
        <v>95</v>
      </c>
      <c r="D198" s="240" t="s">
        <v>96</v>
      </c>
      <c r="E198" s="240">
        <v>206.67</v>
      </c>
      <c r="F198" s="242">
        <f t="shared" si="32"/>
        <v>98904.639531185123</v>
      </c>
      <c r="G198" s="243"/>
      <c r="H198" s="235">
        <f t="shared" si="27"/>
        <v>98904.639531185123</v>
      </c>
      <c r="I198" s="235">
        <v>478.56311768125573</v>
      </c>
      <c r="J198" s="236">
        <f t="shared" si="28"/>
        <v>0</v>
      </c>
      <c r="K198" s="236">
        <f t="shared" si="29"/>
        <v>478.56311768125573</v>
      </c>
      <c r="L198" s="243"/>
    </row>
    <row r="199" spans="1:12" ht="15.75" hidden="1" outlineLevel="1" x14ac:dyDescent="0.25">
      <c r="A199" s="1">
        <f t="shared" si="26"/>
        <v>161</v>
      </c>
      <c r="B199" s="21">
        <f>B198+1</f>
        <v>100</v>
      </c>
      <c r="C199" s="62" t="s">
        <v>134</v>
      </c>
      <c r="D199" s="57" t="s">
        <v>98</v>
      </c>
      <c r="E199" s="57">
        <v>6</v>
      </c>
      <c r="F199" s="2">
        <f t="shared" si="32"/>
        <v>2871.3787060875343</v>
      </c>
      <c r="G199" s="2"/>
      <c r="H199" s="15">
        <f t="shared" si="27"/>
        <v>2871.3787060875343</v>
      </c>
      <c r="I199" s="15">
        <v>478.56311768125573</v>
      </c>
      <c r="J199" s="16">
        <f t="shared" si="28"/>
        <v>0</v>
      </c>
      <c r="K199" s="16">
        <f t="shared" si="29"/>
        <v>478.56311768125573</v>
      </c>
      <c r="L199" s="2"/>
    </row>
    <row r="200" spans="1:12" ht="17.25" hidden="1" outlineLevel="1" x14ac:dyDescent="0.25">
      <c r="A200" s="1">
        <f t="shared" si="26"/>
        <v>162</v>
      </c>
      <c r="B200" s="21">
        <f t="shared" ref="B200:B206" si="35">B199+1</f>
        <v>101</v>
      </c>
      <c r="C200" s="62" t="s">
        <v>99</v>
      </c>
      <c r="D200" s="57" t="s">
        <v>100</v>
      </c>
      <c r="E200" s="57">
        <v>7.43</v>
      </c>
      <c r="F200" s="2">
        <f t="shared" si="32"/>
        <v>3555.7239643717298</v>
      </c>
      <c r="G200" s="2"/>
      <c r="H200" s="15">
        <f t="shared" si="27"/>
        <v>3555.7239643717298</v>
      </c>
      <c r="I200" s="15">
        <v>478.56311768125573</v>
      </c>
      <c r="J200" s="16">
        <f t="shared" si="28"/>
        <v>0</v>
      </c>
      <c r="K200" s="16">
        <f t="shared" si="29"/>
        <v>478.56311768125573</v>
      </c>
      <c r="L200" s="2"/>
    </row>
    <row r="201" spans="1:12" ht="17.25" hidden="1" outlineLevel="1" x14ac:dyDescent="0.25">
      <c r="A201" s="1">
        <f t="shared" si="26"/>
        <v>163</v>
      </c>
      <c r="B201" s="21">
        <f t="shared" si="35"/>
        <v>102</v>
      </c>
      <c r="C201" s="62" t="s">
        <v>101</v>
      </c>
      <c r="D201" s="57" t="s">
        <v>100</v>
      </c>
      <c r="E201" s="57">
        <v>7.43</v>
      </c>
      <c r="F201" s="2">
        <f t="shared" si="32"/>
        <v>3555.7239643717298</v>
      </c>
      <c r="G201" s="2"/>
      <c r="H201" s="15">
        <f t="shared" si="27"/>
        <v>3555.7239643717298</v>
      </c>
      <c r="I201" s="15">
        <v>478.56311768125573</v>
      </c>
      <c r="J201" s="16">
        <f t="shared" si="28"/>
        <v>0</v>
      </c>
      <c r="K201" s="16">
        <f t="shared" si="29"/>
        <v>478.56311768125573</v>
      </c>
      <c r="L201" s="2"/>
    </row>
    <row r="202" spans="1:12" ht="17.25" hidden="1" outlineLevel="1" x14ac:dyDescent="0.25">
      <c r="A202" s="1">
        <f t="shared" si="26"/>
        <v>164</v>
      </c>
      <c r="B202" s="21">
        <f t="shared" si="35"/>
        <v>103</v>
      </c>
      <c r="C202" s="62" t="s">
        <v>135</v>
      </c>
      <c r="D202" s="57" t="s">
        <v>100</v>
      </c>
      <c r="E202" s="57">
        <v>7.43</v>
      </c>
      <c r="F202" s="2">
        <f t="shared" si="32"/>
        <v>3555.7239643717298</v>
      </c>
      <c r="G202" s="2"/>
      <c r="H202" s="15">
        <f t="shared" si="27"/>
        <v>3555.7239643717298</v>
      </c>
      <c r="I202" s="15">
        <v>478.56311768125573</v>
      </c>
      <c r="J202" s="16">
        <f t="shared" si="28"/>
        <v>0</v>
      </c>
      <c r="K202" s="16">
        <f t="shared" si="29"/>
        <v>478.56311768125573</v>
      </c>
      <c r="L202" s="2"/>
    </row>
    <row r="203" spans="1:12" ht="30" hidden="1" outlineLevel="1" x14ac:dyDescent="0.25">
      <c r="A203" s="1">
        <f t="shared" si="26"/>
        <v>165</v>
      </c>
      <c r="B203" s="21">
        <f t="shared" si="35"/>
        <v>104</v>
      </c>
      <c r="C203" s="62" t="s">
        <v>103</v>
      </c>
      <c r="D203" s="57" t="s">
        <v>100</v>
      </c>
      <c r="E203" s="57">
        <v>4.18</v>
      </c>
      <c r="F203" s="2">
        <f t="shared" si="32"/>
        <v>2000.3938319076487</v>
      </c>
      <c r="G203" s="2"/>
      <c r="H203" s="15">
        <f t="shared" si="27"/>
        <v>2000.3938319076487</v>
      </c>
      <c r="I203" s="15">
        <v>478.56311768125573</v>
      </c>
      <c r="J203" s="16">
        <f t="shared" si="28"/>
        <v>0</v>
      </c>
      <c r="K203" s="16">
        <f t="shared" si="29"/>
        <v>478.56311768125573</v>
      </c>
      <c r="L203" s="2"/>
    </row>
    <row r="204" spans="1:12" ht="30" hidden="1" outlineLevel="1" x14ac:dyDescent="0.25">
      <c r="A204" s="1">
        <f t="shared" si="26"/>
        <v>166</v>
      </c>
      <c r="B204" s="21">
        <f t="shared" si="35"/>
        <v>105</v>
      </c>
      <c r="C204" s="62" t="s">
        <v>104</v>
      </c>
      <c r="D204" s="57" t="s">
        <v>105</v>
      </c>
      <c r="E204" s="57">
        <v>7.0000000000000007E-2</v>
      </c>
      <c r="F204" s="2">
        <f t="shared" si="32"/>
        <v>33.499418237687905</v>
      </c>
      <c r="G204" s="2"/>
      <c r="H204" s="15">
        <f t="shared" si="27"/>
        <v>33.499418237687905</v>
      </c>
      <c r="I204" s="15">
        <v>478.56311768125573</v>
      </c>
      <c r="J204" s="16">
        <f t="shared" si="28"/>
        <v>0</v>
      </c>
      <c r="K204" s="16">
        <f t="shared" si="29"/>
        <v>478.56311768125573</v>
      </c>
      <c r="L204" s="2"/>
    </row>
    <row r="205" spans="1:12" ht="45" outlineLevel="1" x14ac:dyDescent="0.25">
      <c r="A205" s="1">
        <f t="shared" si="26"/>
        <v>167</v>
      </c>
      <c r="B205" s="21">
        <f t="shared" si="35"/>
        <v>106</v>
      </c>
      <c r="C205" s="62" t="s">
        <v>106</v>
      </c>
      <c r="D205" s="57" t="s">
        <v>105</v>
      </c>
      <c r="E205" s="57">
        <v>0.03</v>
      </c>
      <c r="F205" s="2">
        <f t="shared" si="32"/>
        <v>14.356893530437672</v>
      </c>
      <c r="G205" s="2"/>
      <c r="H205" s="15">
        <f t="shared" si="27"/>
        <v>14.356893530437672</v>
      </c>
      <c r="I205" s="15">
        <v>478.56311768125573</v>
      </c>
      <c r="J205" s="16">
        <f t="shared" si="28"/>
        <v>0</v>
      </c>
      <c r="K205" s="16">
        <f t="shared" si="29"/>
        <v>478.56311768125573</v>
      </c>
      <c r="L205" s="2"/>
    </row>
    <row r="206" spans="1:12" ht="30" hidden="1" outlineLevel="1" x14ac:dyDescent="0.25">
      <c r="A206" s="1">
        <f t="shared" si="26"/>
        <v>168</v>
      </c>
      <c r="B206" s="21">
        <f t="shared" si="35"/>
        <v>107</v>
      </c>
      <c r="C206" s="62" t="s">
        <v>136</v>
      </c>
      <c r="D206" s="57" t="s">
        <v>105</v>
      </c>
      <c r="E206" s="57">
        <v>0.19</v>
      </c>
      <c r="F206" s="2">
        <f t="shared" si="32"/>
        <v>90.926992359438586</v>
      </c>
      <c r="G206" s="2"/>
      <c r="H206" s="15">
        <f t="shared" si="27"/>
        <v>90.926992359438586</v>
      </c>
      <c r="I206" s="15">
        <v>478.56311768125573</v>
      </c>
      <c r="J206" s="16">
        <f t="shared" si="28"/>
        <v>0</v>
      </c>
      <c r="K206" s="16">
        <f t="shared" si="29"/>
        <v>478.56311768125573</v>
      </c>
      <c r="L206" s="2"/>
    </row>
    <row r="207" spans="1:12" ht="15.75" hidden="1" x14ac:dyDescent="0.25">
      <c r="A207" s="1"/>
      <c r="B207" s="21"/>
      <c r="C207" s="71" t="s">
        <v>137</v>
      </c>
      <c r="D207" s="25"/>
      <c r="E207" s="25"/>
      <c r="F207" s="2">
        <f t="shared" si="32"/>
        <v>0</v>
      </c>
      <c r="G207" s="2"/>
      <c r="H207" s="15"/>
      <c r="I207" s="15">
        <v>478.56311768125573</v>
      </c>
      <c r="J207" s="16"/>
      <c r="K207" s="16"/>
      <c r="L207" s="2"/>
    </row>
    <row r="208" spans="1:12" ht="30" hidden="1" outlineLevel="1" x14ac:dyDescent="0.25">
      <c r="A208" s="229">
        <f>A206+1</f>
        <v>169</v>
      </c>
      <c r="B208" s="230">
        <f>B206+1</f>
        <v>108</v>
      </c>
      <c r="C208" s="239" t="s">
        <v>95</v>
      </c>
      <c r="D208" s="240" t="s">
        <v>96</v>
      </c>
      <c r="E208" s="240">
        <v>186.22</v>
      </c>
      <c r="F208" s="242">
        <f t="shared" si="32"/>
        <v>89118.02377460344</v>
      </c>
      <c r="G208" s="243"/>
      <c r="H208" s="235">
        <f t="shared" si="27"/>
        <v>89118.02377460344</v>
      </c>
      <c r="I208" s="235">
        <v>478.56311768125573</v>
      </c>
      <c r="J208" s="236">
        <f t="shared" si="28"/>
        <v>0</v>
      </c>
      <c r="K208" s="236">
        <f t="shared" si="29"/>
        <v>478.56311768125573</v>
      </c>
      <c r="L208" s="243"/>
    </row>
    <row r="209" spans="1:12" ht="15.75" hidden="1" outlineLevel="1" x14ac:dyDescent="0.25">
      <c r="A209" s="1">
        <f t="shared" si="26"/>
        <v>170</v>
      </c>
      <c r="B209" s="21">
        <f>B208+1</f>
        <v>109</v>
      </c>
      <c r="C209" s="62" t="s">
        <v>134</v>
      </c>
      <c r="D209" s="57" t="s">
        <v>98</v>
      </c>
      <c r="E209" s="57">
        <v>12</v>
      </c>
      <c r="F209" s="2">
        <f t="shared" si="32"/>
        <v>5742.7574121750686</v>
      </c>
      <c r="G209" s="2"/>
      <c r="H209" s="15">
        <f t="shared" si="27"/>
        <v>5742.7574121750686</v>
      </c>
      <c r="I209" s="15">
        <v>478.56311768125573</v>
      </c>
      <c r="J209" s="16">
        <f t="shared" si="28"/>
        <v>0</v>
      </c>
      <c r="K209" s="16">
        <f t="shared" si="29"/>
        <v>478.56311768125573</v>
      </c>
      <c r="L209" s="2"/>
    </row>
    <row r="210" spans="1:12" ht="17.25" hidden="1" outlineLevel="1" x14ac:dyDescent="0.25">
      <c r="A210" s="1">
        <f t="shared" si="26"/>
        <v>171</v>
      </c>
      <c r="B210" s="21">
        <f t="shared" ref="B210:B215" si="36">B209+1</f>
        <v>110</v>
      </c>
      <c r="C210" s="62" t="s">
        <v>99</v>
      </c>
      <c r="D210" s="57" t="s">
        <v>100</v>
      </c>
      <c r="E210" s="57">
        <v>7.56</v>
      </c>
      <c r="F210" s="2">
        <f t="shared" si="32"/>
        <v>3617.9371696702933</v>
      </c>
      <c r="G210" s="2"/>
      <c r="H210" s="15">
        <f t="shared" si="27"/>
        <v>3617.9371696702933</v>
      </c>
      <c r="I210" s="15">
        <v>478.56311768125573</v>
      </c>
      <c r="J210" s="16">
        <f t="shared" si="28"/>
        <v>0</v>
      </c>
      <c r="K210" s="16">
        <f t="shared" si="29"/>
        <v>478.56311768125573</v>
      </c>
      <c r="L210" s="2"/>
    </row>
    <row r="211" spans="1:12" ht="17.25" hidden="1" outlineLevel="1" x14ac:dyDescent="0.25">
      <c r="A211" s="1">
        <f t="shared" si="26"/>
        <v>172</v>
      </c>
      <c r="B211" s="21">
        <f t="shared" si="36"/>
        <v>111</v>
      </c>
      <c r="C211" s="62" t="s">
        <v>101</v>
      </c>
      <c r="D211" s="57" t="s">
        <v>100</v>
      </c>
      <c r="E211" s="57">
        <v>7.56</v>
      </c>
      <c r="F211" s="2">
        <f t="shared" si="32"/>
        <v>3617.9371696702933</v>
      </c>
      <c r="G211" s="2"/>
      <c r="H211" s="15">
        <f t="shared" si="27"/>
        <v>3617.9371696702933</v>
      </c>
      <c r="I211" s="15">
        <v>478.56311768125573</v>
      </c>
      <c r="J211" s="16">
        <f t="shared" si="28"/>
        <v>0</v>
      </c>
      <c r="K211" s="16">
        <f t="shared" si="29"/>
        <v>478.56311768125573</v>
      </c>
      <c r="L211" s="2"/>
    </row>
    <row r="212" spans="1:12" ht="17.25" hidden="1" outlineLevel="1" x14ac:dyDescent="0.25">
      <c r="A212" s="1">
        <f t="shared" si="26"/>
        <v>173</v>
      </c>
      <c r="B212" s="21">
        <f t="shared" si="36"/>
        <v>112</v>
      </c>
      <c r="C212" s="62" t="s">
        <v>135</v>
      </c>
      <c r="D212" s="57" t="s">
        <v>100</v>
      </c>
      <c r="E212" s="57">
        <v>7.56</v>
      </c>
      <c r="F212" s="2">
        <f t="shared" si="32"/>
        <v>3617.9371696702933</v>
      </c>
      <c r="G212" s="2"/>
      <c r="H212" s="15">
        <f t="shared" si="27"/>
        <v>3617.9371696702933</v>
      </c>
      <c r="I212" s="15">
        <v>478.56311768125573</v>
      </c>
      <c r="J212" s="16">
        <f t="shared" si="28"/>
        <v>0</v>
      </c>
      <c r="K212" s="16">
        <f t="shared" si="29"/>
        <v>478.56311768125573</v>
      </c>
      <c r="L212" s="2"/>
    </row>
    <row r="213" spans="1:12" ht="30" hidden="1" outlineLevel="1" x14ac:dyDescent="0.25">
      <c r="A213" s="1">
        <f t="shared" si="26"/>
        <v>174</v>
      </c>
      <c r="B213" s="21">
        <f t="shared" si="36"/>
        <v>113</v>
      </c>
      <c r="C213" s="62" t="s">
        <v>103</v>
      </c>
      <c r="D213" s="57" t="s">
        <v>100</v>
      </c>
      <c r="E213" s="57">
        <v>5.5</v>
      </c>
      <c r="F213" s="2">
        <f t="shared" si="32"/>
        <v>2632.0971472469064</v>
      </c>
      <c r="G213" s="2"/>
      <c r="H213" s="15">
        <f t="shared" si="27"/>
        <v>2632.0971472469064</v>
      </c>
      <c r="I213" s="15">
        <v>478.56311768125573</v>
      </c>
      <c r="J213" s="16">
        <f t="shared" si="28"/>
        <v>0</v>
      </c>
      <c r="K213" s="16">
        <f t="shared" si="29"/>
        <v>478.56311768125573</v>
      </c>
      <c r="L213" s="2"/>
    </row>
    <row r="214" spans="1:12" ht="30" hidden="1" outlineLevel="1" x14ac:dyDescent="0.25">
      <c r="A214" s="1">
        <f t="shared" si="26"/>
        <v>175</v>
      </c>
      <c r="B214" s="21">
        <f t="shared" si="36"/>
        <v>114</v>
      </c>
      <c r="C214" s="62" t="s">
        <v>104</v>
      </c>
      <c r="D214" s="57" t="s">
        <v>105</v>
      </c>
      <c r="E214" s="57">
        <v>0.08</v>
      </c>
      <c r="F214" s="2">
        <f t="shared" si="32"/>
        <v>38.285049414500456</v>
      </c>
      <c r="G214" s="2"/>
      <c r="H214" s="15">
        <f t="shared" si="27"/>
        <v>38.285049414500456</v>
      </c>
      <c r="I214" s="15">
        <v>478.56311768125573</v>
      </c>
      <c r="J214" s="16">
        <f t="shared" si="28"/>
        <v>0</v>
      </c>
      <c r="K214" s="16">
        <f t="shared" si="29"/>
        <v>478.56311768125573</v>
      </c>
      <c r="L214" s="2"/>
    </row>
    <row r="215" spans="1:12" ht="45" outlineLevel="1" x14ac:dyDescent="0.25">
      <c r="A215" s="1">
        <f t="shared" ref="A215:A278" si="37">A214+1</f>
        <v>176</v>
      </c>
      <c r="B215" s="21">
        <f t="shared" si="36"/>
        <v>115</v>
      </c>
      <c r="C215" s="62" t="s">
        <v>106</v>
      </c>
      <c r="D215" s="57" t="s">
        <v>105</v>
      </c>
      <c r="E215" s="57">
        <v>0.03</v>
      </c>
      <c r="F215" s="2">
        <f t="shared" si="32"/>
        <v>14.356893530437672</v>
      </c>
      <c r="G215" s="2"/>
      <c r="H215" s="15">
        <f t="shared" ref="H215:H278" si="38">G215+F215</f>
        <v>14.356893530437672</v>
      </c>
      <c r="I215" s="15">
        <v>478.56311768125573</v>
      </c>
      <c r="J215" s="16">
        <f t="shared" ref="J215:J278" si="39">G215/E215</f>
        <v>0</v>
      </c>
      <c r="K215" s="16">
        <f t="shared" ref="K215:K278" si="40">J215+I215</f>
        <v>478.56311768125573</v>
      </c>
      <c r="L215" s="2"/>
    </row>
    <row r="216" spans="1:12" ht="15.75" hidden="1" x14ac:dyDescent="0.25">
      <c r="A216" s="1"/>
      <c r="B216" s="21"/>
      <c r="C216" s="71" t="s">
        <v>138</v>
      </c>
      <c r="D216" s="25"/>
      <c r="E216" s="25"/>
      <c r="F216" s="2">
        <f t="shared" si="32"/>
        <v>0</v>
      </c>
      <c r="G216" s="2"/>
      <c r="H216" s="15"/>
      <c r="I216" s="15">
        <v>478.56311768125573</v>
      </c>
      <c r="J216" s="16"/>
      <c r="K216" s="16"/>
      <c r="L216" s="2"/>
    </row>
    <row r="217" spans="1:12" ht="30" hidden="1" outlineLevel="1" x14ac:dyDescent="0.25">
      <c r="A217" s="229">
        <f>A215+1</f>
        <v>177</v>
      </c>
      <c r="B217" s="230">
        <f>B215+1</f>
        <v>116</v>
      </c>
      <c r="C217" s="239" t="s">
        <v>95</v>
      </c>
      <c r="D217" s="240" t="s">
        <v>96</v>
      </c>
      <c r="E217" s="240">
        <v>1192.48</v>
      </c>
      <c r="F217" s="242">
        <f t="shared" si="32"/>
        <v>570676.94657254382</v>
      </c>
      <c r="G217" s="243"/>
      <c r="H217" s="235">
        <f t="shared" si="38"/>
        <v>570676.94657254382</v>
      </c>
      <c r="I217" s="235">
        <v>478.56311768125573</v>
      </c>
      <c r="J217" s="236">
        <f t="shared" si="39"/>
        <v>0</v>
      </c>
      <c r="K217" s="236">
        <f t="shared" si="40"/>
        <v>478.56311768125573</v>
      </c>
      <c r="L217" s="243"/>
    </row>
    <row r="218" spans="1:12" ht="30" hidden="1" outlineLevel="1" x14ac:dyDescent="0.25">
      <c r="A218" s="1">
        <f t="shared" si="37"/>
        <v>178</v>
      </c>
      <c r="B218" s="21">
        <f>B217+1</f>
        <v>117</v>
      </c>
      <c r="C218" s="62" t="s">
        <v>139</v>
      </c>
      <c r="D218" s="57" t="s">
        <v>98</v>
      </c>
      <c r="E218" s="57">
        <v>128</v>
      </c>
      <c r="F218" s="2">
        <f t="shared" si="32"/>
        <v>61256.079063200734</v>
      </c>
      <c r="G218" s="2"/>
      <c r="H218" s="15">
        <f t="shared" si="38"/>
        <v>61256.079063200734</v>
      </c>
      <c r="I218" s="15">
        <v>478.56311768125573</v>
      </c>
      <c r="J218" s="16">
        <f t="shared" si="39"/>
        <v>0</v>
      </c>
      <c r="K218" s="16">
        <f t="shared" si="40"/>
        <v>478.56311768125573</v>
      </c>
      <c r="L218" s="2"/>
    </row>
    <row r="219" spans="1:12" ht="17.25" hidden="1" outlineLevel="1" x14ac:dyDescent="0.25">
      <c r="A219" s="1">
        <f t="shared" si="37"/>
        <v>179</v>
      </c>
      <c r="B219" s="21">
        <f t="shared" ref="B219:B227" si="41">B218+1</f>
        <v>118</v>
      </c>
      <c r="C219" s="62" t="s">
        <v>99</v>
      </c>
      <c r="D219" s="57" t="s">
        <v>100</v>
      </c>
      <c r="E219" s="57">
        <v>58.43</v>
      </c>
      <c r="F219" s="2">
        <f t="shared" si="32"/>
        <v>27962.442966115774</v>
      </c>
      <c r="G219" s="2"/>
      <c r="H219" s="15">
        <f t="shared" si="38"/>
        <v>27962.442966115774</v>
      </c>
      <c r="I219" s="15">
        <v>478.56311768125573</v>
      </c>
      <c r="J219" s="16">
        <f t="shared" si="39"/>
        <v>0</v>
      </c>
      <c r="K219" s="16">
        <f t="shared" si="40"/>
        <v>478.56311768125573</v>
      </c>
      <c r="L219" s="2"/>
    </row>
    <row r="220" spans="1:12" ht="17.25" hidden="1" outlineLevel="1" x14ac:dyDescent="0.25">
      <c r="A220" s="1">
        <f t="shared" si="37"/>
        <v>180</v>
      </c>
      <c r="B220" s="21">
        <f t="shared" si="41"/>
        <v>119</v>
      </c>
      <c r="C220" s="62" t="s">
        <v>101</v>
      </c>
      <c r="D220" s="57" t="s">
        <v>100</v>
      </c>
      <c r="E220" s="57">
        <v>58.43</v>
      </c>
      <c r="F220" s="2">
        <f t="shared" si="32"/>
        <v>27962.442966115774</v>
      </c>
      <c r="G220" s="2"/>
      <c r="H220" s="15">
        <f t="shared" si="38"/>
        <v>27962.442966115774</v>
      </c>
      <c r="I220" s="15">
        <v>478.56311768125573</v>
      </c>
      <c r="J220" s="16">
        <f t="shared" si="39"/>
        <v>0</v>
      </c>
      <c r="K220" s="16">
        <f t="shared" si="40"/>
        <v>478.56311768125573</v>
      </c>
      <c r="L220" s="2"/>
    </row>
    <row r="221" spans="1:12" ht="17.25" hidden="1" outlineLevel="1" x14ac:dyDescent="0.25">
      <c r="A221" s="1">
        <f t="shared" si="37"/>
        <v>181</v>
      </c>
      <c r="B221" s="21">
        <f t="shared" si="41"/>
        <v>120</v>
      </c>
      <c r="C221" s="62" t="s">
        <v>135</v>
      </c>
      <c r="D221" s="57" t="s">
        <v>100</v>
      </c>
      <c r="E221" s="57">
        <v>58.43</v>
      </c>
      <c r="F221" s="2">
        <f t="shared" si="32"/>
        <v>27962.442966115774</v>
      </c>
      <c r="G221" s="2"/>
      <c r="H221" s="15">
        <f t="shared" si="38"/>
        <v>27962.442966115774</v>
      </c>
      <c r="I221" s="15">
        <v>478.56311768125573</v>
      </c>
      <c r="J221" s="16">
        <f t="shared" si="39"/>
        <v>0</v>
      </c>
      <c r="K221" s="16">
        <f t="shared" si="40"/>
        <v>478.56311768125573</v>
      </c>
      <c r="L221" s="2"/>
    </row>
    <row r="222" spans="1:12" ht="30" hidden="1" outlineLevel="1" x14ac:dyDescent="0.25">
      <c r="A222" s="1">
        <f t="shared" si="37"/>
        <v>182</v>
      </c>
      <c r="B222" s="21">
        <f t="shared" si="41"/>
        <v>121</v>
      </c>
      <c r="C222" s="62" t="s">
        <v>103</v>
      </c>
      <c r="D222" s="57" t="s">
        <v>100</v>
      </c>
      <c r="E222" s="57">
        <v>32.44</v>
      </c>
      <c r="F222" s="2">
        <f t="shared" si="32"/>
        <v>15524.587537579935</v>
      </c>
      <c r="G222" s="2"/>
      <c r="H222" s="15">
        <f t="shared" si="38"/>
        <v>15524.587537579935</v>
      </c>
      <c r="I222" s="15">
        <v>478.56311768125573</v>
      </c>
      <c r="J222" s="16">
        <f t="shared" si="39"/>
        <v>0</v>
      </c>
      <c r="K222" s="16">
        <f t="shared" si="40"/>
        <v>478.56311768125573</v>
      </c>
      <c r="L222" s="2"/>
    </row>
    <row r="223" spans="1:12" ht="17.25" hidden="1" outlineLevel="1" x14ac:dyDescent="0.25">
      <c r="A223" s="1">
        <f t="shared" si="37"/>
        <v>183</v>
      </c>
      <c r="B223" s="21">
        <f t="shared" si="41"/>
        <v>122</v>
      </c>
      <c r="C223" s="62" t="s">
        <v>110</v>
      </c>
      <c r="D223" s="57" t="s">
        <v>105</v>
      </c>
      <c r="E223" s="57">
        <v>2.87</v>
      </c>
      <c r="F223" s="2">
        <f t="shared" si="32"/>
        <v>1373.4761477452041</v>
      </c>
      <c r="G223" s="2"/>
      <c r="H223" s="15">
        <f t="shared" si="38"/>
        <v>1373.4761477452041</v>
      </c>
      <c r="I223" s="15">
        <v>478.56311768125573</v>
      </c>
      <c r="J223" s="16">
        <f t="shared" si="39"/>
        <v>0</v>
      </c>
      <c r="K223" s="16">
        <f t="shared" si="40"/>
        <v>478.56311768125573</v>
      </c>
      <c r="L223" s="2"/>
    </row>
    <row r="224" spans="1:12" ht="30" hidden="1" outlineLevel="1" x14ac:dyDescent="0.25">
      <c r="A224" s="1">
        <f t="shared" si="37"/>
        <v>184</v>
      </c>
      <c r="B224" s="21">
        <f t="shared" si="41"/>
        <v>123</v>
      </c>
      <c r="C224" s="62" t="s">
        <v>115</v>
      </c>
      <c r="D224" s="57" t="s">
        <v>105</v>
      </c>
      <c r="E224" s="57">
        <v>3.16</v>
      </c>
      <c r="F224" s="2">
        <f t="shared" si="32"/>
        <v>1512.2594518727683</v>
      </c>
      <c r="G224" s="2"/>
      <c r="H224" s="15">
        <f t="shared" si="38"/>
        <v>1512.2594518727683</v>
      </c>
      <c r="I224" s="15">
        <v>478.56311768125573</v>
      </c>
      <c r="J224" s="16">
        <f t="shared" si="39"/>
        <v>0</v>
      </c>
      <c r="K224" s="16">
        <f t="shared" si="40"/>
        <v>478.56311768125573</v>
      </c>
      <c r="L224" s="2"/>
    </row>
    <row r="225" spans="1:12" ht="30" hidden="1" outlineLevel="1" x14ac:dyDescent="0.25">
      <c r="A225" s="1">
        <f t="shared" si="37"/>
        <v>185</v>
      </c>
      <c r="B225" s="21">
        <f t="shared" si="41"/>
        <v>124</v>
      </c>
      <c r="C225" s="62" t="s">
        <v>104</v>
      </c>
      <c r="D225" s="57" t="s">
        <v>105</v>
      </c>
      <c r="E225" s="57">
        <v>0.57999999999999996</v>
      </c>
      <c r="F225" s="2">
        <f t="shared" si="32"/>
        <v>277.5666082551283</v>
      </c>
      <c r="G225" s="2"/>
      <c r="H225" s="15">
        <f t="shared" si="38"/>
        <v>277.5666082551283</v>
      </c>
      <c r="I225" s="15">
        <v>478.56311768125573</v>
      </c>
      <c r="J225" s="16">
        <f t="shared" si="39"/>
        <v>0</v>
      </c>
      <c r="K225" s="16">
        <f t="shared" si="40"/>
        <v>478.56311768125573</v>
      </c>
      <c r="L225" s="2"/>
    </row>
    <row r="226" spans="1:12" ht="45" outlineLevel="1" x14ac:dyDescent="0.25">
      <c r="A226" s="1">
        <f t="shared" si="37"/>
        <v>186</v>
      </c>
      <c r="B226" s="21">
        <f t="shared" si="41"/>
        <v>125</v>
      </c>
      <c r="C226" s="62" t="s">
        <v>106</v>
      </c>
      <c r="D226" s="57" t="s">
        <v>105</v>
      </c>
      <c r="E226" s="57">
        <v>0.14000000000000001</v>
      </c>
      <c r="F226" s="2">
        <f t="shared" si="32"/>
        <v>66.998836475375811</v>
      </c>
      <c r="G226" s="2"/>
      <c r="H226" s="15">
        <f t="shared" si="38"/>
        <v>66.998836475375811</v>
      </c>
      <c r="I226" s="15">
        <v>478.56311768125573</v>
      </c>
      <c r="J226" s="16">
        <f t="shared" si="39"/>
        <v>0</v>
      </c>
      <c r="K226" s="16">
        <f t="shared" si="40"/>
        <v>478.56311768125573</v>
      </c>
      <c r="L226" s="2"/>
    </row>
    <row r="227" spans="1:12" ht="30" hidden="1" outlineLevel="1" x14ac:dyDescent="0.25">
      <c r="A227" s="1">
        <f t="shared" si="37"/>
        <v>187</v>
      </c>
      <c r="B227" s="21">
        <f t="shared" si="41"/>
        <v>126</v>
      </c>
      <c r="C227" s="62" t="s">
        <v>107</v>
      </c>
      <c r="D227" s="57" t="s">
        <v>105</v>
      </c>
      <c r="E227" s="57">
        <v>0.1</v>
      </c>
      <c r="F227" s="2">
        <f t="shared" si="32"/>
        <v>47.856311768125579</v>
      </c>
      <c r="G227" s="2"/>
      <c r="H227" s="15">
        <f t="shared" si="38"/>
        <v>47.856311768125579</v>
      </c>
      <c r="I227" s="15">
        <v>478.56311768125573</v>
      </c>
      <c r="J227" s="16">
        <f t="shared" si="39"/>
        <v>0</v>
      </c>
      <c r="K227" s="16">
        <f t="shared" si="40"/>
        <v>478.56311768125573</v>
      </c>
      <c r="L227" s="2"/>
    </row>
    <row r="228" spans="1:12" ht="15.75" hidden="1" x14ac:dyDescent="0.25">
      <c r="A228" s="1"/>
      <c r="B228" s="21"/>
      <c r="C228" s="71" t="s">
        <v>140</v>
      </c>
      <c r="D228" s="25"/>
      <c r="E228" s="25"/>
      <c r="F228" s="2">
        <f t="shared" si="32"/>
        <v>0</v>
      </c>
      <c r="G228" s="2"/>
      <c r="H228" s="15"/>
      <c r="I228" s="15">
        <v>478.56311768125573</v>
      </c>
      <c r="J228" s="16"/>
      <c r="K228" s="16"/>
      <c r="L228" s="2"/>
    </row>
    <row r="229" spans="1:12" ht="30" hidden="1" outlineLevel="1" x14ac:dyDescent="0.25">
      <c r="A229" s="1">
        <f>A227+1</f>
        <v>188</v>
      </c>
      <c r="B229" s="21">
        <f>B227+1</f>
        <v>127</v>
      </c>
      <c r="C229" s="62" t="s">
        <v>145</v>
      </c>
      <c r="D229" s="57" t="s">
        <v>20</v>
      </c>
      <c r="E229" s="57">
        <v>73</v>
      </c>
      <c r="F229" s="2">
        <f t="shared" si="32"/>
        <v>34935.10759073167</v>
      </c>
      <c r="G229" s="2"/>
      <c r="H229" s="15">
        <f t="shared" si="38"/>
        <v>34935.10759073167</v>
      </c>
      <c r="I229" s="15">
        <v>478.56311768125573</v>
      </c>
      <c r="J229" s="16">
        <f t="shared" si="39"/>
        <v>0</v>
      </c>
      <c r="K229" s="16">
        <f t="shared" si="40"/>
        <v>478.56311768125573</v>
      </c>
      <c r="L229" s="2"/>
    </row>
    <row r="230" spans="1:12" ht="30" hidden="1" outlineLevel="1" x14ac:dyDescent="0.25">
      <c r="A230" s="1">
        <f t="shared" si="37"/>
        <v>189</v>
      </c>
      <c r="B230" s="21">
        <f>B229+1</f>
        <v>128</v>
      </c>
      <c r="C230" s="62" t="s">
        <v>142</v>
      </c>
      <c r="D230" s="57" t="s">
        <v>105</v>
      </c>
      <c r="E230" s="57">
        <v>0.39</v>
      </c>
      <c r="F230" s="2">
        <f t="shared" si="32"/>
        <v>186.63961589568973</v>
      </c>
      <c r="G230" s="2"/>
      <c r="H230" s="15">
        <f t="shared" si="38"/>
        <v>186.63961589568973</v>
      </c>
      <c r="I230" s="15">
        <v>478.56311768125573</v>
      </c>
      <c r="J230" s="16">
        <f t="shared" si="39"/>
        <v>0</v>
      </c>
      <c r="K230" s="16">
        <f t="shared" si="40"/>
        <v>478.56311768125573</v>
      </c>
      <c r="L230" s="2"/>
    </row>
    <row r="231" spans="1:12" ht="31.5" hidden="1" collapsed="1" x14ac:dyDescent="0.25">
      <c r="A231" s="1"/>
      <c r="B231" s="21"/>
      <c r="C231" s="223" t="s">
        <v>146</v>
      </c>
      <c r="D231" s="25"/>
      <c r="E231" s="25"/>
      <c r="F231" s="2">
        <f t="shared" si="32"/>
        <v>0</v>
      </c>
      <c r="G231" s="2"/>
      <c r="H231" s="15"/>
      <c r="I231" s="15">
        <v>478.56311768125573</v>
      </c>
      <c r="J231" s="16"/>
      <c r="K231" s="16"/>
      <c r="L231" s="2"/>
    </row>
    <row r="232" spans="1:12" ht="15.75" hidden="1" x14ac:dyDescent="0.25">
      <c r="A232" s="1"/>
      <c r="B232" s="21"/>
      <c r="C232" s="71" t="s">
        <v>147</v>
      </c>
      <c r="D232" s="25"/>
      <c r="E232" s="25"/>
      <c r="F232" s="2">
        <f t="shared" si="32"/>
        <v>0</v>
      </c>
      <c r="G232" s="2"/>
      <c r="H232" s="15"/>
      <c r="I232" s="15">
        <v>478.56311768125573</v>
      </c>
      <c r="J232" s="16"/>
      <c r="K232" s="16"/>
      <c r="L232" s="2"/>
    </row>
    <row r="233" spans="1:12" ht="30" hidden="1" outlineLevel="1" x14ac:dyDescent="0.25">
      <c r="A233" s="229">
        <f>A230+1</f>
        <v>190</v>
      </c>
      <c r="B233" s="230">
        <f>B230+1</f>
        <v>129</v>
      </c>
      <c r="C233" s="239" t="s">
        <v>95</v>
      </c>
      <c r="D233" s="240" t="s">
        <v>96</v>
      </c>
      <c r="E233" s="240">
        <v>498.5</v>
      </c>
      <c r="F233" s="242">
        <f t="shared" si="32"/>
        <v>238563.71416410597</v>
      </c>
      <c r="G233" s="243"/>
      <c r="H233" s="235">
        <f t="shared" si="38"/>
        <v>238563.71416410597</v>
      </c>
      <c r="I233" s="235">
        <v>478.56311768125573</v>
      </c>
      <c r="J233" s="236">
        <f t="shared" si="39"/>
        <v>0</v>
      </c>
      <c r="K233" s="236">
        <f t="shared" si="40"/>
        <v>478.56311768125573</v>
      </c>
      <c r="L233" s="243"/>
    </row>
    <row r="234" spans="1:12" ht="17.25" hidden="1" outlineLevel="1" x14ac:dyDescent="0.25">
      <c r="A234" s="1">
        <f t="shared" si="37"/>
        <v>191</v>
      </c>
      <c r="B234" s="21">
        <f>B233+1</f>
        <v>130</v>
      </c>
      <c r="C234" s="62" t="s">
        <v>110</v>
      </c>
      <c r="D234" s="57" t="s">
        <v>105</v>
      </c>
      <c r="E234" s="57">
        <v>0.25</v>
      </c>
      <c r="F234" s="2">
        <f t="shared" ref="F234:F297" si="42">E234*I234</f>
        <v>119.64077942031393</v>
      </c>
      <c r="G234" s="2"/>
      <c r="H234" s="15">
        <f t="shared" si="38"/>
        <v>119.64077942031393</v>
      </c>
      <c r="I234" s="15">
        <v>478.56311768125573</v>
      </c>
      <c r="J234" s="16">
        <f t="shared" si="39"/>
        <v>0</v>
      </c>
      <c r="K234" s="16">
        <f t="shared" si="40"/>
        <v>478.56311768125573</v>
      </c>
      <c r="L234" s="2"/>
    </row>
    <row r="235" spans="1:12" ht="15.75" hidden="1" outlineLevel="1" x14ac:dyDescent="0.25">
      <c r="A235" s="1">
        <f t="shared" si="37"/>
        <v>192</v>
      </c>
      <c r="B235" s="21">
        <f t="shared" ref="B235:B242" si="43">B234+1</f>
        <v>131</v>
      </c>
      <c r="C235" s="62" t="s">
        <v>134</v>
      </c>
      <c r="D235" s="57" t="s">
        <v>98</v>
      </c>
      <c r="E235" s="57">
        <v>12</v>
      </c>
      <c r="F235" s="2">
        <f t="shared" si="42"/>
        <v>5742.7574121750686</v>
      </c>
      <c r="G235" s="2"/>
      <c r="H235" s="15">
        <f t="shared" si="38"/>
        <v>5742.7574121750686</v>
      </c>
      <c r="I235" s="15">
        <v>478.56311768125573</v>
      </c>
      <c r="J235" s="16">
        <f t="shared" si="39"/>
        <v>0</v>
      </c>
      <c r="K235" s="16">
        <f t="shared" si="40"/>
        <v>478.56311768125573</v>
      </c>
      <c r="L235" s="2"/>
    </row>
    <row r="236" spans="1:12" ht="17.25" hidden="1" outlineLevel="1" x14ac:dyDescent="0.25">
      <c r="A236" s="1">
        <f t="shared" si="37"/>
        <v>193</v>
      </c>
      <c r="B236" s="21">
        <f t="shared" si="43"/>
        <v>132</v>
      </c>
      <c r="C236" s="62" t="s">
        <v>99</v>
      </c>
      <c r="D236" s="57" t="s">
        <v>100</v>
      </c>
      <c r="E236" s="57">
        <v>18.55</v>
      </c>
      <c r="F236" s="2">
        <f t="shared" si="42"/>
        <v>8877.3458329872938</v>
      </c>
      <c r="G236" s="2"/>
      <c r="H236" s="15">
        <f t="shared" si="38"/>
        <v>8877.3458329872938</v>
      </c>
      <c r="I236" s="15">
        <v>478.56311768125573</v>
      </c>
      <c r="J236" s="16">
        <f t="shared" si="39"/>
        <v>0</v>
      </c>
      <c r="K236" s="16">
        <f t="shared" si="40"/>
        <v>478.56311768125573</v>
      </c>
      <c r="L236" s="2"/>
    </row>
    <row r="237" spans="1:12" ht="17.25" hidden="1" outlineLevel="1" x14ac:dyDescent="0.25">
      <c r="A237" s="1">
        <f t="shared" si="37"/>
        <v>194</v>
      </c>
      <c r="B237" s="21">
        <f t="shared" si="43"/>
        <v>133</v>
      </c>
      <c r="C237" s="62" t="s">
        <v>101</v>
      </c>
      <c r="D237" s="57" t="s">
        <v>100</v>
      </c>
      <c r="E237" s="57">
        <v>18.55</v>
      </c>
      <c r="F237" s="2">
        <f t="shared" si="42"/>
        <v>8877.3458329872938</v>
      </c>
      <c r="G237" s="2"/>
      <c r="H237" s="15">
        <f t="shared" si="38"/>
        <v>8877.3458329872938</v>
      </c>
      <c r="I237" s="15">
        <v>478.56311768125573</v>
      </c>
      <c r="J237" s="16">
        <f t="shared" si="39"/>
        <v>0</v>
      </c>
      <c r="K237" s="16">
        <f t="shared" si="40"/>
        <v>478.56311768125573</v>
      </c>
      <c r="L237" s="2"/>
    </row>
    <row r="238" spans="1:12" ht="17.25" hidden="1" outlineLevel="1" x14ac:dyDescent="0.25">
      <c r="A238" s="1">
        <f t="shared" si="37"/>
        <v>195</v>
      </c>
      <c r="B238" s="21">
        <f t="shared" si="43"/>
        <v>134</v>
      </c>
      <c r="C238" s="62" t="s">
        <v>135</v>
      </c>
      <c r="D238" s="57" t="s">
        <v>100</v>
      </c>
      <c r="E238" s="57">
        <v>18.55</v>
      </c>
      <c r="F238" s="2">
        <f t="shared" si="42"/>
        <v>8877.3458329872938</v>
      </c>
      <c r="G238" s="2"/>
      <c r="H238" s="15">
        <f t="shared" si="38"/>
        <v>8877.3458329872938</v>
      </c>
      <c r="I238" s="15">
        <v>478.56311768125573</v>
      </c>
      <c r="J238" s="16">
        <f t="shared" si="39"/>
        <v>0</v>
      </c>
      <c r="K238" s="16">
        <f t="shared" si="40"/>
        <v>478.56311768125573</v>
      </c>
      <c r="L238" s="2"/>
    </row>
    <row r="239" spans="1:12" ht="30" hidden="1" outlineLevel="1" x14ac:dyDescent="0.25">
      <c r="A239" s="1">
        <f t="shared" si="37"/>
        <v>196</v>
      </c>
      <c r="B239" s="21">
        <f t="shared" si="43"/>
        <v>135</v>
      </c>
      <c r="C239" s="62" t="s">
        <v>103</v>
      </c>
      <c r="D239" s="57" t="s">
        <v>100</v>
      </c>
      <c r="E239" s="57">
        <v>10.01</v>
      </c>
      <c r="F239" s="2">
        <f t="shared" si="42"/>
        <v>4790.4168079893698</v>
      </c>
      <c r="G239" s="2"/>
      <c r="H239" s="15">
        <f t="shared" si="38"/>
        <v>4790.4168079893698</v>
      </c>
      <c r="I239" s="15">
        <v>478.56311768125573</v>
      </c>
      <c r="J239" s="16">
        <f t="shared" si="39"/>
        <v>0</v>
      </c>
      <c r="K239" s="16">
        <f t="shared" si="40"/>
        <v>478.56311768125573</v>
      </c>
      <c r="L239" s="2"/>
    </row>
    <row r="240" spans="1:12" ht="30" hidden="1" outlineLevel="1" x14ac:dyDescent="0.25">
      <c r="A240" s="1">
        <f t="shared" si="37"/>
        <v>197</v>
      </c>
      <c r="B240" s="21">
        <f t="shared" si="43"/>
        <v>136</v>
      </c>
      <c r="C240" s="62" t="s">
        <v>104</v>
      </c>
      <c r="D240" s="57" t="s">
        <v>105</v>
      </c>
      <c r="E240" s="57">
        <v>0.19</v>
      </c>
      <c r="F240" s="2">
        <f t="shared" si="42"/>
        <v>90.926992359438586</v>
      </c>
      <c r="G240" s="2"/>
      <c r="H240" s="15">
        <f t="shared" si="38"/>
        <v>90.926992359438586</v>
      </c>
      <c r="I240" s="15">
        <v>478.56311768125573</v>
      </c>
      <c r="J240" s="16">
        <f t="shared" si="39"/>
        <v>0</v>
      </c>
      <c r="K240" s="16">
        <f t="shared" si="40"/>
        <v>478.56311768125573</v>
      </c>
      <c r="L240" s="2"/>
    </row>
    <row r="241" spans="1:12" ht="45" outlineLevel="1" x14ac:dyDescent="0.25">
      <c r="A241" s="1">
        <f t="shared" si="37"/>
        <v>198</v>
      </c>
      <c r="B241" s="21">
        <f t="shared" si="43"/>
        <v>137</v>
      </c>
      <c r="C241" s="62" t="s">
        <v>106</v>
      </c>
      <c r="D241" s="57" t="s">
        <v>105</v>
      </c>
      <c r="E241" s="57">
        <v>7.0000000000000007E-2</v>
      </c>
      <c r="F241" s="2">
        <f t="shared" si="42"/>
        <v>33.499418237687905</v>
      </c>
      <c r="G241" s="2"/>
      <c r="H241" s="15">
        <f t="shared" si="38"/>
        <v>33.499418237687905</v>
      </c>
      <c r="I241" s="15">
        <v>478.56311768125573</v>
      </c>
      <c r="J241" s="16">
        <f t="shared" si="39"/>
        <v>0</v>
      </c>
      <c r="K241" s="16">
        <f t="shared" si="40"/>
        <v>478.56311768125573</v>
      </c>
      <c r="L241" s="2"/>
    </row>
    <row r="242" spans="1:12" ht="30" hidden="1" outlineLevel="1" x14ac:dyDescent="0.25">
      <c r="A242" s="1">
        <f t="shared" si="37"/>
        <v>199</v>
      </c>
      <c r="B242" s="21">
        <f t="shared" si="43"/>
        <v>138</v>
      </c>
      <c r="C242" s="62" t="s">
        <v>136</v>
      </c>
      <c r="D242" s="57" t="s">
        <v>105</v>
      </c>
      <c r="E242" s="57">
        <v>0.24</v>
      </c>
      <c r="F242" s="2">
        <f t="shared" si="42"/>
        <v>114.85514824350138</v>
      </c>
      <c r="G242" s="2"/>
      <c r="H242" s="15">
        <f t="shared" si="38"/>
        <v>114.85514824350138</v>
      </c>
      <c r="I242" s="15">
        <v>478.56311768125573</v>
      </c>
      <c r="J242" s="16">
        <f t="shared" si="39"/>
        <v>0</v>
      </c>
      <c r="K242" s="16">
        <f t="shared" si="40"/>
        <v>478.56311768125573</v>
      </c>
      <c r="L242" s="2"/>
    </row>
    <row r="243" spans="1:12" ht="15.75" hidden="1" x14ac:dyDescent="0.25">
      <c r="A243" s="1"/>
      <c r="B243" s="21"/>
      <c r="C243" s="71" t="s">
        <v>148</v>
      </c>
      <c r="D243" s="25"/>
      <c r="E243" s="25"/>
      <c r="F243" s="2">
        <f t="shared" si="42"/>
        <v>0</v>
      </c>
      <c r="G243" s="2"/>
      <c r="H243" s="15"/>
      <c r="I243" s="15">
        <v>478.56311768125573</v>
      </c>
      <c r="J243" s="16"/>
      <c r="K243" s="16"/>
      <c r="L243" s="2"/>
    </row>
    <row r="244" spans="1:12" ht="30" hidden="1" outlineLevel="1" x14ac:dyDescent="0.25">
      <c r="A244" s="229">
        <f>A242+1</f>
        <v>200</v>
      </c>
      <c r="B244" s="230">
        <f>B242+1</f>
        <v>139</v>
      </c>
      <c r="C244" s="239" t="s">
        <v>95</v>
      </c>
      <c r="D244" s="240" t="s">
        <v>96</v>
      </c>
      <c r="E244" s="240">
        <v>1308.56</v>
      </c>
      <c r="F244" s="242">
        <f t="shared" si="42"/>
        <v>626228.55327298399</v>
      </c>
      <c r="G244" s="243"/>
      <c r="H244" s="235">
        <f t="shared" si="38"/>
        <v>626228.55327298399</v>
      </c>
      <c r="I244" s="235">
        <v>478.56311768125573</v>
      </c>
      <c r="J244" s="236">
        <f t="shared" si="39"/>
        <v>0</v>
      </c>
      <c r="K244" s="236">
        <f t="shared" si="40"/>
        <v>478.56311768125573</v>
      </c>
      <c r="L244" s="243"/>
    </row>
    <row r="245" spans="1:12" ht="30" hidden="1" outlineLevel="1" x14ac:dyDescent="0.25">
      <c r="A245" s="1">
        <f t="shared" si="37"/>
        <v>201</v>
      </c>
      <c r="B245" s="21">
        <f>B244+1</f>
        <v>140</v>
      </c>
      <c r="C245" s="62" t="s">
        <v>139</v>
      </c>
      <c r="D245" s="57" t="s">
        <v>98</v>
      </c>
      <c r="E245" s="57">
        <v>128</v>
      </c>
      <c r="F245" s="2">
        <f t="shared" si="42"/>
        <v>61256.079063200734</v>
      </c>
      <c r="G245" s="2"/>
      <c r="H245" s="15">
        <f t="shared" si="38"/>
        <v>61256.079063200734</v>
      </c>
      <c r="I245" s="15">
        <v>478.56311768125573</v>
      </c>
      <c r="J245" s="16">
        <f t="shared" si="39"/>
        <v>0</v>
      </c>
      <c r="K245" s="16">
        <f t="shared" si="40"/>
        <v>478.56311768125573</v>
      </c>
      <c r="L245" s="2"/>
    </row>
    <row r="246" spans="1:12" ht="17.25" hidden="1" outlineLevel="1" x14ac:dyDescent="0.25">
      <c r="A246" s="1">
        <f t="shared" si="37"/>
        <v>202</v>
      </c>
      <c r="B246" s="21">
        <f t="shared" ref="B246:B252" si="44">B245+1</f>
        <v>141</v>
      </c>
      <c r="C246" s="62" t="s">
        <v>99</v>
      </c>
      <c r="D246" s="57" t="s">
        <v>100</v>
      </c>
      <c r="E246" s="57">
        <v>68.430000000000007</v>
      </c>
      <c r="F246" s="2">
        <f t="shared" si="42"/>
        <v>32748.074142928333</v>
      </c>
      <c r="G246" s="2"/>
      <c r="H246" s="15">
        <f t="shared" si="38"/>
        <v>32748.074142928333</v>
      </c>
      <c r="I246" s="15">
        <v>478.56311768125573</v>
      </c>
      <c r="J246" s="16">
        <f t="shared" si="39"/>
        <v>0</v>
      </c>
      <c r="K246" s="16">
        <f t="shared" si="40"/>
        <v>478.56311768125573</v>
      </c>
      <c r="L246" s="2"/>
    </row>
    <row r="247" spans="1:12" ht="17.25" hidden="1" outlineLevel="1" x14ac:dyDescent="0.25">
      <c r="A247" s="1">
        <f t="shared" si="37"/>
        <v>203</v>
      </c>
      <c r="B247" s="21">
        <f t="shared" si="44"/>
        <v>142</v>
      </c>
      <c r="C247" s="62" t="s">
        <v>101</v>
      </c>
      <c r="D247" s="57" t="s">
        <v>100</v>
      </c>
      <c r="E247" s="57">
        <v>68.430000000000007</v>
      </c>
      <c r="F247" s="2">
        <f t="shared" si="42"/>
        <v>32748.074142928333</v>
      </c>
      <c r="G247" s="2"/>
      <c r="H247" s="15">
        <f t="shared" si="38"/>
        <v>32748.074142928333</v>
      </c>
      <c r="I247" s="15">
        <v>478.56311768125573</v>
      </c>
      <c r="J247" s="16">
        <f t="shared" si="39"/>
        <v>0</v>
      </c>
      <c r="K247" s="16">
        <f t="shared" si="40"/>
        <v>478.56311768125573</v>
      </c>
      <c r="L247" s="2"/>
    </row>
    <row r="248" spans="1:12" ht="17.25" hidden="1" outlineLevel="1" x14ac:dyDescent="0.25">
      <c r="A248" s="1">
        <f t="shared" si="37"/>
        <v>204</v>
      </c>
      <c r="B248" s="21">
        <f t="shared" si="44"/>
        <v>143</v>
      </c>
      <c r="C248" s="62" t="s">
        <v>135</v>
      </c>
      <c r="D248" s="57" t="s">
        <v>100</v>
      </c>
      <c r="E248" s="57">
        <v>68.430000000000007</v>
      </c>
      <c r="F248" s="2">
        <f t="shared" si="42"/>
        <v>32748.074142928333</v>
      </c>
      <c r="G248" s="2"/>
      <c r="H248" s="15">
        <f t="shared" si="38"/>
        <v>32748.074142928333</v>
      </c>
      <c r="I248" s="15">
        <v>478.56311768125573</v>
      </c>
      <c r="J248" s="16">
        <f t="shared" si="39"/>
        <v>0</v>
      </c>
      <c r="K248" s="16">
        <f t="shared" si="40"/>
        <v>478.56311768125573</v>
      </c>
      <c r="L248" s="2"/>
    </row>
    <row r="249" spans="1:12" ht="30" hidden="1" outlineLevel="1" x14ac:dyDescent="0.25">
      <c r="A249" s="1">
        <f t="shared" si="37"/>
        <v>205</v>
      </c>
      <c r="B249" s="21">
        <f t="shared" si="44"/>
        <v>144</v>
      </c>
      <c r="C249" s="62" t="s">
        <v>103</v>
      </c>
      <c r="D249" s="57" t="s">
        <v>100</v>
      </c>
      <c r="E249" s="57">
        <v>35.94</v>
      </c>
      <c r="F249" s="2">
        <f t="shared" si="42"/>
        <v>17199.55844946433</v>
      </c>
      <c r="G249" s="2"/>
      <c r="H249" s="15">
        <f t="shared" si="38"/>
        <v>17199.55844946433</v>
      </c>
      <c r="I249" s="15">
        <v>478.56311768125573</v>
      </c>
      <c r="J249" s="16">
        <f t="shared" si="39"/>
        <v>0</v>
      </c>
      <c r="K249" s="16">
        <f t="shared" si="40"/>
        <v>478.56311768125573</v>
      </c>
      <c r="L249" s="2"/>
    </row>
    <row r="250" spans="1:12" ht="17.25" hidden="1" outlineLevel="1" x14ac:dyDescent="0.25">
      <c r="A250" s="1">
        <f t="shared" si="37"/>
        <v>206</v>
      </c>
      <c r="B250" s="21">
        <f t="shared" si="44"/>
        <v>145</v>
      </c>
      <c r="C250" s="62" t="s">
        <v>110</v>
      </c>
      <c r="D250" s="57" t="s">
        <v>105</v>
      </c>
      <c r="E250" s="57">
        <v>3.1</v>
      </c>
      <c r="F250" s="2">
        <f t="shared" si="42"/>
        <v>1483.5456648118927</v>
      </c>
      <c r="G250" s="2"/>
      <c r="H250" s="15">
        <f t="shared" si="38"/>
        <v>1483.5456648118927</v>
      </c>
      <c r="I250" s="15">
        <v>478.56311768125573</v>
      </c>
      <c r="J250" s="16">
        <f t="shared" si="39"/>
        <v>0</v>
      </c>
      <c r="K250" s="16">
        <f t="shared" si="40"/>
        <v>478.56311768125573</v>
      </c>
      <c r="L250" s="2"/>
    </row>
    <row r="251" spans="1:12" ht="30" hidden="1" outlineLevel="1" x14ac:dyDescent="0.25">
      <c r="A251" s="1">
        <f t="shared" si="37"/>
        <v>207</v>
      </c>
      <c r="B251" s="21">
        <f t="shared" si="44"/>
        <v>146</v>
      </c>
      <c r="C251" s="62" t="s">
        <v>115</v>
      </c>
      <c r="D251" s="57" t="s">
        <v>105</v>
      </c>
      <c r="E251" s="57">
        <v>3.41</v>
      </c>
      <c r="F251" s="2">
        <f t="shared" si="42"/>
        <v>1631.900231293082</v>
      </c>
      <c r="G251" s="2"/>
      <c r="H251" s="15">
        <f t="shared" si="38"/>
        <v>1631.900231293082</v>
      </c>
      <c r="I251" s="15">
        <v>478.56311768125573</v>
      </c>
      <c r="J251" s="16">
        <f t="shared" si="39"/>
        <v>0</v>
      </c>
      <c r="K251" s="16">
        <f t="shared" si="40"/>
        <v>478.56311768125573</v>
      </c>
      <c r="L251" s="2"/>
    </row>
    <row r="252" spans="1:12" ht="30" hidden="1" outlineLevel="1" x14ac:dyDescent="0.25">
      <c r="A252" s="1">
        <f t="shared" si="37"/>
        <v>208</v>
      </c>
      <c r="B252" s="21">
        <f t="shared" si="44"/>
        <v>147</v>
      </c>
      <c r="C252" s="62" t="s">
        <v>104</v>
      </c>
      <c r="D252" s="57" t="s">
        <v>105</v>
      </c>
      <c r="E252" s="57">
        <v>0.68</v>
      </c>
      <c r="F252" s="2">
        <f t="shared" si="42"/>
        <v>325.42292002325394</v>
      </c>
      <c r="G252" s="2"/>
      <c r="H252" s="15">
        <f t="shared" si="38"/>
        <v>325.42292002325394</v>
      </c>
      <c r="I252" s="15">
        <v>478.56311768125573</v>
      </c>
      <c r="J252" s="16">
        <f t="shared" si="39"/>
        <v>0</v>
      </c>
      <c r="K252" s="16">
        <f t="shared" si="40"/>
        <v>478.56311768125573</v>
      </c>
      <c r="L252" s="2"/>
    </row>
    <row r="253" spans="1:12" ht="15.75" hidden="1" collapsed="1" x14ac:dyDescent="0.25">
      <c r="A253" s="1"/>
      <c r="B253" s="21"/>
      <c r="C253" s="71" t="s">
        <v>140</v>
      </c>
      <c r="D253" s="25"/>
      <c r="E253" s="25"/>
      <c r="F253" s="2">
        <f t="shared" si="42"/>
        <v>0</v>
      </c>
      <c r="G253" s="2"/>
      <c r="H253" s="15"/>
      <c r="I253" s="15">
        <v>478.56311768125573</v>
      </c>
      <c r="J253" s="16"/>
      <c r="K253" s="16"/>
      <c r="L253" s="2"/>
    </row>
    <row r="254" spans="1:12" ht="30" hidden="1" outlineLevel="1" x14ac:dyDescent="0.25">
      <c r="A254" s="1">
        <f>A252+1</f>
        <v>209</v>
      </c>
      <c r="B254" s="21">
        <f>B252+1</f>
        <v>148</v>
      </c>
      <c r="C254" s="62" t="s">
        <v>145</v>
      </c>
      <c r="D254" s="57" t="s">
        <v>20</v>
      </c>
      <c r="E254" s="57">
        <v>93.1</v>
      </c>
      <c r="F254" s="2">
        <f t="shared" si="42"/>
        <v>44554.226256124908</v>
      </c>
      <c r="G254" s="2"/>
      <c r="H254" s="15">
        <f t="shared" si="38"/>
        <v>44554.226256124908</v>
      </c>
      <c r="I254" s="15">
        <v>478.56311768125573</v>
      </c>
      <c r="J254" s="16">
        <f t="shared" si="39"/>
        <v>0</v>
      </c>
      <c r="K254" s="16">
        <f t="shared" si="40"/>
        <v>478.56311768125573</v>
      </c>
      <c r="L254" s="2"/>
    </row>
    <row r="255" spans="1:12" ht="30" hidden="1" outlineLevel="1" x14ac:dyDescent="0.25">
      <c r="A255" s="1">
        <f t="shared" si="37"/>
        <v>210</v>
      </c>
      <c r="B255" s="21">
        <f>B254+1</f>
        <v>149</v>
      </c>
      <c r="C255" s="62" t="s">
        <v>142</v>
      </c>
      <c r="D255" s="57" t="s">
        <v>105</v>
      </c>
      <c r="E255" s="57">
        <v>0.49</v>
      </c>
      <c r="F255" s="2">
        <f t="shared" si="42"/>
        <v>234.49592766381531</v>
      </c>
      <c r="G255" s="2"/>
      <c r="H255" s="15">
        <f t="shared" si="38"/>
        <v>234.49592766381531</v>
      </c>
      <c r="I255" s="15">
        <v>478.56311768125573</v>
      </c>
      <c r="J255" s="16">
        <f t="shared" si="39"/>
        <v>0</v>
      </c>
      <c r="K255" s="16">
        <f t="shared" si="40"/>
        <v>478.56311768125573</v>
      </c>
      <c r="L255" s="2"/>
    </row>
    <row r="256" spans="1:12" ht="31.5" hidden="1" collapsed="1" x14ac:dyDescent="0.25">
      <c r="A256" s="1"/>
      <c r="B256" s="21"/>
      <c r="C256" s="223" t="s">
        <v>149</v>
      </c>
      <c r="D256" s="25"/>
      <c r="E256" s="25"/>
      <c r="F256" s="2">
        <f t="shared" si="42"/>
        <v>0</v>
      </c>
      <c r="G256" s="2"/>
      <c r="H256" s="15"/>
      <c r="I256" s="15">
        <v>478.56311768125573</v>
      </c>
      <c r="J256" s="16"/>
      <c r="K256" s="16"/>
      <c r="L256" s="2"/>
    </row>
    <row r="257" spans="1:12" ht="15.75" hidden="1" x14ac:dyDescent="0.25">
      <c r="A257" s="1"/>
      <c r="B257" s="21"/>
      <c r="C257" s="71" t="s">
        <v>113</v>
      </c>
      <c r="D257" s="25"/>
      <c r="E257" s="25"/>
      <c r="F257" s="2">
        <f t="shared" si="42"/>
        <v>0</v>
      </c>
      <c r="G257" s="2"/>
      <c r="H257" s="15"/>
      <c r="I257" s="15">
        <v>478.56311768125573</v>
      </c>
      <c r="J257" s="16"/>
      <c r="K257" s="16"/>
      <c r="L257" s="2"/>
    </row>
    <row r="258" spans="1:12" ht="30" hidden="1" outlineLevel="1" x14ac:dyDescent="0.25">
      <c r="A258" s="229">
        <f>A255+1</f>
        <v>211</v>
      </c>
      <c r="B258" s="230">
        <f>B255+1</f>
        <v>150</v>
      </c>
      <c r="C258" s="239" t="s">
        <v>95</v>
      </c>
      <c r="D258" s="240" t="s">
        <v>96</v>
      </c>
      <c r="E258" s="240">
        <v>307.02</v>
      </c>
      <c r="F258" s="242">
        <f t="shared" si="42"/>
        <v>146928.44839049914</v>
      </c>
      <c r="G258" s="243"/>
      <c r="H258" s="235">
        <f t="shared" si="38"/>
        <v>146928.44839049914</v>
      </c>
      <c r="I258" s="235">
        <v>478.56311768125573</v>
      </c>
      <c r="J258" s="236">
        <f t="shared" si="39"/>
        <v>0</v>
      </c>
      <c r="K258" s="236">
        <f t="shared" si="40"/>
        <v>478.56311768125573</v>
      </c>
      <c r="L258" s="243"/>
    </row>
    <row r="259" spans="1:12" ht="30" hidden="1" outlineLevel="1" x14ac:dyDescent="0.25">
      <c r="A259" s="1">
        <f t="shared" si="37"/>
        <v>212</v>
      </c>
      <c r="B259" s="21">
        <f>B258+1</f>
        <v>151</v>
      </c>
      <c r="C259" s="62" t="s">
        <v>150</v>
      </c>
      <c r="D259" s="57" t="s">
        <v>98</v>
      </c>
      <c r="E259" s="57">
        <v>60</v>
      </c>
      <c r="F259" s="2">
        <f t="shared" si="42"/>
        <v>28713.787060875344</v>
      </c>
      <c r="G259" s="2"/>
      <c r="H259" s="15">
        <f t="shared" si="38"/>
        <v>28713.787060875344</v>
      </c>
      <c r="I259" s="15">
        <v>478.56311768125573</v>
      </c>
      <c r="J259" s="16">
        <f t="shared" si="39"/>
        <v>0</v>
      </c>
      <c r="K259" s="16">
        <f t="shared" si="40"/>
        <v>478.56311768125573</v>
      </c>
      <c r="L259" s="2"/>
    </row>
    <row r="260" spans="1:12" ht="17.25" hidden="1" outlineLevel="1" x14ac:dyDescent="0.25">
      <c r="A260" s="1">
        <f t="shared" si="37"/>
        <v>213</v>
      </c>
      <c r="B260" s="21">
        <f t="shared" ref="B260:B268" si="45">B259+1</f>
        <v>152</v>
      </c>
      <c r="C260" s="62" t="s">
        <v>99</v>
      </c>
      <c r="D260" s="57" t="s">
        <v>100</v>
      </c>
      <c r="E260" s="57">
        <v>11.5</v>
      </c>
      <c r="F260" s="2">
        <f t="shared" si="42"/>
        <v>5503.4758533344411</v>
      </c>
      <c r="G260" s="2"/>
      <c r="H260" s="15">
        <f t="shared" si="38"/>
        <v>5503.4758533344411</v>
      </c>
      <c r="I260" s="15">
        <v>478.56311768125573</v>
      </c>
      <c r="J260" s="16">
        <f t="shared" si="39"/>
        <v>0</v>
      </c>
      <c r="K260" s="16">
        <f t="shared" si="40"/>
        <v>478.56311768125573</v>
      </c>
      <c r="L260" s="2"/>
    </row>
    <row r="261" spans="1:12" ht="17.25" hidden="1" outlineLevel="1" x14ac:dyDescent="0.25">
      <c r="A261" s="1">
        <f t="shared" si="37"/>
        <v>214</v>
      </c>
      <c r="B261" s="21">
        <f t="shared" si="45"/>
        <v>153</v>
      </c>
      <c r="C261" s="62" t="s">
        <v>101</v>
      </c>
      <c r="D261" s="57" t="s">
        <v>100</v>
      </c>
      <c r="E261" s="57">
        <v>11.5</v>
      </c>
      <c r="F261" s="2">
        <f t="shared" si="42"/>
        <v>5503.4758533344411</v>
      </c>
      <c r="G261" s="2"/>
      <c r="H261" s="15">
        <f t="shared" si="38"/>
        <v>5503.4758533344411</v>
      </c>
      <c r="I261" s="15">
        <v>478.56311768125573</v>
      </c>
      <c r="J261" s="16">
        <f t="shared" si="39"/>
        <v>0</v>
      </c>
      <c r="K261" s="16">
        <f t="shared" si="40"/>
        <v>478.56311768125573</v>
      </c>
      <c r="L261" s="2"/>
    </row>
    <row r="262" spans="1:12" ht="17.25" hidden="1" outlineLevel="1" x14ac:dyDescent="0.25">
      <c r="A262" s="1">
        <f t="shared" si="37"/>
        <v>215</v>
      </c>
      <c r="B262" s="21">
        <f t="shared" si="45"/>
        <v>154</v>
      </c>
      <c r="C262" s="62" t="s">
        <v>135</v>
      </c>
      <c r="D262" s="57" t="s">
        <v>100</v>
      </c>
      <c r="E262" s="57">
        <v>11.5</v>
      </c>
      <c r="F262" s="2">
        <f t="shared" si="42"/>
        <v>5503.4758533344411</v>
      </c>
      <c r="G262" s="2"/>
      <c r="H262" s="15">
        <f t="shared" si="38"/>
        <v>5503.4758533344411</v>
      </c>
      <c r="I262" s="15">
        <v>478.56311768125573</v>
      </c>
      <c r="J262" s="16">
        <f t="shared" si="39"/>
        <v>0</v>
      </c>
      <c r="K262" s="16">
        <f t="shared" si="40"/>
        <v>478.56311768125573</v>
      </c>
      <c r="L262" s="2"/>
    </row>
    <row r="263" spans="1:12" ht="30" hidden="1" outlineLevel="1" x14ac:dyDescent="0.25">
      <c r="A263" s="1">
        <f t="shared" si="37"/>
        <v>216</v>
      </c>
      <c r="B263" s="21">
        <f t="shared" si="45"/>
        <v>155</v>
      </c>
      <c r="C263" s="62" t="s">
        <v>103</v>
      </c>
      <c r="D263" s="57" t="s">
        <v>100</v>
      </c>
      <c r="E263" s="57">
        <v>24.69</v>
      </c>
      <c r="F263" s="2">
        <f t="shared" si="42"/>
        <v>11815.723375550204</v>
      </c>
      <c r="G263" s="2"/>
      <c r="H263" s="15">
        <f t="shared" si="38"/>
        <v>11815.723375550204</v>
      </c>
      <c r="I263" s="15">
        <v>478.56311768125573</v>
      </c>
      <c r="J263" s="16">
        <f t="shared" si="39"/>
        <v>0</v>
      </c>
      <c r="K263" s="16">
        <f t="shared" si="40"/>
        <v>478.56311768125573</v>
      </c>
      <c r="L263" s="2"/>
    </row>
    <row r="264" spans="1:12" ht="17.25" hidden="1" outlineLevel="1" x14ac:dyDescent="0.25">
      <c r="A264" s="1">
        <f t="shared" si="37"/>
        <v>217</v>
      </c>
      <c r="B264" s="21">
        <f t="shared" si="45"/>
        <v>156</v>
      </c>
      <c r="C264" s="62" t="s">
        <v>110</v>
      </c>
      <c r="D264" s="57" t="s">
        <v>105</v>
      </c>
      <c r="E264" s="57">
        <v>0.78</v>
      </c>
      <c r="F264" s="2">
        <f t="shared" si="42"/>
        <v>373.27923179137946</v>
      </c>
      <c r="G264" s="2"/>
      <c r="H264" s="15">
        <f t="shared" si="38"/>
        <v>373.27923179137946</v>
      </c>
      <c r="I264" s="15">
        <v>478.56311768125573</v>
      </c>
      <c r="J264" s="16">
        <f t="shared" si="39"/>
        <v>0</v>
      </c>
      <c r="K264" s="16">
        <f t="shared" si="40"/>
        <v>478.56311768125573</v>
      </c>
      <c r="L264" s="2"/>
    </row>
    <row r="265" spans="1:12" ht="30" hidden="1" outlineLevel="1" x14ac:dyDescent="0.25">
      <c r="A265" s="1">
        <f t="shared" si="37"/>
        <v>218</v>
      </c>
      <c r="B265" s="21">
        <f t="shared" si="45"/>
        <v>157</v>
      </c>
      <c r="C265" s="62" t="s">
        <v>115</v>
      </c>
      <c r="D265" s="57" t="s">
        <v>105</v>
      </c>
      <c r="E265" s="57">
        <v>0.86</v>
      </c>
      <c r="F265" s="2">
        <f t="shared" si="42"/>
        <v>411.56428120587992</v>
      </c>
      <c r="G265" s="2"/>
      <c r="H265" s="15">
        <f t="shared" si="38"/>
        <v>411.56428120587992</v>
      </c>
      <c r="I265" s="15">
        <v>478.56311768125573</v>
      </c>
      <c r="J265" s="16">
        <f t="shared" si="39"/>
        <v>0</v>
      </c>
      <c r="K265" s="16">
        <f t="shared" si="40"/>
        <v>478.56311768125573</v>
      </c>
      <c r="L265" s="2"/>
    </row>
    <row r="266" spans="1:12" ht="30" hidden="1" outlineLevel="1" x14ac:dyDescent="0.25">
      <c r="A266" s="1">
        <f t="shared" si="37"/>
        <v>219</v>
      </c>
      <c r="B266" s="21">
        <f t="shared" si="45"/>
        <v>158</v>
      </c>
      <c r="C266" s="62" t="s">
        <v>104</v>
      </c>
      <c r="D266" s="57" t="s">
        <v>105</v>
      </c>
      <c r="E266" s="57">
        <v>0.11</v>
      </c>
      <c r="F266" s="2">
        <f t="shared" si="42"/>
        <v>52.64194294493813</v>
      </c>
      <c r="G266" s="2"/>
      <c r="H266" s="15">
        <f t="shared" si="38"/>
        <v>52.64194294493813</v>
      </c>
      <c r="I266" s="15">
        <v>478.56311768125573</v>
      </c>
      <c r="J266" s="16">
        <f t="shared" si="39"/>
        <v>0</v>
      </c>
      <c r="K266" s="16">
        <f t="shared" si="40"/>
        <v>478.56311768125573</v>
      </c>
      <c r="L266" s="2"/>
    </row>
    <row r="267" spans="1:12" ht="45" outlineLevel="1" x14ac:dyDescent="0.25">
      <c r="A267" s="1">
        <f t="shared" si="37"/>
        <v>220</v>
      </c>
      <c r="B267" s="21">
        <f t="shared" si="45"/>
        <v>159</v>
      </c>
      <c r="C267" s="62" t="s">
        <v>106</v>
      </c>
      <c r="D267" s="57" t="s">
        <v>105</v>
      </c>
      <c r="E267" s="57">
        <v>0.11</v>
      </c>
      <c r="F267" s="2">
        <f t="shared" si="42"/>
        <v>52.64194294493813</v>
      </c>
      <c r="G267" s="2"/>
      <c r="H267" s="15">
        <f t="shared" si="38"/>
        <v>52.64194294493813</v>
      </c>
      <c r="I267" s="15">
        <v>478.56311768125573</v>
      </c>
      <c r="J267" s="16">
        <f t="shared" si="39"/>
        <v>0</v>
      </c>
      <c r="K267" s="16">
        <f t="shared" si="40"/>
        <v>478.56311768125573</v>
      </c>
      <c r="L267" s="2"/>
    </row>
    <row r="268" spans="1:12" ht="30" hidden="1" outlineLevel="1" x14ac:dyDescent="0.25">
      <c r="A268" s="1">
        <f t="shared" si="37"/>
        <v>221</v>
      </c>
      <c r="B268" s="21">
        <f t="shared" si="45"/>
        <v>160</v>
      </c>
      <c r="C268" s="62" t="s">
        <v>107</v>
      </c>
      <c r="D268" s="57" t="s">
        <v>105</v>
      </c>
      <c r="E268" s="57">
        <v>0.11</v>
      </c>
      <c r="F268" s="2">
        <f t="shared" si="42"/>
        <v>52.64194294493813</v>
      </c>
      <c r="G268" s="2"/>
      <c r="H268" s="15">
        <f t="shared" si="38"/>
        <v>52.64194294493813</v>
      </c>
      <c r="I268" s="15">
        <v>478.56311768125573</v>
      </c>
      <c r="J268" s="16">
        <f t="shared" si="39"/>
        <v>0</v>
      </c>
      <c r="K268" s="16">
        <f t="shared" si="40"/>
        <v>478.56311768125573</v>
      </c>
      <c r="L268" s="2"/>
    </row>
    <row r="269" spans="1:12" ht="15.75" hidden="1" x14ac:dyDescent="0.25">
      <c r="A269" s="1"/>
      <c r="B269" s="21"/>
      <c r="C269" s="71" t="s">
        <v>151</v>
      </c>
      <c r="D269" s="25"/>
      <c r="E269" s="25"/>
      <c r="F269" s="2">
        <f t="shared" si="42"/>
        <v>0</v>
      </c>
      <c r="G269" s="2"/>
      <c r="H269" s="15"/>
      <c r="I269" s="15">
        <v>478.56311768125573</v>
      </c>
      <c r="J269" s="16"/>
      <c r="K269" s="16"/>
      <c r="L269" s="2"/>
    </row>
    <row r="270" spans="1:12" ht="15.75" hidden="1" x14ac:dyDescent="0.25">
      <c r="A270" s="1"/>
      <c r="B270" s="21"/>
      <c r="C270" s="71" t="s">
        <v>32</v>
      </c>
      <c r="D270" s="25"/>
      <c r="E270" s="25"/>
      <c r="F270" s="2">
        <f t="shared" si="42"/>
        <v>0</v>
      </c>
      <c r="G270" s="2"/>
      <c r="H270" s="15"/>
      <c r="I270" s="15">
        <v>478.56311768125573</v>
      </c>
      <c r="J270" s="16"/>
      <c r="K270" s="16"/>
      <c r="L270" s="2"/>
    </row>
    <row r="271" spans="1:12" ht="17.25" hidden="1" outlineLevel="1" x14ac:dyDescent="0.25">
      <c r="A271" s="1">
        <f>A268+1</f>
        <v>222</v>
      </c>
      <c r="B271" s="21">
        <f>B268+1</f>
        <v>161</v>
      </c>
      <c r="C271" s="62" t="s">
        <v>152</v>
      </c>
      <c r="D271" s="57" t="s">
        <v>105</v>
      </c>
      <c r="E271" s="57">
        <v>30.4</v>
      </c>
      <c r="F271" s="2">
        <f t="shared" si="42"/>
        <v>14548.318777510174</v>
      </c>
      <c r="G271" s="2"/>
      <c r="H271" s="15">
        <f t="shared" si="38"/>
        <v>14548.318777510174</v>
      </c>
      <c r="I271" s="15">
        <v>478.56311768125573</v>
      </c>
      <c r="J271" s="16">
        <f t="shared" si="39"/>
        <v>0</v>
      </c>
      <c r="K271" s="16">
        <f t="shared" si="40"/>
        <v>478.56311768125573</v>
      </c>
      <c r="L271" s="2"/>
    </row>
    <row r="272" spans="1:12" ht="60" hidden="1" outlineLevel="1" x14ac:dyDescent="0.25">
      <c r="A272" s="1">
        <f t="shared" si="37"/>
        <v>223</v>
      </c>
      <c r="B272" s="21">
        <f>B271+1</f>
        <v>162</v>
      </c>
      <c r="C272" s="62" t="s">
        <v>153</v>
      </c>
      <c r="D272" s="57" t="s">
        <v>22</v>
      </c>
      <c r="E272" s="57">
        <v>34.200000000000003</v>
      </c>
      <c r="F272" s="2">
        <f t="shared" si="42"/>
        <v>16366.858624698947</v>
      </c>
      <c r="G272" s="2"/>
      <c r="H272" s="15">
        <f t="shared" si="38"/>
        <v>16366.858624698947</v>
      </c>
      <c r="I272" s="15">
        <v>478.56311768125573</v>
      </c>
      <c r="J272" s="16">
        <f t="shared" si="39"/>
        <v>0</v>
      </c>
      <c r="K272" s="16">
        <f t="shared" si="40"/>
        <v>478.56311768125573</v>
      </c>
      <c r="L272" s="2"/>
    </row>
    <row r="273" spans="1:12" ht="30" hidden="1" outlineLevel="1" x14ac:dyDescent="0.25">
      <c r="A273" s="1">
        <f t="shared" si="37"/>
        <v>224</v>
      </c>
      <c r="B273" s="21">
        <f t="shared" ref="B273:B282" si="46">B272+1</f>
        <v>163</v>
      </c>
      <c r="C273" s="62" t="s">
        <v>154</v>
      </c>
      <c r="D273" s="57" t="s">
        <v>22</v>
      </c>
      <c r="E273" s="57">
        <v>34.200000000000003</v>
      </c>
      <c r="F273" s="2">
        <f t="shared" si="42"/>
        <v>16366.858624698947</v>
      </c>
      <c r="G273" s="2"/>
      <c r="H273" s="15">
        <f t="shared" si="38"/>
        <v>16366.858624698947</v>
      </c>
      <c r="I273" s="15">
        <v>478.56311768125573</v>
      </c>
      <c r="J273" s="16">
        <f t="shared" si="39"/>
        <v>0</v>
      </c>
      <c r="K273" s="16">
        <f t="shared" si="40"/>
        <v>478.56311768125573</v>
      </c>
      <c r="L273" s="2"/>
    </row>
    <row r="274" spans="1:12" ht="17.25" hidden="1" outlineLevel="1" x14ac:dyDescent="0.25">
      <c r="A274" s="1">
        <f t="shared" si="37"/>
        <v>225</v>
      </c>
      <c r="B274" s="21">
        <f t="shared" si="46"/>
        <v>164</v>
      </c>
      <c r="C274" s="62" t="s">
        <v>155</v>
      </c>
      <c r="D274" s="57" t="s">
        <v>105</v>
      </c>
      <c r="E274" s="57">
        <v>11.4</v>
      </c>
      <c r="F274" s="2">
        <f t="shared" si="42"/>
        <v>5455.6195415663151</v>
      </c>
      <c r="G274" s="2"/>
      <c r="H274" s="15">
        <f t="shared" si="38"/>
        <v>5455.6195415663151</v>
      </c>
      <c r="I274" s="15">
        <v>478.56311768125573</v>
      </c>
      <c r="J274" s="16">
        <f t="shared" si="39"/>
        <v>0</v>
      </c>
      <c r="K274" s="16">
        <f t="shared" si="40"/>
        <v>478.56311768125573</v>
      </c>
      <c r="L274" s="2"/>
    </row>
    <row r="275" spans="1:12" ht="30" hidden="1" outlineLevel="1" x14ac:dyDescent="0.25">
      <c r="A275" s="1">
        <f t="shared" si="37"/>
        <v>226</v>
      </c>
      <c r="B275" s="21">
        <f t="shared" si="46"/>
        <v>165</v>
      </c>
      <c r="C275" s="62" t="s">
        <v>156</v>
      </c>
      <c r="D275" s="57" t="s">
        <v>105</v>
      </c>
      <c r="E275" s="57">
        <v>11.4</v>
      </c>
      <c r="F275" s="2">
        <f t="shared" si="42"/>
        <v>5455.6195415663151</v>
      </c>
      <c r="G275" s="2"/>
      <c r="H275" s="15">
        <f t="shared" si="38"/>
        <v>5455.6195415663151</v>
      </c>
      <c r="I275" s="15">
        <v>478.56311768125573</v>
      </c>
      <c r="J275" s="16">
        <f t="shared" si="39"/>
        <v>0</v>
      </c>
      <c r="K275" s="16">
        <f t="shared" si="40"/>
        <v>478.56311768125573</v>
      </c>
      <c r="L275" s="2"/>
    </row>
    <row r="276" spans="1:12" ht="30" hidden="1" outlineLevel="1" x14ac:dyDescent="0.25">
      <c r="A276" s="1">
        <f t="shared" si="37"/>
        <v>227</v>
      </c>
      <c r="B276" s="21">
        <f t="shared" si="46"/>
        <v>166</v>
      </c>
      <c r="C276" s="62" t="s">
        <v>157</v>
      </c>
      <c r="D276" s="57" t="s">
        <v>105</v>
      </c>
      <c r="E276" s="57">
        <v>2.8</v>
      </c>
      <c r="F276" s="2">
        <f t="shared" si="42"/>
        <v>1339.976729507516</v>
      </c>
      <c r="G276" s="2"/>
      <c r="H276" s="15">
        <f t="shared" si="38"/>
        <v>1339.976729507516</v>
      </c>
      <c r="I276" s="15">
        <v>478.56311768125573</v>
      </c>
      <c r="J276" s="16">
        <f t="shared" si="39"/>
        <v>0</v>
      </c>
      <c r="K276" s="16">
        <f t="shared" si="40"/>
        <v>478.56311768125573</v>
      </c>
      <c r="L276" s="2"/>
    </row>
    <row r="277" spans="1:12" ht="30" hidden="1" outlineLevel="1" x14ac:dyDescent="0.25">
      <c r="A277" s="1">
        <f t="shared" si="37"/>
        <v>228</v>
      </c>
      <c r="B277" s="21">
        <f t="shared" si="46"/>
        <v>167</v>
      </c>
      <c r="C277" s="62" t="s">
        <v>158</v>
      </c>
      <c r="D277" s="57" t="s">
        <v>98</v>
      </c>
      <c r="E277" s="57">
        <v>57</v>
      </c>
      <c r="F277" s="2">
        <f t="shared" si="42"/>
        <v>27278.097707831577</v>
      </c>
      <c r="G277" s="2"/>
      <c r="H277" s="15">
        <f t="shared" si="38"/>
        <v>27278.097707831577</v>
      </c>
      <c r="I277" s="15">
        <v>478.56311768125573</v>
      </c>
      <c r="J277" s="16">
        <f t="shared" si="39"/>
        <v>0</v>
      </c>
      <c r="K277" s="16">
        <f t="shared" si="40"/>
        <v>478.56311768125573</v>
      </c>
      <c r="L277" s="2"/>
    </row>
    <row r="278" spans="1:12" ht="45" hidden="1" outlineLevel="1" x14ac:dyDescent="0.25">
      <c r="A278" s="1">
        <f t="shared" si="37"/>
        <v>229</v>
      </c>
      <c r="B278" s="21">
        <f t="shared" si="46"/>
        <v>168</v>
      </c>
      <c r="C278" s="62" t="s">
        <v>159</v>
      </c>
      <c r="D278" s="57" t="s">
        <v>100</v>
      </c>
      <c r="E278" s="57">
        <v>0.42</v>
      </c>
      <c r="F278" s="2">
        <f t="shared" si="42"/>
        <v>200.9965094261274</v>
      </c>
      <c r="G278" s="2"/>
      <c r="H278" s="15">
        <f t="shared" si="38"/>
        <v>200.9965094261274</v>
      </c>
      <c r="I278" s="15">
        <v>478.56311768125573</v>
      </c>
      <c r="J278" s="16">
        <f t="shared" si="39"/>
        <v>0</v>
      </c>
      <c r="K278" s="16">
        <f t="shared" si="40"/>
        <v>478.56311768125573</v>
      </c>
      <c r="L278" s="2"/>
    </row>
    <row r="279" spans="1:12" ht="17.25" hidden="1" outlineLevel="1" x14ac:dyDescent="0.25">
      <c r="A279" s="1">
        <f t="shared" ref="A279:A338" si="47">A278+1</f>
        <v>230</v>
      </c>
      <c r="B279" s="21">
        <f t="shared" si="46"/>
        <v>169</v>
      </c>
      <c r="C279" s="62" t="s">
        <v>160</v>
      </c>
      <c r="D279" s="57" t="s">
        <v>105</v>
      </c>
      <c r="E279" s="57">
        <v>11.35</v>
      </c>
      <c r="F279" s="2">
        <f t="shared" si="42"/>
        <v>5431.6913856822521</v>
      </c>
      <c r="G279" s="2"/>
      <c r="H279" s="15">
        <f t="shared" ref="H279:H342" si="48">G279+F279</f>
        <v>5431.6913856822521</v>
      </c>
      <c r="I279" s="15">
        <v>478.56311768125573</v>
      </c>
      <c r="J279" s="16">
        <f t="shared" ref="J279:J342" si="49">G279/E279</f>
        <v>0</v>
      </c>
      <c r="K279" s="16">
        <f t="shared" ref="K279:K342" si="50">J279+I279</f>
        <v>478.56311768125573</v>
      </c>
      <c r="L279" s="2"/>
    </row>
    <row r="280" spans="1:12" ht="30" hidden="1" outlineLevel="1" x14ac:dyDescent="0.25">
      <c r="A280" s="1">
        <f t="shared" si="47"/>
        <v>231</v>
      </c>
      <c r="B280" s="21">
        <f t="shared" si="46"/>
        <v>170</v>
      </c>
      <c r="C280" s="62" t="s">
        <v>161</v>
      </c>
      <c r="D280" s="57" t="s">
        <v>100</v>
      </c>
      <c r="E280" s="57">
        <v>45.4</v>
      </c>
      <c r="F280" s="2">
        <f t="shared" si="42"/>
        <v>21726.765542729008</v>
      </c>
      <c r="G280" s="2"/>
      <c r="H280" s="15">
        <f t="shared" si="48"/>
        <v>21726.765542729008</v>
      </c>
      <c r="I280" s="15">
        <v>478.56311768125573</v>
      </c>
      <c r="J280" s="16">
        <f t="shared" si="49"/>
        <v>0</v>
      </c>
      <c r="K280" s="16">
        <f t="shared" si="50"/>
        <v>478.56311768125573</v>
      </c>
      <c r="L280" s="2"/>
    </row>
    <row r="281" spans="1:12" ht="45" hidden="1" outlineLevel="1" x14ac:dyDescent="0.25">
      <c r="A281" s="1">
        <f t="shared" si="47"/>
        <v>232</v>
      </c>
      <c r="B281" s="21">
        <f t="shared" si="46"/>
        <v>171</v>
      </c>
      <c r="C281" s="62" t="s">
        <v>162</v>
      </c>
      <c r="D281" s="57" t="s">
        <v>100</v>
      </c>
      <c r="E281" s="57">
        <v>45.4</v>
      </c>
      <c r="F281" s="2">
        <f t="shared" si="42"/>
        <v>21726.765542729008</v>
      </c>
      <c r="G281" s="2"/>
      <c r="H281" s="15">
        <f t="shared" si="48"/>
        <v>21726.765542729008</v>
      </c>
      <c r="I281" s="15">
        <v>478.56311768125573</v>
      </c>
      <c r="J281" s="16">
        <f t="shared" si="49"/>
        <v>0</v>
      </c>
      <c r="K281" s="16">
        <f t="shared" si="50"/>
        <v>478.56311768125573</v>
      </c>
      <c r="L281" s="2"/>
    </row>
    <row r="282" spans="1:12" ht="45" hidden="1" outlineLevel="1" x14ac:dyDescent="0.25">
      <c r="A282" s="1">
        <f t="shared" si="47"/>
        <v>233</v>
      </c>
      <c r="B282" s="21">
        <f t="shared" si="46"/>
        <v>172</v>
      </c>
      <c r="C282" s="62" t="s">
        <v>163</v>
      </c>
      <c r="D282" s="57" t="s">
        <v>100</v>
      </c>
      <c r="E282" s="57">
        <v>45.4</v>
      </c>
      <c r="F282" s="2">
        <f t="shared" si="42"/>
        <v>21726.765542729008</v>
      </c>
      <c r="G282" s="2"/>
      <c r="H282" s="15">
        <f t="shared" si="48"/>
        <v>21726.765542729008</v>
      </c>
      <c r="I282" s="15">
        <v>478.56311768125573</v>
      </c>
      <c r="J282" s="16">
        <f t="shared" si="49"/>
        <v>0</v>
      </c>
      <c r="K282" s="16">
        <f t="shared" si="50"/>
        <v>478.56311768125573</v>
      </c>
      <c r="L282" s="2"/>
    </row>
    <row r="283" spans="1:12" ht="15.75" hidden="1" collapsed="1" x14ac:dyDescent="0.25">
      <c r="A283" s="1"/>
      <c r="B283" s="21"/>
      <c r="C283" s="70" t="s">
        <v>164</v>
      </c>
      <c r="D283" s="57"/>
      <c r="E283" s="57"/>
      <c r="F283" s="2">
        <f t="shared" si="42"/>
        <v>0</v>
      </c>
      <c r="G283" s="2"/>
      <c r="H283" s="15"/>
      <c r="I283" s="15">
        <v>478.56311768125573</v>
      </c>
      <c r="J283" s="16"/>
      <c r="K283" s="16"/>
      <c r="L283" s="2"/>
    </row>
    <row r="284" spans="1:12" ht="17.25" hidden="1" outlineLevel="1" x14ac:dyDescent="0.25">
      <c r="A284" s="1">
        <f>A282+1</f>
        <v>234</v>
      </c>
      <c r="B284" s="21">
        <f>B282+1</f>
        <v>173</v>
      </c>
      <c r="C284" s="62" t="s">
        <v>165</v>
      </c>
      <c r="D284" s="57" t="s">
        <v>105</v>
      </c>
      <c r="E284" s="57">
        <v>9.8000000000000007</v>
      </c>
      <c r="F284" s="2">
        <f t="shared" si="42"/>
        <v>4689.9185532763067</v>
      </c>
      <c r="G284" s="2"/>
      <c r="H284" s="15">
        <f t="shared" si="48"/>
        <v>4689.9185532763067</v>
      </c>
      <c r="I284" s="15">
        <v>478.56311768125573</v>
      </c>
      <c r="J284" s="16">
        <f t="shared" si="49"/>
        <v>0</v>
      </c>
      <c r="K284" s="16">
        <f t="shared" si="50"/>
        <v>478.56311768125573</v>
      </c>
      <c r="L284" s="2"/>
    </row>
    <row r="285" spans="1:12" ht="60" hidden="1" outlineLevel="1" x14ac:dyDescent="0.25">
      <c r="A285" s="1">
        <f t="shared" si="47"/>
        <v>235</v>
      </c>
      <c r="B285" s="21">
        <f>B284+1</f>
        <v>174</v>
      </c>
      <c r="C285" s="62" t="s">
        <v>153</v>
      </c>
      <c r="D285" s="57" t="s">
        <v>22</v>
      </c>
      <c r="E285" s="57">
        <v>12.6</v>
      </c>
      <c r="F285" s="2">
        <f t="shared" si="42"/>
        <v>6029.895282783822</v>
      </c>
      <c r="G285" s="2"/>
      <c r="H285" s="15">
        <f t="shared" si="48"/>
        <v>6029.895282783822</v>
      </c>
      <c r="I285" s="15">
        <v>478.56311768125573</v>
      </c>
      <c r="J285" s="16">
        <f t="shared" si="49"/>
        <v>0</v>
      </c>
      <c r="K285" s="16">
        <f t="shared" si="50"/>
        <v>478.56311768125573</v>
      </c>
      <c r="L285" s="2"/>
    </row>
    <row r="286" spans="1:12" ht="30" hidden="1" outlineLevel="1" x14ac:dyDescent="0.25">
      <c r="A286" s="1">
        <f t="shared" si="47"/>
        <v>236</v>
      </c>
      <c r="B286" s="21">
        <f t="shared" ref="B286:B292" si="51">B285+1</f>
        <v>175</v>
      </c>
      <c r="C286" s="62" t="s">
        <v>154</v>
      </c>
      <c r="D286" s="57" t="s">
        <v>22</v>
      </c>
      <c r="E286" s="57">
        <v>12.6</v>
      </c>
      <c r="F286" s="2">
        <f t="shared" si="42"/>
        <v>6029.895282783822</v>
      </c>
      <c r="G286" s="2"/>
      <c r="H286" s="15">
        <f t="shared" si="48"/>
        <v>6029.895282783822</v>
      </c>
      <c r="I286" s="15">
        <v>478.56311768125573</v>
      </c>
      <c r="J286" s="16">
        <f t="shared" si="49"/>
        <v>0</v>
      </c>
      <c r="K286" s="16">
        <f t="shared" si="50"/>
        <v>478.56311768125573</v>
      </c>
      <c r="L286" s="2"/>
    </row>
    <row r="287" spans="1:12" ht="15.75" hidden="1" outlineLevel="1" x14ac:dyDescent="0.25">
      <c r="A287" s="1">
        <f t="shared" si="47"/>
        <v>237</v>
      </c>
      <c r="B287" s="21">
        <f t="shared" si="51"/>
        <v>176</v>
      </c>
      <c r="C287" s="62" t="s">
        <v>166</v>
      </c>
      <c r="D287" s="57" t="str">
        <f>D286</f>
        <v>т</v>
      </c>
      <c r="E287" s="57">
        <f>E286</f>
        <v>12.6</v>
      </c>
      <c r="F287" s="2">
        <f t="shared" si="42"/>
        <v>6029.895282783822</v>
      </c>
      <c r="G287" s="2"/>
      <c r="H287" s="15">
        <f t="shared" si="48"/>
        <v>6029.895282783822</v>
      </c>
      <c r="I287" s="15">
        <v>478.56311768125573</v>
      </c>
      <c r="J287" s="16">
        <f t="shared" si="49"/>
        <v>0</v>
      </c>
      <c r="K287" s="16">
        <f t="shared" si="50"/>
        <v>478.56311768125573</v>
      </c>
      <c r="L287" s="2"/>
    </row>
    <row r="288" spans="1:12" ht="17.25" hidden="1" outlineLevel="1" x14ac:dyDescent="0.25">
      <c r="A288" s="1">
        <f t="shared" si="47"/>
        <v>238</v>
      </c>
      <c r="B288" s="21">
        <f t="shared" si="51"/>
        <v>177</v>
      </c>
      <c r="C288" s="62" t="s">
        <v>167</v>
      </c>
      <c r="D288" s="57" t="s">
        <v>105</v>
      </c>
      <c r="E288" s="57">
        <v>2.8</v>
      </c>
      <c r="F288" s="2">
        <f t="shared" si="42"/>
        <v>1339.976729507516</v>
      </c>
      <c r="G288" s="2"/>
      <c r="H288" s="15">
        <f t="shared" si="48"/>
        <v>1339.976729507516</v>
      </c>
      <c r="I288" s="15">
        <v>478.56311768125573</v>
      </c>
      <c r="J288" s="16">
        <f t="shared" si="49"/>
        <v>0</v>
      </c>
      <c r="K288" s="16">
        <f t="shared" si="50"/>
        <v>478.56311768125573</v>
      </c>
      <c r="L288" s="2"/>
    </row>
    <row r="289" spans="1:12" ht="30" hidden="1" outlineLevel="1" x14ac:dyDescent="0.25">
      <c r="A289" s="1">
        <f t="shared" si="47"/>
        <v>239</v>
      </c>
      <c r="B289" s="21">
        <f t="shared" si="51"/>
        <v>178</v>
      </c>
      <c r="C289" s="62" t="s">
        <v>156</v>
      </c>
      <c r="D289" s="57" t="s">
        <v>105</v>
      </c>
      <c r="E289" s="57">
        <v>2.8</v>
      </c>
      <c r="F289" s="2">
        <f t="shared" si="42"/>
        <v>1339.976729507516</v>
      </c>
      <c r="G289" s="2"/>
      <c r="H289" s="15">
        <f t="shared" si="48"/>
        <v>1339.976729507516</v>
      </c>
      <c r="I289" s="15">
        <v>478.56311768125573</v>
      </c>
      <c r="J289" s="16">
        <f t="shared" si="49"/>
        <v>0</v>
      </c>
      <c r="K289" s="16">
        <f t="shared" si="50"/>
        <v>478.56311768125573</v>
      </c>
      <c r="L289" s="2"/>
    </row>
    <row r="290" spans="1:12" ht="30" hidden="1" outlineLevel="1" x14ac:dyDescent="0.25">
      <c r="A290" s="1">
        <f t="shared" si="47"/>
        <v>240</v>
      </c>
      <c r="B290" s="21">
        <f t="shared" si="51"/>
        <v>179</v>
      </c>
      <c r="C290" s="62" t="s">
        <v>168</v>
      </c>
      <c r="D290" s="57" t="s">
        <v>169</v>
      </c>
      <c r="E290" s="57">
        <v>15</v>
      </c>
      <c r="F290" s="2">
        <f t="shared" si="42"/>
        <v>7178.4467652188359</v>
      </c>
      <c r="G290" s="2"/>
      <c r="H290" s="15">
        <f t="shared" si="48"/>
        <v>7178.4467652188359</v>
      </c>
      <c r="I290" s="15">
        <v>478.56311768125573</v>
      </c>
      <c r="J290" s="16">
        <f t="shared" si="49"/>
        <v>0</v>
      </c>
      <c r="K290" s="16">
        <f t="shared" si="50"/>
        <v>478.56311768125573</v>
      </c>
      <c r="L290" s="2"/>
    </row>
    <row r="291" spans="1:12" ht="17.25" hidden="1" outlineLevel="1" x14ac:dyDescent="0.25">
      <c r="A291" s="1">
        <f t="shared" si="47"/>
        <v>241</v>
      </c>
      <c r="B291" s="21">
        <f t="shared" si="51"/>
        <v>180</v>
      </c>
      <c r="C291" s="62" t="s">
        <v>170</v>
      </c>
      <c r="D291" s="57" t="s">
        <v>105</v>
      </c>
      <c r="E291" s="57">
        <v>5.94</v>
      </c>
      <c r="F291" s="2">
        <f t="shared" si="42"/>
        <v>2842.6649190266594</v>
      </c>
      <c r="G291" s="2"/>
      <c r="H291" s="15">
        <f t="shared" si="48"/>
        <v>2842.6649190266594</v>
      </c>
      <c r="I291" s="15">
        <v>478.56311768125573</v>
      </c>
      <c r="J291" s="16">
        <f t="shared" si="49"/>
        <v>0</v>
      </c>
      <c r="K291" s="16">
        <f t="shared" si="50"/>
        <v>478.56311768125573</v>
      </c>
      <c r="L291" s="2"/>
    </row>
    <row r="292" spans="1:12" ht="30" hidden="1" outlineLevel="1" x14ac:dyDescent="0.25">
      <c r="A292" s="1">
        <f t="shared" si="47"/>
        <v>242</v>
      </c>
      <c r="B292" s="21">
        <f t="shared" si="51"/>
        <v>181</v>
      </c>
      <c r="C292" s="62" t="s">
        <v>171</v>
      </c>
      <c r="D292" s="57" t="s">
        <v>105</v>
      </c>
      <c r="E292" s="57">
        <v>1.98</v>
      </c>
      <c r="F292" s="2">
        <f t="shared" si="42"/>
        <v>947.55497300888635</v>
      </c>
      <c r="G292" s="2"/>
      <c r="H292" s="15">
        <f t="shared" si="48"/>
        <v>947.55497300888635</v>
      </c>
      <c r="I292" s="15">
        <v>478.56311768125573</v>
      </c>
      <c r="J292" s="16">
        <f t="shared" si="49"/>
        <v>0</v>
      </c>
      <c r="K292" s="16">
        <f t="shared" si="50"/>
        <v>478.56311768125573</v>
      </c>
      <c r="L292" s="2"/>
    </row>
    <row r="293" spans="1:12" ht="15.75" hidden="1" collapsed="1" x14ac:dyDescent="0.25">
      <c r="A293" s="1"/>
      <c r="B293" s="21"/>
      <c r="C293" s="70" t="s">
        <v>172</v>
      </c>
      <c r="D293" s="57"/>
      <c r="E293" s="57"/>
      <c r="F293" s="2">
        <f t="shared" si="42"/>
        <v>0</v>
      </c>
      <c r="G293" s="2"/>
      <c r="H293" s="15"/>
      <c r="I293" s="15">
        <v>478.56311768125573</v>
      </c>
      <c r="J293" s="16"/>
      <c r="K293" s="16"/>
      <c r="L293" s="2"/>
    </row>
    <row r="294" spans="1:12" ht="30" hidden="1" x14ac:dyDescent="0.25">
      <c r="A294" s="1"/>
      <c r="B294" s="21"/>
      <c r="C294" s="70" t="s">
        <v>173</v>
      </c>
      <c r="D294" s="57"/>
      <c r="E294" s="57"/>
      <c r="F294" s="2">
        <f t="shared" si="42"/>
        <v>0</v>
      </c>
      <c r="G294" s="2"/>
      <c r="H294" s="15"/>
      <c r="I294" s="15">
        <v>478.56311768125573</v>
      </c>
      <c r="J294" s="16"/>
      <c r="K294" s="16"/>
      <c r="L294" s="2"/>
    </row>
    <row r="295" spans="1:12" ht="17.25" hidden="1" outlineLevel="1" x14ac:dyDescent="0.25">
      <c r="A295" s="1">
        <f>A292+1</f>
        <v>243</v>
      </c>
      <c r="B295" s="21">
        <f>B292+1</f>
        <v>182</v>
      </c>
      <c r="C295" s="62" t="s">
        <v>174</v>
      </c>
      <c r="D295" s="57" t="s">
        <v>100</v>
      </c>
      <c r="E295" s="57">
        <v>4</v>
      </c>
      <c r="F295" s="2">
        <f t="shared" si="42"/>
        <v>1914.2524707250229</v>
      </c>
      <c r="G295" s="2"/>
      <c r="H295" s="15">
        <f t="shared" si="48"/>
        <v>1914.2524707250229</v>
      </c>
      <c r="I295" s="15">
        <v>478.56311768125573</v>
      </c>
      <c r="J295" s="16">
        <f t="shared" si="49"/>
        <v>0</v>
      </c>
      <c r="K295" s="16">
        <f t="shared" si="50"/>
        <v>478.56311768125573</v>
      </c>
      <c r="L295" s="2"/>
    </row>
    <row r="296" spans="1:12" ht="17.25" hidden="1" outlineLevel="1" x14ac:dyDescent="0.25">
      <c r="A296" s="1">
        <f t="shared" si="47"/>
        <v>244</v>
      </c>
      <c r="B296" s="21">
        <f>B295+1</f>
        <v>183</v>
      </c>
      <c r="C296" s="62" t="s">
        <v>175</v>
      </c>
      <c r="D296" s="57" t="s">
        <v>100</v>
      </c>
      <c r="E296" s="57">
        <v>4</v>
      </c>
      <c r="F296" s="2">
        <f t="shared" si="42"/>
        <v>1914.2524707250229</v>
      </c>
      <c r="G296" s="2"/>
      <c r="H296" s="15">
        <f t="shared" si="48"/>
        <v>1914.2524707250229</v>
      </c>
      <c r="I296" s="15">
        <v>478.56311768125573</v>
      </c>
      <c r="J296" s="16">
        <f t="shared" si="49"/>
        <v>0</v>
      </c>
      <c r="K296" s="16">
        <f t="shared" si="50"/>
        <v>478.56311768125573</v>
      </c>
      <c r="L296" s="2"/>
    </row>
    <row r="297" spans="1:12" ht="17.25" hidden="1" outlineLevel="1" x14ac:dyDescent="0.25">
      <c r="A297" s="1">
        <f t="shared" si="47"/>
        <v>245</v>
      </c>
      <c r="B297" s="21">
        <f t="shared" ref="B297:B302" si="52">B296+1</f>
        <v>184</v>
      </c>
      <c r="C297" s="62" t="s">
        <v>176</v>
      </c>
      <c r="D297" s="57" t="s">
        <v>100</v>
      </c>
      <c r="E297" s="57">
        <v>4</v>
      </c>
      <c r="F297" s="2">
        <f t="shared" si="42"/>
        <v>1914.2524707250229</v>
      </c>
      <c r="G297" s="2"/>
      <c r="H297" s="15">
        <f t="shared" si="48"/>
        <v>1914.2524707250229</v>
      </c>
      <c r="I297" s="15">
        <v>478.56311768125573</v>
      </c>
      <c r="J297" s="16">
        <f t="shared" si="49"/>
        <v>0</v>
      </c>
      <c r="K297" s="16">
        <f t="shared" si="50"/>
        <v>478.56311768125573</v>
      </c>
      <c r="L297" s="2"/>
    </row>
    <row r="298" spans="1:12" ht="15.75" hidden="1" outlineLevel="1" x14ac:dyDescent="0.25">
      <c r="A298" s="1">
        <f t="shared" si="47"/>
        <v>246</v>
      </c>
      <c r="B298" s="21">
        <f t="shared" si="52"/>
        <v>185</v>
      </c>
      <c r="C298" s="62" t="s">
        <v>177</v>
      </c>
      <c r="D298" s="57" t="s">
        <v>169</v>
      </c>
      <c r="E298" s="57">
        <v>79</v>
      </c>
      <c r="F298" s="2">
        <f t="shared" ref="F298:F361" si="53">E298*I298</f>
        <v>37806.486296819203</v>
      </c>
      <c r="G298" s="2"/>
      <c r="H298" s="15">
        <f t="shared" si="48"/>
        <v>37806.486296819203</v>
      </c>
      <c r="I298" s="15">
        <v>478.56311768125573</v>
      </c>
      <c r="J298" s="16">
        <f t="shared" si="49"/>
        <v>0</v>
      </c>
      <c r="K298" s="16">
        <f t="shared" si="50"/>
        <v>478.56311768125573</v>
      </c>
      <c r="L298" s="2"/>
    </row>
    <row r="299" spans="1:12" ht="30" hidden="1" outlineLevel="1" x14ac:dyDescent="0.25">
      <c r="A299" s="1">
        <f t="shared" si="47"/>
        <v>247</v>
      </c>
      <c r="B299" s="21">
        <f t="shared" si="52"/>
        <v>186</v>
      </c>
      <c r="C299" s="62" t="s">
        <v>178</v>
      </c>
      <c r="D299" s="57" t="s">
        <v>169</v>
      </c>
      <c r="E299" s="57">
        <v>79</v>
      </c>
      <c r="F299" s="2">
        <f t="shared" si="53"/>
        <v>37806.486296819203</v>
      </c>
      <c r="G299" s="2"/>
      <c r="H299" s="15">
        <f t="shared" si="48"/>
        <v>37806.486296819203</v>
      </c>
      <c r="I299" s="15">
        <v>478.56311768125573</v>
      </c>
      <c r="J299" s="16">
        <f t="shared" si="49"/>
        <v>0</v>
      </c>
      <c r="K299" s="16">
        <f t="shared" si="50"/>
        <v>478.56311768125573</v>
      </c>
      <c r="L299" s="2"/>
    </row>
    <row r="300" spans="1:12" ht="15.75" hidden="1" outlineLevel="1" x14ac:dyDescent="0.25">
      <c r="A300" s="1">
        <f t="shared" si="47"/>
        <v>248</v>
      </c>
      <c r="B300" s="21">
        <f t="shared" si="52"/>
        <v>187</v>
      </c>
      <c r="C300" s="62" t="s">
        <v>179</v>
      </c>
      <c r="D300" s="57" t="s">
        <v>169</v>
      </c>
      <c r="E300" s="57">
        <v>79</v>
      </c>
      <c r="F300" s="2">
        <f t="shared" si="53"/>
        <v>37806.486296819203</v>
      </c>
      <c r="G300" s="2"/>
      <c r="H300" s="15">
        <f t="shared" si="48"/>
        <v>37806.486296819203</v>
      </c>
      <c r="I300" s="15">
        <v>478.56311768125573</v>
      </c>
      <c r="J300" s="16">
        <f t="shared" si="49"/>
        <v>0</v>
      </c>
      <c r="K300" s="16">
        <f t="shared" si="50"/>
        <v>478.56311768125573</v>
      </c>
      <c r="L300" s="2"/>
    </row>
    <row r="301" spans="1:12" ht="30" hidden="1" outlineLevel="1" x14ac:dyDescent="0.25">
      <c r="A301" s="1">
        <f t="shared" si="47"/>
        <v>249</v>
      </c>
      <c r="B301" s="21">
        <f t="shared" si="52"/>
        <v>188</v>
      </c>
      <c r="C301" s="62" t="s">
        <v>180</v>
      </c>
      <c r="D301" s="57" t="s">
        <v>169</v>
      </c>
      <c r="E301" s="57">
        <v>79</v>
      </c>
      <c r="F301" s="2">
        <f t="shared" si="53"/>
        <v>37806.486296819203</v>
      </c>
      <c r="G301" s="2"/>
      <c r="H301" s="15">
        <f t="shared" si="48"/>
        <v>37806.486296819203</v>
      </c>
      <c r="I301" s="15">
        <v>478.56311768125573</v>
      </c>
      <c r="J301" s="16">
        <f t="shared" si="49"/>
        <v>0</v>
      </c>
      <c r="K301" s="16">
        <f t="shared" si="50"/>
        <v>478.56311768125573</v>
      </c>
      <c r="L301" s="2"/>
    </row>
    <row r="302" spans="1:12" ht="30" hidden="1" outlineLevel="1" x14ac:dyDescent="0.25">
      <c r="A302" s="1">
        <f t="shared" si="47"/>
        <v>250</v>
      </c>
      <c r="B302" s="21">
        <f t="shared" si="52"/>
        <v>189</v>
      </c>
      <c r="C302" s="62" t="s">
        <v>181</v>
      </c>
      <c r="D302" s="57" t="s">
        <v>105</v>
      </c>
      <c r="E302" s="57">
        <v>0.16</v>
      </c>
      <c r="F302" s="2">
        <f t="shared" si="53"/>
        <v>76.570098829000912</v>
      </c>
      <c r="G302" s="2"/>
      <c r="H302" s="15">
        <f t="shared" si="48"/>
        <v>76.570098829000912</v>
      </c>
      <c r="I302" s="15">
        <v>478.56311768125573</v>
      </c>
      <c r="J302" s="16">
        <f t="shared" si="49"/>
        <v>0</v>
      </c>
      <c r="K302" s="16">
        <f t="shared" si="50"/>
        <v>478.56311768125573</v>
      </c>
      <c r="L302" s="2"/>
    </row>
    <row r="303" spans="1:12" ht="30" hidden="1" collapsed="1" x14ac:dyDescent="0.25">
      <c r="A303" s="1"/>
      <c r="B303" s="21"/>
      <c r="C303" s="70" t="s">
        <v>182</v>
      </c>
      <c r="D303" s="57"/>
      <c r="E303" s="57"/>
      <c r="F303" s="2">
        <f t="shared" si="53"/>
        <v>0</v>
      </c>
      <c r="G303" s="2"/>
      <c r="H303" s="15"/>
      <c r="I303" s="15">
        <v>478.56311768125573</v>
      </c>
      <c r="J303" s="16"/>
      <c r="K303" s="16"/>
      <c r="L303" s="2"/>
    </row>
    <row r="304" spans="1:12" ht="17.25" hidden="1" outlineLevel="1" x14ac:dyDescent="0.25">
      <c r="A304" s="1">
        <f>A302+1</f>
        <v>251</v>
      </c>
      <c r="B304" s="21">
        <f>B302+1</f>
        <v>190</v>
      </c>
      <c r="C304" s="62" t="s">
        <v>183</v>
      </c>
      <c r="D304" s="57" t="s">
        <v>100</v>
      </c>
      <c r="E304" s="57">
        <v>22.8</v>
      </c>
      <c r="F304" s="2">
        <f t="shared" si="53"/>
        <v>10911.23908313263</v>
      </c>
      <c r="G304" s="2"/>
      <c r="H304" s="15">
        <f t="shared" si="48"/>
        <v>10911.23908313263</v>
      </c>
      <c r="I304" s="15">
        <v>478.56311768125573</v>
      </c>
      <c r="J304" s="16">
        <f t="shared" si="49"/>
        <v>0</v>
      </c>
      <c r="K304" s="16">
        <f t="shared" si="50"/>
        <v>478.56311768125573</v>
      </c>
      <c r="L304" s="2"/>
    </row>
    <row r="305" spans="1:12" ht="17.25" hidden="1" outlineLevel="1" x14ac:dyDescent="0.25">
      <c r="A305" s="1">
        <f t="shared" si="47"/>
        <v>252</v>
      </c>
      <c r="B305" s="21">
        <f>B304+1</f>
        <v>191</v>
      </c>
      <c r="C305" s="62" t="s">
        <v>184</v>
      </c>
      <c r="D305" s="57" t="s">
        <v>100</v>
      </c>
      <c r="E305" s="57">
        <v>22.8</v>
      </c>
      <c r="F305" s="2">
        <f t="shared" si="53"/>
        <v>10911.23908313263</v>
      </c>
      <c r="G305" s="2"/>
      <c r="H305" s="15">
        <f t="shared" si="48"/>
        <v>10911.23908313263</v>
      </c>
      <c r="I305" s="15">
        <v>478.56311768125573</v>
      </c>
      <c r="J305" s="16">
        <f t="shared" si="49"/>
        <v>0</v>
      </c>
      <c r="K305" s="16">
        <f t="shared" si="50"/>
        <v>478.56311768125573</v>
      </c>
      <c r="L305" s="2"/>
    </row>
    <row r="306" spans="1:12" ht="17.25" hidden="1" outlineLevel="1" x14ac:dyDescent="0.25">
      <c r="A306" s="1">
        <f t="shared" si="47"/>
        <v>253</v>
      </c>
      <c r="B306" s="21">
        <f t="shared" ref="B306:B307" si="54">B305+1</f>
        <v>192</v>
      </c>
      <c r="C306" s="62" t="s">
        <v>185</v>
      </c>
      <c r="D306" s="57" t="s">
        <v>100</v>
      </c>
      <c r="E306" s="57">
        <v>22.8</v>
      </c>
      <c r="F306" s="2">
        <f t="shared" si="53"/>
        <v>10911.23908313263</v>
      </c>
      <c r="G306" s="2"/>
      <c r="H306" s="15">
        <f t="shared" si="48"/>
        <v>10911.23908313263</v>
      </c>
      <c r="I306" s="15">
        <v>478.56311768125573</v>
      </c>
      <c r="J306" s="16">
        <f t="shared" si="49"/>
        <v>0</v>
      </c>
      <c r="K306" s="16">
        <f t="shared" si="50"/>
        <v>478.56311768125573</v>
      </c>
      <c r="L306" s="2"/>
    </row>
    <row r="307" spans="1:12" ht="30" hidden="1" outlineLevel="1" x14ac:dyDescent="0.25">
      <c r="A307" s="1">
        <f t="shared" si="47"/>
        <v>254</v>
      </c>
      <c r="B307" s="21">
        <f t="shared" si="54"/>
        <v>193</v>
      </c>
      <c r="C307" s="62" t="s">
        <v>103</v>
      </c>
      <c r="D307" s="57" t="s">
        <v>100</v>
      </c>
      <c r="E307" s="57">
        <v>22.8</v>
      </c>
      <c r="F307" s="2">
        <f t="shared" si="53"/>
        <v>10911.23908313263</v>
      </c>
      <c r="G307" s="2"/>
      <c r="H307" s="15">
        <f t="shared" si="48"/>
        <v>10911.23908313263</v>
      </c>
      <c r="I307" s="15">
        <v>478.56311768125573</v>
      </c>
      <c r="J307" s="16">
        <f t="shared" si="49"/>
        <v>0</v>
      </c>
      <c r="K307" s="16">
        <f t="shared" si="50"/>
        <v>478.56311768125573</v>
      </c>
      <c r="L307" s="2"/>
    </row>
    <row r="308" spans="1:12" ht="30" hidden="1" collapsed="1" x14ac:dyDescent="0.25">
      <c r="A308" s="1"/>
      <c r="B308" s="21"/>
      <c r="C308" s="70" t="s">
        <v>186</v>
      </c>
      <c r="D308" s="57"/>
      <c r="E308" s="57"/>
      <c r="F308" s="2">
        <f t="shared" si="53"/>
        <v>0</v>
      </c>
      <c r="G308" s="2"/>
      <c r="H308" s="15"/>
      <c r="I308" s="15">
        <v>478.56311768125573</v>
      </c>
      <c r="J308" s="16"/>
      <c r="K308" s="16"/>
      <c r="L308" s="2"/>
    </row>
    <row r="309" spans="1:12" ht="15.75" hidden="1" outlineLevel="1" x14ac:dyDescent="0.25">
      <c r="A309" s="1">
        <f>A307+1</f>
        <v>255</v>
      </c>
      <c r="B309" s="21">
        <f>B307+1</f>
        <v>194</v>
      </c>
      <c r="C309" s="62" t="s">
        <v>187</v>
      </c>
      <c r="D309" s="57" t="s">
        <v>98</v>
      </c>
      <c r="E309" s="57">
        <v>38</v>
      </c>
      <c r="F309" s="2">
        <f t="shared" si="53"/>
        <v>18185.398471887718</v>
      </c>
      <c r="G309" s="2"/>
      <c r="H309" s="15">
        <f t="shared" si="48"/>
        <v>18185.398471887718</v>
      </c>
      <c r="I309" s="15">
        <v>478.56311768125573</v>
      </c>
      <c r="J309" s="16">
        <f t="shared" si="49"/>
        <v>0</v>
      </c>
      <c r="K309" s="16">
        <f t="shared" si="50"/>
        <v>478.56311768125573</v>
      </c>
      <c r="L309" s="2"/>
    </row>
    <row r="310" spans="1:12" ht="30" hidden="1" outlineLevel="1" x14ac:dyDescent="0.25">
      <c r="A310" s="1">
        <f t="shared" si="47"/>
        <v>256</v>
      </c>
      <c r="B310" s="21">
        <f>B309+1</f>
        <v>195</v>
      </c>
      <c r="C310" s="62" t="s">
        <v>188</v>
      </c>
      <c r="D310" s="57" t="s">
        <v>96</v>
      </c>
      <c r="E310" s="57">
        <v>3.76</v>
      </c>
      <c r="F310" s="2">
        <f t="shared" si="53"/>
        <v>1799.3973224815215</v>
      </c>
      <c r="G310" s="2"/>
      <c r="H310" s="15">
        <f t="shared" si="48"/>
        <v>1799.3973224815215</v>
      </c>
      <c r="I310" s="15">
        <v>478.56311768125573</v>
      </c>
      <c r="J310" s="16">
        <f t="shared" si="49"/>
        <v>0</v>
      </c>
      <c r="K310" s="16">
        <f t="shared" si="50"/>
        <v>478.56311768125573</v>
      </c>
      <c r="L310" s="2"/>
    </row>
    <row r="311" spans="1:12" ht="17.25" hidden="1" outlineLevel="1" x14ac:dyDescent="0.25">
      <c r="A311" s="1">
        <f t="shared" si="47"/>
        <v>257</v>
      </c>
      <c r="B311" s="21">
        <f t="shared" ref="B311:B315" si="55">B310+1</f>
        <v>196</v>
      </c>
      <c r="C311" s="62" t="s">
        <v>99</v>
      </c>
      <c r="D311" s="57" t="s">
        <v>100</v>
      </c>
      <c r="E311" s="57">
        <v>5.2</v>
      </c>
      <c r="F311" s="2">
        <f t="shared" si="53"/>
        <v>2488.5282119425301</v>
      </c>
      <c r="G311" s="2"/>
      <c r="H311" s="15">
        <f t="shared" si="48"/>
        <v>2488.5282119425301</v>
      </c>
      <c r="I311" s="15">
        <v>478.56311768125573</v>
      </c>
      <c r="J311" s="16">
        <f t="shared" si="49"/>
        <v>0</v>
      </c>
      <c r="K311" s="16">
        <f t="shared" si="50"/>
        <v>478.56311768125573</v>
      </c>
      <c r="L311" s="2"/>
    </row>
    <row r="312" spans="1:12" ht="17.25" hidden="1" outlineLevel="1" x14ac:dyDescent="0.25">
      <c r="A312" s="1">
        <f t="shared" si="47"/>
        <v>258</v>
      </c>
      <c r="B312" s="21">
        <f t="shared" si="55"/>
        <v>197</v>
      </c>
      <c r="C312" s="62" t="s">
        <v>101</v>
      </c>
      <c r="D312" s="57" t="s">
        <v>100</v>
      </c>
      <c r="E312" s="57">
        <v>5.2</v>
      </c>
      <c r="F312" s="2">
        <f t="shared" si="53"/>
        <v>2488.5282119425301</v>
      </c>
      <c r="G312" s="2"/>
      <c r="H312" s="15">
        <f t="shared" si="48"/>
        <v>2488.5282119425301</v>
      </c>
      <c r="I312" s="15">
        <v>478.56311768125573</v>
      </c>
      <c r="J312" s="16">
        <f t="shared" si="49"/>
        <v>0</v>
      </c>
      <c r="K312" s="16">
        <f t="shared" si="50"/>
        <v>478.56311768125573</v>
      </c>
      <c r="L312" s="2"/>
    </row>
    <row r="313" spans="1:12" ht="17.25" hidden="1" outlineLevel="1" x14ac:dyDescent="0.25">
      <c r="A313" s="1">
        <f t="shared" si="47"/>
        <v>259</v>
      </c>
      <c r="B313" s="21">
        <f t="shared" si="55"/>
        <v>198</v>
      </c>
      <c r="C313" s="62" t="s">
        <v>135</v>
      </c>
      <c r="D313" s="57" t="s">
        <v>100</v>
      </c>
      <c r="E313" s="57">
        <v>5.2</v>
      </c>
      <c r="F313" s="2">
        <f t="shared" si="53"/>
        <v>2488.5282119425301</v>
      </c>
      <c r="G313" s="2"/>
      <c r="H313" s="15">
        <f t="shared" si="48"/>
        <v>2488.5282119425301</v>
      </c>
      <c r="I313" s="15">
        <v>478.56311768125573</v>
      </c>
      <c r="J313" s="16">
        <f t="shared" si="49"/>
        <v>0</v>
      </c>
      <c r="K313" s="16">
        <f t="shared" si="50"/>
        <v>478.56311768125573</v>
      </c>
      <c r="L313" s="2"/>
    </row>
    <row r="314" spans="1:12" ht="30" hidden="1" outlineLevel="1" x14ac:dyDescent="0.25">
      <c r="A314" s="1">
        <f t="shared" si="47"/>
        <v>260</v>
      </c>
      <c r="B314" s="21">
        <f t="shared" si="55"/>
        <v>199</v>
      </c>
      <c r="C314" s="62" t="s">
        <v>189</v>
      </c>
      <c r="D314" s="57" t="s">
        <v>100</v>
      </c>
      <c r="E314" s="57">
        <v>5.2</v>
      </c>
      <c r="F314" s="2">
        <f t="shared" si="53"/>
        <v>2488.5282119425301</v>
      </c>
      <c r="G314" s="2"/>
      <c r="H314" s="15">
        <f t="shared" si="48"/>
        <v>2488.5282119425301</v>
      </c>
      <c r="I314" s="15">
        <v>478.56311768125573</v>
      </c>
      <c r="J314" s="16">
        <f t="shared" si="49"/>
        <v>0</v>
      </c>
      <c r="K314" s="16">
        <f t="shared" si="50"/>
        <v>478.56311768125573</v>
      </c>
      <c r="L314" s="2"/>
    </row>
    <row r="315" spans="1:12" ht="30" hidden="1" outlineLevel="1" x14ac:dyDescent="0.25">
      <c r="A315" s="1">
        <f t="shared" si="47"/>
        <v>261</v>
      </c>
      <c r="B315" s="21">
        <f t="shared" si="55"/>
        <v>200</v>
      </c>
      <c r="C315" s="62" t="s">
        <v>190</v>
      </c>
      <c r="D315" s="57" t="s">
        <v>100</v>
      </c>
      <c r="E315" s="57">
        <v>5.2</v>
      </c>
      <c r="F315" s="2">
        <f t="shared" si="53"/>
        <v>2488.5282119425301</v>
      </c>
      <c r="G315" s="2"/>
      <c r="H315" s="15">
        <f t="shared" si="48"/>
        <v>2488.5282119425301</v>
      </c>
      <c r="I315" s="15">
        <v>478.56311768125573</v>
      </c>
      <c r="J315" s="16">
        <f t="shared" si="49"/>
        <v>0</v>
      </c>
      <c r="K315" s="16">
        <f t="shared" si="50"/>
        <v>478.56311768125573</v>
      </c>
      <c r="L315" s="2"/>
    </row>
    <row r="316" spans="1:12" ht="15.75" hidden="1" collapsed="1" x14ac:dyDescent="0.25">
      <c r="A316" s="1"/>
      <c r="B316" s="21"/>
      <c r="C316" s="70" t="s">
        <v>191</v>
      </c>
      <c r="D316" s="57"/>
      <c r="E316" s="57"/>
      <c r="F316" s="2">
        <f t="shared" si="53"/>
        <v>0</v>
      </c>
      <c r="G316" s="2"/>
      <c r="H316" s="15"/>
      <c r="I316" s="15">
        <v>478.56311768125573</v>
      </c>
      <c r="J316" s="16"/>
      <c r="K316" s="16"/>
      <c r="L316" s="2"/>
    </row>
    <row r="317" spans="1:12" ht="17.25" hidden="1" outlineLevel="1" x14ac:dyDescent="0.25">
      <c r="A317" s="1">
        <f>A315+1</f>
        <v>262</v>
      </c>
      <c r="B317" s="21">
        <f>B315+1</f>
        <v>201</v>
      </c>
      <c r="C317" s="62" t="s">
        <v>192</v>
      </c>
      <c r="D317" s="57" t="s">
        <v>100</v>
      </c>
      <c r="E317" s="57">
        <v>2.7</v>
      </c>
      <c r="F317" s="2">
        <f t="shared" si="53"/>
        <v>1292.1204177393906</v>
      </c>
      <c r="G317" s="2"/>
      <c r="H317" s="15">
        <f t="shared" si="48"/>
        <v>1292.1204177393906</v>
      </c>
      <c r="I317" s="15">
        <v>478.56311768125573</v>
      </c>
      <c r="J317" s="16">
        <f t="shared" si="49"/>
        <v>0</v>
      </c>
      <c r="K317" s="16">
        <f t="shared" si="50"/>
        <v>478.56311768125573</v>
      </c>
      <c r="L317" s="2"/>
    </row>
    <row r="318" spans="1:12" ht="17.25" hidden="1" outlineLevel="1" x14ac:dyDescent="0.25">
      <c r="A318" s="1">
        <f t="shared" si="47"/>
        <v>263</v>
      </c>
      <c r="B318" s="21">
        <f>B317+1</f>
        <v>202</v>
      </c>
      <c r="C318" s="62" t="s">
        <v>193</v>
      </c>
      <c r="D318" s="57" t="s">
        <v>100</v>
      </c>
      <c r="E318" s="57">
        <v>2.7</v>
      </c>
      <c r="F318" s="2">
        <f t="shared" si="53"/>
        <v>1292.1204177393906</v>
      </c>
      <c r="G318" s="2"/>
      <c r="H318" s="15">
        <f t="shared" si="48"/>
        <v>1292.1204177393906</v>
      </c>
      <c r="I318" s="15">
        <v>478.56311768125573</v>
      </c>
      <c r="J318" s="16">
        <f t="shared" si="49"/>
        <v>0</v>
      </c>
      <c r="K318" s="16">
        <f t="shared" si="50"/>
        <v>478.56311768125573</v>
      </c>
      <c r="L318" s="2"/>
    </row>
    <row r="319" spans="1:12" ht="15.75" hidden="1" outlineLevel="1" x14ac:dyDescent="0.25">
      <c r="A319" s="1">
        <f t="shared" si="47"/>
        <v>264</v>
      </c>
      <c r="B319" s="21">
        <f>B318+1</f>
        <v>203</v>
      </c>
      <c r="C319" s="62" t="s">
        <v>194</v>
      </c>
      <c r="D319" s="57" t="s">
        <v>169</v>
      </c>
      <c r="E319" s="57">
        <v>84</v>
      </c>
      <c r="F319" s="2">
        <f t="shared" si="53"/>
        <v>40199.301885225483</v>
      </c>
      <c r="G319" s="2"/>
      <c r="H319" s="15">
        <f t="shared" si="48"/>
        <v>40199.301885225483</v>
      </c>
      <c r="I319" s="15">
        <v>478.56311768125573</v>
      </c>
      <c r="J319" s="16">
        <f t="shared" si="49"/>
        <v>0</v>
      </c>
      <c r="K319" s="16">
        <f t="shared" si="50"/>
        <v>478.56311768125573</v>
      </c>
      <c r="L319" s="2"/>
    </row>
    <row r="320" spans="1:12" ht="15.75" hidden="1" collapsed="1" x14ac:dyDescent="0.25">
      <c r="A320" s="1"/>
      <c r="B320" s="21"/>
      <c r="C320" s="70" t="s">
        <v>195</v>
      </c>
      <c r="D320" s="57"/>
      <c r="E320" s="57"/>
      <c r="F320" s="2">
        <f t="shared" si="53"/>
        <v>0</v>
      </c>
      <c r="G320" s="2"/>
      <c r="H320" s="15"/>
      <c r="I320" s="15">
        <v>478.56311768125573</v>
      </c>
      <c r="J320" s="16"/>
      <c r="K320" s="16"/>
      <c r="L320" s="2"/>
    </row>
    <row r="321" spans="1:12" ht="15.75" hidden="1" outlineLevel="1" x14ac:dyDescent="0.25">
      <c r="A321" s="1">
        <f>A319+1</f>
        <v>265</v>
      </c>
      <c r="B321" s="21">
        <f>B319+1</f>
        <v>204</v>
      </c>
      <c r="C321" s="62" t="s">
        <v>187</v>
      </c>
      <c r="D321" s="57" t="s">
        <v>98</v>
      </c>
      <c r="E321" s="57">
        <v>11</v>
      </c>
      <c r="F321" s="2">
        <f t="shared" si="53"/>
        <v>5264.1942944938128</v>
      </c>
      <c r="G321" s="2"/>
      <c r="H321" s="15">
        <f t="shared" si="48"/>
        <v>5264.1942944938128</v>
      </c>
      <c r="I321" s="15">
        <v>478.56311768125573</v>
      </c>
      <c r="J321" s="16">
        <f t="shared" si="49"/>
        <v>0</v>
      </c>
      <c r="K321" s="16">
        <f t="shared" si="50"/>
        <v>478.56311768125573</v>
      </c>
      <c r="L321" s="2"/>
    </row>
    <row r="322" spans="1:12" ht="30" hidden="1" outlineLevel="1" x14ac:dyDescent="0.25">
      <c r="A322" s="1">
        <f t="shared" si="47"/>
        <v>266</v>
      </c>
      <c r="B322" s="21">
        <f>B321+1</f>
        <v>205</v>
      </c>
      <c r="C322" s="62" t="s">
        <v>196</v>
      </c>
      <c r="D322" s="57" t="s">
        <v>96</v>
      </c>
      <c r="E322" s="57">
        <v>1.08</v>
      </c>
      <c r="F322" s="2">
        <f t="shared" si="53"/>
        <v>516.84816709575625</v>
      </c>
      <c r="G322" s="2"/>
      <c r="H322" s="15">
        <f t="shared" si="48"/>
        <v>516.84816709575625</v>
      </c>
      <c r="I322" s="15">
        <v>478.56311768125573</v>
      </c>
      <c r="J322" s="16">
        <f t="shared" si="49"/>
        <v>0</v>
      </c>
      <c r="K322" s="16">
        <f t="shared" si="50"/>
        <v>478.56311768125573</v>
      </c>
      <c r="L322" s="2"/>
    </row>
    <row r="323" spans="1:12" ht="17.25" hidden="1" outlineLevel="1" x14ac:dyDescent="0.25">
      <c r="A323" s="1">
        <f t="shared" si="47"/>
        <v>267</v>
      </c>
      <c r="B323" s="21">
        <f t="shared" ref="B323:B327" si="56">B322+1</f>
        <v>206</v>
      </c>
      <c r="C323" s="62" t="s">
        <v>99</v>
      </c>
      <c r="D323" s="57" t="s">
        <v>100</v>
      </c>
      <c r="E323" s="57">
        <v>1.7</v>
      </c>
      <c r="F323" s="2">
        <f t="shared" si="53"/>
        <v>813.55730005813473</v>
      </c>
      <c r="G323" s="2"/>
      <c r="H323" s="15">
        <f t="shared" si="48"/>
        <v>813.55730005813473</v>
      </c>
      <c r="I323" s="15">
        <v>478.56311768125573</v>
      </c>
      <c r="J323" s="16">
        <f t="shared" si="49"/>
        <v>0</v>
      </c>
      <c r="K323" s="16">
        <f t="shared" si="50"/>
        <v>478.56311768125573</v>
      </c>
      <c r="L323" s="2"/>
    </row>
    <row r="324" spans="1:12" ht="17.25" hidden="1" outlineLevel="1" x14ac:dyDescent="0.25">
      <c r="A324" s="1">
        <f t="shared" si="47"/>
        <v>268</v>
      </c>
      <c r="B324" s="21">
        <f t="shared" si="56"/>
        <v>207</v>
      </c>
      <c r="C324" s="62" t="s">
        <v>101</v>
      </c>
      <c r="D324" s="57" t="s">
        <v>100</v>
      </c>
      <c r="E324" s="57">
        <v>1.7</v>
      </c>
      <c r="F324" s="2">
        <f t="shared" si="53"/>
        <v>813.55730005813473</v>
      </c>
      <c r="G324" s="2"/>
      <c r="H324" s="15">
        <f t="shared" si="48"/>
        <v>813.55730005813473</v>
      </c>
      <c r="I324" s="15">
        <v>478.56311768125573</v>
      </c>
      <c r="J324" s="16">
        <f t="shared" si="49"/>
        <v>0</v>
      </c>
      <c r="K324" s="16">
        <f t="shared" si="50"/>
        <v>478.56311768125573</v>
      </c>
      <c r="L324" s="2"/>
    </row>
    <row r="325" spans="1:12" ht="17.25" hidden="1" outlineLevel="1" x14ac:dyDescent="0.25">
      <c r="A325" s="1">
        <f t="shared" si="47"/>
        <v>269</v>
      </c>
      <c r="B325" s="21">
        <f t="shared" si="56"/>
        <v>208</v>
      </c>
      <c r="C325" s="62" t="s">
        <v>135</v>
      </c>
      <c r="D325" s="57" t="s">
        <v>100</v>
      </c>
      <c r="E325" s="57">
        <v>1.7</v>
      </c>
      <c r="F325" s="2">
        <f t="shared" si="53"/>
        <v>813.55730005813473</v>
      </c>
      <c r="G325" s="2"/>
      <c r="H325" s="15">
        <f t="shared" si="48"/>
        <v>813.55730005813473</v>
      </c>
      <c r="I325" s="15">
        <v>478.56311768125573</v>
      </c>
      <c r="J325" s="16">
        <f t="shared" si="49"/>
        <v>0</v>
      </c>
      <c r="K325" s="16">
        <f t="shared" si="50"/>
        <v>478.56311768125573</v>
      </c>
      <c r="L325" s="2"/>
    </row>
    <row r="326" spans="1:12" ht="30" hidden="1" outlineLevel="1" x14ac:dyDescent="0.25">
      <c r="A326" s="1">
        <f t="shared" si="47"/>
        <v>270</v>
      </c>
      <c r="B326" s="21">
        <f t="shared" si="56"/>
        <v>209</v>
      </c>
      <c r="C326" s="62" t="s">
        <v>189</v>
      </c>
      <c r="D326" s="57" t="s">
        <v>100</v>
      </c>
      <c r="E326" s="57">
        <v>1.7</v>
      </c>
      <c r="F326" s="2">
        <f t="shared" si="53"/>
        <v>813.55730005813473</v>
      </c>
      <c r="G326" s="2"/>
      <c r="H326" s="15">
        <f t="shared" si="48"/>
        <v>813.55730005813473</v>
      </c>
      <c r="I326" s="15">
        <v>478.56311768125573</v>
      </c>
      <c r="J326" s="16">
        <f t="shared" si="49"/>
        <v>0</v>
      </c>
      <c r="K326" s="16">
        <f t="shared" si="50"/>
        <v>478.56311768125573</v>
      </c>
      <c r="L326" s="2"/>
    </row>
    <row r="327" spans="1:12" ht="30" hidden="1" outlineLevel="1" x14ac:dyDescent="0.25">
      <c r="A327" s="1">
        <f t="shared" si="47"/>
        <v>271</v>
      </c>
      <c r="B327" s="21">
        <f t="shared" si="56"/>
        <v>210</v>
      </c>
      <c r="C327" s="62" t="s">
        <v>190</v>
      </c>
      <c r="D327" s="57" t="s">
        <v>100</v>
      </c>
      <c r="E327" s="57">
        <v>1.7</v>
      </c>
      <c r="F327" s="2">
        <f t="shared" si="53"/>
        <v>813.55730005813473</v>
      </c>
      <c r="G327" s="2"/>
      <c r="H327" s="15">
        <f t="shared" si="48"/>
        <v>813.55730005813473</v>
      </c>
      <c r="I327" s="15">
        <v>478.56311768125573</v>
      </c>
      <c r="J327" s="16">
        <f t="shared" si="49"/>
        <v>0</v>
      </c>
      <c r="K327" s="16">
        <f t="shared" si="50"/>
        <v>478.56311768125573</v>
      </c>
      <c r="L327" s="2"/>
    </row>
    <row r="328" spans="1:12" ht="30" hidden="1" collapsed="1" x14ac:dyDescent="0.25">
      <c r="A328" s="1"/>
      <c r="B328" s="21"/>
      <c r="C328" s="70" t="s">
        <v>197</v>
      </c>
      <c r="D328" s="57"/>
      <c r="E328" s="57"/>
      <c r="F328" s="2">
        <f t="shared" si="53"/>
        <v>0</v>
      </c>
      <c r="G328" s="2"/>
      <c r="H328" s="15"/>
      <c r="I328" s="15">
        <v>478.56311768125573</v>
      </c>
      <c r="J328" s="16"/>
      <c r="K328" s="16"/>
      <c r="L328" s="2"/>
    </row>
    <row r="329" spans="1:12" ht="17.25" hidden="1" outlineLevel="1" x14ac:dyDescent="0.25">
      <c r="A329" s="1">
        <f>A327+1</f>
        <v>272</v>
      </c>
      <c r="B329" s="21">
        <f>B327+1</f>
        <v>211</v>
      </c>
      <c r="C329" s="62" t="s">
        <v>99</v>
      </c>
      <c r="D329" s="57" t="s">
        <v>100</v>
      </c>
      <c r="E329" s="57">
        <v>9.98</v>
      </c>
      <c r="F329" s="2">
        <f t="shared" si="53"/>
        <v>4776.0599144589323</v>
      </c>
      <c r="G329" s="2"/>
      <c r="H329" s="15">
        <f t="shared" si="48"/>
        <v>4776.0599144589323</v>
      </c>
      <c r="I329" s="15">
        <v>478.56311768125573</v>
      </c>
      <c r="J329" s="16">
        <f t="shared" si="49"/>
        <v>0</v>
      </c>
      <c r="K329" s="16">
        <f t="shared" si="50"/>
        <v>478.56311768125573</v>
      </c>
      <c r="L329" s="2"/>
    </row>
    <row r="330" spans="1:12" ht="17.25" hidden="1" outlineLevel="1" x14ac:dyDescent="0.25">
      <c r="A330" s="1">
        <f t="shared" si="47"/>
        <v>273</v>
      </c>
      <c r="B330" s="21">
        <f>B329+1</f>
        <v>212</v>
      </c>
      <c r="C330" s="62" t="s">
        <v>101</v>
      </c>
      <c r="D330" s="57" t="s">
        <v>100</v>
      </c>
      <c r="E330" s="57">
        <v>9.98</v>
      </c>
      <c r="F330" s="2">
        <f t="shared" si="53"/>
        <v>4776.0599144589323</v>
      </c>
      <c r="G330" s="2"/>
      <c r="H330" s="15">
        <f t="shared" si="48"/>
        <v>4776.0599144589323</v>
      </c>
      <c r="I330" s="15">
        <v>478.56311768125573</v>
      </c>
      <c r="J330" s="16">
        <f t="shared" si="49"/>
        <v>0</v>
      </c>
      <c r="K330" s="16">
        <f t="shared" si="50"/>
        <v>478.56311768125573</v>
      </c>
      <c r="L330" s="2"/>
    </row>
    <row r="331" spans="1:12" ht="17.25" hidden="1" outlineLevel="1" x14ac:dyDescent="0.25">
      <c r="A331" s="1">
        <f t="shared" si="47"/>
        <v>274</v>
      </c>
      <c r="B331" s="21">
        <f t="shared" ref="B331:B332" si="57">B330+1</f>
        <v>213</v>
      </c>
      <c r="C331" s="62" t="s">
        <v>135</v>
      </c>
      <c r="D331" s="57" t="s">
        <v>100</v>
      </c>
      <c r="E331" s="57">
        <v>9.98</v>
      </c>
      <c r="F331" s="2">
        <f t="shared" si="53"/>
        <v>4776.0599144589323</v>
      </c>
      <c r="G331" s="2"/>
      <c r="H331" s="15">
        <f t="shared" si="48"/>
        <v>4776.0599144589323</v>
      </c>
      <c r="I331" s="15">
        <v>478.56311768125573</v>
      </c>
      <c r="J331" s="16">
        <f t="shared" si="49"/>
        <v>0</v>
      </c>
      <c r="K331" s="16">
        <f t="shared" si="50"/>
        <v>478.56311768125573</v>
      </c>
      <c r="L331" s="2"/>
    </row>
    <row r="332" spans="1:12" ht="30" hidden="1" outlineLevel="1" x14ac:dyDescent="0.25">
      <c r="A332" s="1">
        <f t="shared" si="47"/>
        <v>275</v>
      </c>
      <c r="B332" s="21">
        <f t="shared" si="57"/>
        <v>214</v>
      </c>
      <c r="C332" s="62" t="s">
        <v>198</v>
      </c>
      <c r="D332" s="57" t="s">
        <v>100</v>
      </c>
      <c r="E332" s="57">
        <v>9.98</v>
      </c>
      <c r="F332" s="2">
        <f t="shared" si="53"/>
        <v>4776.0599144589323</v>
      </c>
      <c r="G332" s="2"/>
      <c r="H332" s="15">
        <f t="shared" si="48"/>
        <v>4776.0599144589323</v>
      </c>
      <c r="I332" s="15">
        <v>478.56311768125573</v>
      </c>
      <c r="J332" s="16">
        <f t="shared" si="49"/>
        <v>0</v>
      </c>
      <c r="K332" s="16">
        <f t="shared" si="50"/>
        <v>478.56311768125573</v>
      </c>
      <c r="L332" s="2"/>
    </row>
    <row r="333" spans="1:12" ht="31.5" hidden="1" collapsed="1" x14ac:dyDescent="0.25">
      <c r="A333" s="1"/>
      <c r="B333" s="21"/>
      <c r="C333" s="71" t="s">
        <v>199</v>
      </c>
      <c r="D333" s="25"/>
      <c r="E333" s="25"/>
      <c r="F333" s="2">
        <f t="shared" si="53"/>
        <v>0</v>
      </c>
      <c r="G333" s="2"/>
      <c r="H333" s="15"/>
      <c r="I333" s="15">
        <v>478.56311768125573</v>
      </c>
      <c r="J333" s="16"/>
      <c r="K333" s="16"/>
      <c r="L333" s="2"/>
    </row>
    <row r="334" spans="1:12" ht="15.75" hidden="1" outlineLevel="1" x14ac:dyDescent="0.25">
      <c r="A334" s="1">
        <f>A332+1</f>
        <v>276</v>
      </c>
      <c r="B334" s="21">
        <f>B332+1</f>
        <v>215</v>
      </c>
      <c r="C334" s="62" t="s">
        <v>200</v>
      </c>
      <c r="D334" s="57" t="s">
        <v>98</v>
      </c>
      <c r="E334" s="57">
        <v>1</v>
      </c>
      <c r="F334" s="2">
        <f t="shared" si="53"/>
        <v>478.56311768125573</v>
      </c>
      <c r="G334" s="2"/>
      <c r="H334" s="15">
        <f t="shared" si="48"/>
        <v>478.56311768125573</v>
      </c>
      <c r="I334" s="15">
        <v>478.56311768125573</v>
      </c>
      <c r="J334" s="16">
        <f t="shared" si="49"/>
        <v>0</v>
      </c>
      <c r="K334" s="16">
        <f t="shared" si="50"/>
        <v>478.56311768125573</v>
      </c>
      <c r="L334" s="2"/>
    </row>
    <row r="335" spans="1:12" ht="17.25" hidden="1" outlineLevel="1" x14ac:dyDescent="0.25">
      <c r="A335" s="1">
        <f t="shared" si="47"/>
        <v>277</v>
      </c>
      <c r="B335" s="21">
        <f>B334+1</f>
        <v>216</v>
      </c>
      <c r="C335" s="62" t="s">
        <v>42</v>
      </c>
      <c r="D335" s="57" t="s">
        <v>100</v>
      </c>
      <c r="E335" s="57">
        <v>0.1</v>
      </c>
      <c r="F335" s="2">
        <f t="shared" si="53"/>
        <v>47.856311768125579</v>
      </c>
      <c r="G335" s="2"/>
      <c r="H335" s="15">
        <f t="shared" si="48"/>
        <v>47.856311768125579</v>
      </c>
      <c r="I335" s="15">
        <v>478.56311768125573</v>
      </c>
      <c r="J335" s="16">
        <f t="shared" si="49"/>
        <v>0</v>
      </c>
      <c r="K335" s="16">
        <f t="shared" si="50"/>
        <v>478.56311768125573</v>
      </c>
      <c r="L335" s="2"/>
    </row>
    <row r="336" spans="1:12" ht="17.25" hidden="1" outlineLevel="1" x14ac:dyDescent="0.25">
      <c r="A336" s="1">
        <f t="shared" si="47"/>
        <v>278</v>
      </c>
      <c r="B336" s="21">
        <f t="shared" ref="B336:B338" si="58">B335+1</f>
        <v>217</v>
      </c>
      <c r="C336" s="62" t="s">
        <v>201</v>
      </c>
      <c r="D336" s="57" t="s">
        <v>100</v>
      </c>
      <c r="E336" s="57">
        <v>0.1</v>
      </c>
      <c r="F336" s="2">
        <f t="shared" si="53"/>
        <v>47.856311768125579</v>
      </c>
      <c r="G336" s="2"/>
      <c r="H336" s="15">
        <f t="shared" si="48"/>
        <v>47.856311768125579</v>
      </c>
      <c r="I336" s="15">
        <v>478.56311768125573</v>
      </c>
      <c r="J336" s="16">
        <f t="shared" si="49"/>
        <v>0</v>
      </c>
      <c r="K336" s="16">
        <f t="shared" si="50"/>
        <v>478.56311768125573</v>
      </c>
      <c r="L336" s="2"/>
    </row>
    <row r="337" spans="1:12" ht="17.25" hidden="1" outlineLevel="1" x14ac:dyDescent="0.25">
      <c r="A337" s="1">
        <f t="shared" si="47"/>
        <v>279</v>
      </c>
      <c r="B337" s="21">
        <f t="shared" si="58"/>
        <v>218</v>
      </c>
      <c r="C337" s="62" t="s">
        <v>202</v>
      </c>
      <c r="D337" s="57" t="s">
        <v>100</v>
      </c>
      <c r="E337" s="57">
        <v>0.1</v>
      </c>
      <c r="F337" s="2">
        <f t="shared" si="53"/>
        <v>47.856311768125579</v>
      </c>
      <c r="G337" s="2"/>
      <c r="H337" s="15">
        <f t="shared" si="48"/>
        <v>47.856311768125579</v>
      </c>
      <c r="I337" s="15">
        <v>478.56311768125573</v>
      </c>
      <c r="J337" s="16">
        <f t="shared" si="49"/>
        <v>0</v>
      </c>
      <c r="K337" s="16">
        <f t="shared" si="50"/>
        <v>478.56311768125573</v>
      </c>
      <c r="L337" s="2"/>
    </row>
    <row r="338" spans="1:12" ht="30" hidden="1" outlineLevel="1" x14ac:dyDescent="0.25">
      <c r="A338" s="1">
        <f t="shared" si="47"/>
        <v>280</v>
      </c>
      <c r="B338" s="21">
        <f t="shared" si="58"/>
        <v>219</v>
      </c>
      <c r="C338" s="62" t="s">
        <v>103</v>
      </c>
      <c r="D338" s="57" t="s">
        <v>100</v>
      </c>
      <c r="E338" s="57">
        <v>0.1</v>
      </c>
      <c r="F338" s="2">
        <f t="shared" si="53"/>
        <v>47.856311768125579</v>
      </c>
      <c r="G338" s="2"/>
      <c r="H338" s="15">
        <f t="shared" si="48"/>
        <v>47.856311768125579</v>
      </c>
      <c r="I338" s="15">
        <v>478.56311768125573</v>
      </c>
      <c r="J338" s="16">
        <f t="shared" si="49"/>
        <v>0</v>
      </c>
      <c r="K338" s="16">
        <f t="shared" si="50"/>
        <v>478.56311768125573</v>
      </c>
      <c r="L338" s="2"/>
    </row>
    <row r="339" spans="1:12" ht="15.75" hidden="1" collapsed="1" x14ac:dyDescent="0.25">
      <c r="A339" s="1"/>
      <c r="B339" s="21"/>
      <c r="C339" s="37" t="s">
        <v>203</v>
      </c>
      <c r="D339" s="25"/>
      <c r="E339" s="25"/>
      <c r="F339" s="2">
        <f t="shared" si="53"/>
        <v>0</v>
      </c>
      <c r="G339" s="2"/>
      <c r="H339" s="15"/>
      <c r="I339" s="15">
        <v>478.56311768125573</v>
      </c>
      <c r="J339" s="16"/>
      <c r="K339" s="16"/>
      <c r="L339" s="2"/>
    </row>
    <row r="340" spans="1:12" ht="15.75" hidden="1" x14ac:dyDescent="0.25">
      <c r="A340" s="1"/>
      <c r="B340" s="21"/>
      <c r="C340" s="37" t="s">
        <v>204</v>
      </c>
      <c r="D340" s="25"/>
      <c r="E340" s="25"/>
      <c r="F340" s="2">
        <f t="shared" si="53"/>
        <v>0</v>
      </c>
      <c r="G340" s="2"/>
      <c r="H340" s="15"/>
      <c r="I340" s="15">
        <v>478.56311768125573</v>
      </c>
      <c r="J340" s="16"/>
      <c r="K340" s="16"/>
      <c r="L340" s="2"/>
    </row>
    <row r="341" spans="1:12" ht="15.75" hidden="1" x14ac:dyDescent="0.25">
      <c r="A341" s="1"/>
      <c r="B341" s="21"/>
      <c r="C341" s="40" t="s">
        <v>205</v>
      </c>
      <c r="D341" s="26"/>
      <c r="E341" s="26"/>
      <c r="F341" s="2">
        <f t="shared" si="53"/>
        <v>0</v>
      </c>
      <c r="G341" s="2"/>
      <c r="H341" s="15"/>
      <c r="I341" s="15">
        <v>478.56311768125573</v>
      </c>
      <c r="J341" s="16"/>
      <c r="K341" s="16"/>
      <c r="L341" s="2"/>
    </row>
    <row r="342" spans="1:12" ht="30" hidden="1" outlineLevel="1" x14ac:dyDescent="0.25">
      <c r="A342" s="229">
        <f>A338+1</f>
        <v>281</v>
      </c>
      <c r="B342" s="230">
        <f>B338+1</f>
        <v>220</v>
      </c>
      <c r="C342" s="239" t="s">
        <v>95</v>
      </c>
      <c r="D342" s="240" t="s">
        <v>96</v>
      </c>
      <c r="E342" s="240">
        <v>161.28</v>
      </c>
      <c r="F342" s="242">
        <f t="shared" si="53"/>
        <v>77182.659619632919</v>
      </c>
      <c r="G342" s="243"/>
      <c r="H342" s="235">
        <f t="shared" si="48"/>
        <v>77182.659619632919</v>
      </c>
      <c r="I342" s="235">
        <v>478.56311768125573</v>
      </c>
      <c r="J342" s="236">
        <f t="shared" si="49"/>
        <v>0</v>
      </c>
      <c r="K342" s="236">
        <f t="shared" si="50"/>
        <v>478.56311768125573</v>
      </c>
      <c r="L342" s="243"/>
    </row>
    <row r="343" spans="1:12" ht="17.25" hidden="1" outlineLevel="1" x14ac:dyDescent="0.25">
      <c r="A343" s="1">
        <f t="shared" ref="A343:A406" si="59">A342+1</f>
        <v>282</v>
      </c>
      <c r="B343" s="21">
        <f>B342+1</f>
        <v>221</v>
      </c>
      <c r="C343" s="62" t="s">
        <v>42</v>
      </c>
      <c r="D343" s="57" t="s">
        <v>100</v>
      </c>
      <c r="E343" s="57">
        <v>3.52</v>
      </c>
      <c r="F343" s="2">
        <f t="shared" si="53"/>
        <v>1684.5421742380202</v>
      </c>
      <c r="G343" s="2"/>
      <c r="H343" s="15">
        <f t="shared" ref="H343:H406" si="60">G343+F343</f>
        <v>1684.5421742380202</v>
      </c>
      <c r="I343" s="15">
        <v>478.56311768125573</v>
      </c>
      <c r="J343" s="16">
        <f t="shared" ref="J343:J406" si="61">G343/E343</f>
        <v>0</v>
      </c>
      <c r="K343" s="16">
        <f t="shared" ref="K343:K406" si="62">J343+I343</f>
        <v>478.56311768125573</v>
      </c>
      <c r="L343" s="2"/>
    </row>
    <row r="344" spans="1:12" ht="17.25" hidden="1" outlineLevel="1" x14ac:dyDescent="0.25">
      <c r="A344" s="1">
        <f t="shared" si="59"/>
        <v>283</v>
      </c>
      <c r="B344" s="21">
        <f t="shared" ref="B344:B349" si="63">B343+1</f>
        <v>222</v>
      </c>
      <c r="C344" s="62" t="s">
        <v>201</v>
      </c>
      <c r="D344" s="57" t="s">
        <v>100</v>
      </c>
      <c r="E344" s="57">
        <v>3.52</v>
      </c>
      <c r="F344" s="2">
        <f t="shared" si="53"/>
        <v>1684.5421742380202</v>
      </c>
      <c r="G344" s="2"/>
      <c r="H344" s="15">
        <f t="shared" si="60"/>
        <v>1684.5421742380202</v>
      </c>
      <c r="I344" s="15">
        <v>478.56311768125573</v>
      </c>
      <c r="J344" s="16">
        <f t="shared" si="61"/>
        <v>0</v>
      </c>
      <c r="K344" s="16">
        <f t="shared" si="62"/>
        <v>478.56311768125573</v>
      </c>
      <c r="L344" s="2"/>
    </row>
    <row r="345" spans="1:12" ht="17.25" hidden="1" outlineLevel="1" x14ac:dyDescent="0.25">
      <c r="A345" s="1">
        <f t="shared" si="59"/>
        <v>284</v>
      </c>
      <c r="B345" s="21">
        <f t="shared" si="63"/>
        <v>223</v>
      </c>
      <c r="C345" s="62" t="s">
        <v>202</v>
      </c>
      <c r="D345" s="57" t="s">
        <v>100</v>
      </c>
      <c r="E345" s="57">
        <v>3.52</v>
      </c>
      <c r="F345" s="2">
        <f t="shared" si="53"/>
        <v>1684.5421742380202</v>
      </c>
      <c r="G345" s="2"/>
      <c r="H345" s="15">
        <f t="shared" si="60"/>
        <v>1684.5421742380202</v>
      </c>
      <c r="I345" s="15">
        <v>478.56311768125573</v>
      </c>
      <c r="J345" s="16">
        <f t="shared" si="61"/>
        <v>0</v>
      </c>
      <c r="K345" s="16">
        <f t="shared" si="62"/>
        <v>478.56311768125573</v>
      </c>
      <c r="L345" s="2"/>
    </row>
    <row r="346" spans="1:12" ht="30" hidden="1" outlineLevel="1" x14ac:dyDescent="0.25">
      <c r="A346" s="1">
        <f t="shared" si="59"/>
        <v>285</v>
      </c>
      <c r="B346" s="21">
        <f t="shared" si="63"/>
        <v>224</v>
      </c>
      <c r="C346" s="62" t="s">
        <v>103</v>
      </c>
      <c r="D346" s="57" t="s">
        <v>100</v>
      </c>
      <c r="E346" s="57">
        <v>5.24</v>
      </c>
      <c r="F346" s="2">
        <f t="shared" si="53"/>
        <v>2507.6707366497803</v>
      </c>
      <c r="G346" s="2"/>
      <c r="H346" s="15">
        <f t="shared" si="60"/>
        <v>2507.6707366497803</v>
      </c>
      <c r="I346" s="15">
        <v>478.56311768125573</v>
      </c>
      <c r="J346" s="16">
        <f t="shared" si="61"/>
        <v>0</v>
      </c>
      <c r="K346" s="16">
        <f t="shared" si="62"/>
        <v>478.56311768125573</v>
      </c>
      <c r="L346" s="2"/>
    </row>
    <row r="347" spans="1:12" ht="17.25" hidden="1" outlineLevel="1" x14ac:dyDescent="0.25">
      <c r="A347" s="1">
        <f t="shared" si="59"/>
        <v>286</v>
      </c>
      <c r="B347" s="21">
        <f t="shared" si="63"/>
        <v>225</v>
      </c>
      <c r="C347" s="62" t="s">
        <v>110</v>
      </c>
      <c r="D347" s="57" t="s">
        <v>105</v>
      </c>
      <c r="E347" s="57">
        <v>0.14000000000000001</v>
      </c>
      <c r="F347" s="2">
        <f t="shared" si="53"/>
        <v>66.998836475375811</v>
      </c>
      <c r="G347" s="2"/>
      <c r="H347" s="15">
        <f t="shared" si="60"/>
        <v>66.998836475375811</v>
      </c>
      <c r="I347" s="15">
        <v>478.56311768125573</v>
      </c>
      <c r="J347" s="16">
        <f t="shared" si="61"/>
        <v>0</v>
      </c>
      <c r="K347" s="16">
        <f t="shared" si="62"/>
        <v>478.56311768125573</v>
      </c>
      <c r="L347" s="2"/>
    </row>
    <row r="348" spans="1:12" ht="30" hidden="1" outlineLevel="1" x14ac:dyDescent="0.25">
      <c r="A348" s="1">
        <f t="shared" si="59"/>
        <v>287</v>
      </c>
      <c r="B348" s="21">
        <f t="shared" si="63"/>
        <v>226</v>
      </c>
      <c r="C348" s="62" t="s">
        <v>104</v>
      </c>
      <c r="D348" s="57" t="s">
        <v>105</v>
      </c>
      <c r="E348" s="57">
        <v>0.04</v>
      </c>
      <c r="F348" s="2">
        <f t="shared" si="53"/>
        <v>19.142524707250228</v>
      </c>
      <c r="G348" s="2"/>
      <c r="H348" s="15">
        <f t="shared" si="60"/>
        <v>19.142524707250228</v>
      </c>
      <c r="I348" s="15">
        <v>478.56311768125573</v>
      </c>
      <c r="J348" s="16">
        <f t="shared" si="61"/>
        <v>0</v>
      </c>
      <c r="K348" s="16">
        <f t="shared" si="62"/>
        <v>478.56311768125573</v>
      </c>
      <c r="L348" s="2"/>
    </row>
    <row r="349" spans="1:12" ht="45" outlineLevel="1" x14ac:dyDescent="0.25">
      <c r="A349" s="1">
        <f t="shared" si="59"/>
        <v>288</v>
      </c>
      <c r="B349" s="21">
        <f t="shared" si="63"/>
        <v>227</v>
      </c>
      <c r="C349" s="62" t="s">
        <v>106</v>
      </c>
      <c r="D349" s="57" t="s">
        <v>105</v>
      </c>
      <c r="E349" s="57">
        <v>0.02</v>
      </c>
      <c r="F349" s="2">
        <f t="shared" si="53"/>
        <v>9.571262353625114</v>
      </c>
      <c r="G349" s="2"/>
      <c r="H349" s="15">
        <f t="shared" si="60"/>
        <v>9.571262353625114</v>
      </c>
      <c r="I349" s="15">
        <v>478.56311768125573</v>
      </c>
      <c r="J349" s="16">
        <f t="shared" si="61"/>
        <v>0</v>
      </c>
      <c r="K349" s="16">
        <f t="shared" si="62"/>
        <v>478.56311768125573</v>
      </c>
      <c r="L349" s="2"/>
    </row>
    <row r="350" spans="1:12" ht="15.75" hidden="1" x14ac:dyDescent="0.25">
      <c r="A350" s="1"/>
      <c r="B350" s="21"/>
      <c r="C350" s="40" t="s">
        <v>206</v>
      </c>
      <c r="D350" s="26"/>
      <c r="E350" s="26"/>
      <c r="F350" s="2">
        <f t="shared" si="53"/>
        <v>0</v>
      </c>
      <c r="G350" s="2"/>
      <c r="H350" s="15"/>
      <c r="I350" s="15">
        <v>478.56311768125573</v>
      </c>
      <c r="J350" s="16"/>
      <c r="K350" s="16"/>
      <c r="L350" s="2"/>
    </row>
    <row r="351" spans="1:12" ht="30" hidden="1" outlineLevel="1" x14ac:dyDescent="0.25">
      <c r="A351" s="229">
        <f>A349+1</f>
        <v>289</v>
      </c>
      <c r="B351" s="230">
        <f>B349+1</f>
        <v>228</v>
      </c>
      <c r="C351" s="239" t="s">
        <v>95</v>
      </c>
      <c r="D351" s="240" t="s">
        <v>96</v>
      </c>
      <c r="E351" s="240">
        <v>90.48</v>
      </c>
      <c r="F351" s="242">
        <f t="shared" si="53"/>
        <v>43300.390887800022</v>
      </c>
      <c r="G351" s="243"/>
      <c r="H351" s="235">
        <f t="shared" si="60"/>
        <v>43300.390887800022</v>
      </c>
      <c r="I351" s="235">
        <v>478.56311768125573</v>
      </c>
      <c r="J351" s="236">
        <f t="shared" si="61"/>
        <v>0</v>
      </c>
      <c r="K351" s="236">
        <f t="shared" si="62"/>
        <v>478.56311768125573</v>
      </c>
      <c r="L351" s="243"/>
    </row>
    <row r="352" spans="1:12" ht="17.25" hidden="1" outlineLevel="1" x14ac:dyDescent="0.25">
      <c r="A352" s="1">
        <f t="shared" si="59"/>
        <v>290</v>
      </c>
      <c r="B352" s="21">
        <f>B351+1</f>
        <v>229</v>
      </c>
      <c r="C352" s="62" t="s">
        <v>42</v>
      </c>
      <c r="D352" s="57" t="s">
        <v>100</v>
      </c>
      <c r="E352" s="57">
        <v>2.1800000000000002</v>
      </c>
      <c r="F352" s="2">
        <f t="shared" si="53"/>
        <v>1043.2675965451376</v>
      </c>
      <c r="G352" s="2"/>
      <c r="H352" s="15">
        <f t="shared" si="60"/>
        <v>1043.2675965451376</v>
      </c>
      <c r="I352" s="15">
        <v>478.56311768125573</v>
      </c>
      <c r="J352" s="16">
        <f t="shared" si="61"/>
        <v>0</v>
      </c>
      <c r="K352" s="16">
        <f t="shared" si="62"/>
        <v>478.56311768125573</v>
      </c>
      <c r="L352" s="2"/>
    </row>
    <row r="353" spans="1:12" ht="17.25" hidden="1" outlineLevel="1" x14ac:dyDescent="0.25">
      <c r="A353" s="1">
        <f t="shared" si="59"/>
        <v>291</v>
      </c>
      <c r="B353" s="21">
        <f t="shared" ref="B353:B358" si="64">B352+1</f>
        <v>230</v>
      </c>
      <c r="C353" s="62" t="s">
        <v>201</v>
      </c>
      <c r="D353" s="57" t="s">
        <v>100</v>
      </c>
      <c r="E353" s="57">
        <v>2.1800000000000002</v>
      </c>
      <c r="F353" s="2">
        <f t="shared" si="53"/>
        <v>1043.2675965451376</v>
      </c>
      <c r="G353" s="2"/>
      <c r="H353" s="15">
        <f t="shared" si="60"/>
        <v>1043.2675965451376</v>
      </c>
      <c r="I353" s="15">
        <v>478.56311768125573</v>
      </c>
      <c r="J353" s="16">
        <f t="shared" si="61"/>
        <v>0</v>
      </c>
      <c r="K353" s="16">
        <f t="shared" si="62"/>
        <v>478.56311768125573</v>
      </c>
      <c r="L353" s="2"/>
    </row>
    <row r="354" spans="1:12" ht="17.25" hidden="1" outlineLevel="1" x14ac:dyDescent="0.25">
      <c r="A354" s="1">
        <f t="shared" si="59"/>
        <v>292</v>
      </c>
      <c r="B354" s="21">
        <f t="shared" si="64"/>
        <v>231</v>
      </c>
      <c r="C354" s="62" t="s">
        <v>202</v>
      </c>
      <c r="D354" s="57" t="s">
        <v>100</v>
      </c>
      <c r="E354" s="57">
        <v>2.1800000000000002</v>
      </c>
      <c r="F354" s="2">
        <f t="shared" si="53"/>
        <v>1043.2675965451376</v>
      </c>
      <c r="G354" s="2"/>
      <c r="H354" s="15">
        <f t="shared" si="60"/>
        <v>1043.2675965451376</v>
      </c>
      <c r="I354" s="15">
        <v>478.56311768125573</v>
      </c>
      <c r="J354" s="16">
        <f t="shared" si="61"/>
        <v>0</v>
      </c>
      <c r="K354" s="16">
        <f t="shared" si="62"/>
        <v>478.56311768125573</v>
      </c>
      <c r="L354" s="2"/>
    </row>
    <row r="355" spans="1:12" ht="30" hidden="1" outlineLevel="1" x14ac:dyDescent="0.25">
      <c r="A355" s="1">
        <f t="shared" si="59"/>
        <v>293</v>
      </c>
      <c r="B355" s="21">
        <f t="shared" si="64"/>
        <v>232</v>
      </c>
      <c r="C355" s="62" t="s">
        <v>207</v>
      </c>
      <c r="D355" s="57" t="s">
        <v>100</v>
      </c>
      <c r="E355" s="57">
        <v>5.87</v>
      </c>
      <c r="F355" s="2">
        <f t="shared" si="53"/>
        <v>2809.1655007889713</v>
      </c>
      <c r="G355" s="2"/>
      <c r="H355" s="15">
        <f t="shared" si="60"/>
        <v>2809.1655007889713</v>
      </c>
      <c r="I355" s="15">
        <v>478.56311768125573</v>
      </c>
      <c r="J355" s="16">
        <f t="shared" si="61"/>
        <v>0</v>
      </c>
      <c r="K355" s="16">
        <f t="shared" si="62"/>
        <v>478.56311768125573</v>
      </c>
      <c r="L355" s="2"/>
    </row>
    <row r="356" spans="1:12" ht="17.25" hidden="1" outlineLevel="1" x14ac:dyDescent="0.25">
      <c r="A356" s="1">
        <f t="shared" si="59"/>
        <v>294</v>
      </c>
      <c r="B356" s="21">
        <f t="shared" si="64"/>
        <v>233</v>
      </c>
      <c r="C356" s="62" t="s">
        <v>110</v>
      </c>
      <c r="D356" s="57" t="s">
        <v>105</v>
      </c>
      <c r="E356" s="57">
        <v>0.11</v>
      </c>
      <c r="F356" s="2">
        <f t="shared" si="53"/>
        <v>52.64194294493813</v>
      </c>
      <c r="G356" s="2"/>
      <c r="H356" s="15">
        <f t="shared" si="60"/>
        <v>52.64194294493813</v>
      </c>
      <c r="I356" s="15">
        <v>478.56311768125573</v>
      </c>
      <c r="J356" s="16">
        <f t="shared" si="61"/>
        <v>0</v>
      </c>
      <c r="K356" s="16">
        <f t="shared" si="62"/>
        <v>478.56311768125573</v>
      </c>
      <c r="L356" s="2"/>
    </row>
    <row r="357" spans="1:12" ht="30" hidden="1" outlineLevel="1" x14ac:dyDescent="0.25">
      <c r="A357" s="1">
        <f t="shared" si="59"/>
        <v>295</v>
      </c>
      <c r="B357" s="21">
        <f t="shared" si="64"/>
        <v>234</v>
      </c>
      <c r="C357" s="62" t="s">
        <v>104</v>
      </c>
      <c r="D357" s="57" t="s">
        <v>105</v>
      </c>
      <c r="E357" s="57">
        <v>0.2</v>
      </c>
      <c r="F357" s="2">
        <f t="shared" si="53"/>
        <v>95.712623536251158</v>
      </c>
      <c r="G357" s="2"/>
      <c r="H357" s="15">
        <f t="shared" si="60"/>
        <v>95.712623536251158</v>
      </c>
      <c r="I357" s="15">
        <v>478.56311768125573</v>
      </c>
      <c r="J357" s="16">
        <f t="shared" si="61"/>
        <v>0</v>
      </c>
      <c r="K357" s="16">
        <f t="shared" si="62"/>
        <v>478.56311768125573</v>
      </c>
      <c r="L357" s="2"/>
    </row>
    <row r="358" spans="1:12" ht="45" outlineLevel="1" x14ac:dyDescent="0.25">
      <c r="A358" s="1">
        <f t="shared" si="59"/>
        <v>296</v>
      </c>
      <c r="B358" s="21">
        <f t="shared" si="64"/>
        <v>235</v>
      </c>
      <c r="C358" s="62" t="s">
        <v>106</v>
      </c>
      <c r="D358" s="57" t="s">
        <v>105</v>
      </c>
      <c r="E358" s="57">
        <v>0.01</v>
      </c>
      <c r="F358" s="2">
        <f t="shared" si="53"/>
        <v>4.785631176812557</v>
      </c>
      <c r="G358" s="2"/>
      <c r="H358" s="15">
        <f t="shared" si="60"/>
        <v>4.785631176812557</v>
      </c>
      <c r="I358" s="15">
        <v>478.56311768125573</v>
      </c>
      <c r="J358" s="16">
        <f t="shared" si="61"/>
        <v>0</v>
      </c>
      <c r="K358" s="16">
        <f t="shared" si="62"/>
        <v>478.56311768125573</v>
      </c>
      <c r="L358" s="2"/>
    </row>
    <row r="359" spans="1:12" ht="15.75" hidden="1" x14ac:dyDescent="0.25">
      <c r="A359" s="1"/>
      <c r="B359" s="21"/>
      <c r="C359" s="40" t="s">
        <v>208</v>
      </c>
      <c r="D359" s="26"/>
      <c r="E359" s="26"/>
      <c r="F359" s="2">
        <f t="shared" si="53"/>
        <v>0</v>
      </c>
      <c r="G359" s="2"/>
      <c r="H359" s="15"/>
      <c r="I359" s="15">
        <v>478.56311768125573</v>
      </c>
      <c r="J359" s="16"/>
      <c r="K359" s="16"/>
      <c r="L359" s="2"/>
    </row>
    <row r="360" spans="1:12" ht="15.75" hidden="1" x14ac:dyDescent="0.25">
      <c r="A360" s="1"/>
      <c r="B360" s="21"/>
      <c r="C360" s="40" t="s">
        <v>209</v>
      </c>
      <c r="D360" s="26"/>
      <c r="E360" s="26"/>
      <c r="F360" s="2">
        <f t="shared" si="53"/>
        <v>0</v>
      </c>
      <c r="G360" s="2"/>
      <c r="H360" s="15"/>
      <c r="I360" s="15">
        <v>478.56311768125573</v>
      </c>
      <c r="J360" s="16"/>
      <c r="K360" s="16"/>
      <c r="L360" s="2"/>
    </row>
    <row r="361" spans="1:12" ht="30" hidden="1" outlineLevel="1" x14ac:dyDescent="0.25">
      <c r="A361" s="229">
        <f>A358+1</f>
        <v>297</v>
      </c>
      <c r="B361" s="230">
        <f>B358+1</f>
        <v>236</v>
      </c>
      <c r="C361" s="239" t="s">
        <v>95</v>
      </c>
      <c r="D361" s="240" t="s">
        <v>96</v>
      </c>
      <c r="E361" s="240">
        <v>143.09</v>
      </c>
      <c r="F361" s="242">
        <f t="shared" si="53"/>
        <v>68477.59650901088</v>
      </c>
      <c r="G361" s="243"/>
      <c r="H361" s="235">
        <f t="shared" si="60"/>
        <v>68477.59650901088</v>
      </c>
      <c r="I361" s="235">
        <v>478.56311768125573</v>
      </c>
      <c r="J361" s="236">
        <f t="shared" si="61"/>
        <v>0</v>
      </c>
      <c r="K361" s="236">
        <f t="shared" si="62"/>
        <v>478.56311768125573</v>
      </c>
      <c r="L361" s="243"/>
    </row>
    <row r="362" spans="1:12" ht="17.25" hidden="1" outlineLevel="1" x14ac:dyDescent="0.25">
      <c r="A362" s="1">
        <f t="shared" si="59"/>
        <v>298</v>
      </c>
      <c r="B362" s="21">
        <f>B361+1</f>
        <v>237</v>
      </c>
      <c r="C362" s="62" t="s">
        <v>42</v>
      </c>
      <c r="D362" s="57" t="s">
        <v>100</v>
      </c>
      <c r="E362" s="57">
        <v>3.41</v>
      </c>
      <c r="F362" s="2">
        <f t="shared" ref="F362:F425" si="65">E362*I362</f>
        <v>1631.900231293082</v>
      </c>
      <c r="G362" s="2"/>
      <c r="H362" s="15">
        <f t="shared" si="60"/>
        <v>1631.900231293082</v>
      </c>
      <c r="I362" s="15">
        <v>478.56311768125573</v>
      </c>
      <c r="J362" s="16">
        <f t="shared" si="61"/>
        <v>0</v>
      </c>
      <c r="K362" s="16">
        <f t="shared" si="62"/>
        <v>478.56311768125573</v>
      </c>
      <c r="L362" s="2"/>
    </row>
    <row r="363" spans="1:12" ht="17.25" hidden="1" outlineLevel="1" x14ac:dyDescent="0.25">
      <c r="A363" s="1">
        <f t="shared" si="59"/>
        <v>299</v>
      </c>
      <c r="B363" s="21">
        <f t="shared" ref="B363:B368" si="66">B362+1</f>
        <v>238</v>
      </c>
      <c r="C363" s="62" t="s">
        <v>201</v>
      </c>
      <c r="D363" s="57" t="s">
        <v>100</v>
      </c>
      <c r="E363" s="57">
        <v>3.41</v>
      </c>
      <c r="F363" s="2">
        <f t="shared" si="65"/>
        <v>1631.900231293082</v>
      </c>
      <c r="G363" s="2"/>
      <c r="H363" s="15">
        <f t="shared" si="60"/>
        <v>1631.900231293082</v>
      </c>
      <c r="I363" s="15">
        <v>478.56311768125573</v>
      </c>
      <c r="J363" s="16">
        <f t="shared" si="61"/>
        <v>0</v>
      </c>
      <c r="K363" s="16">
        <f t="shared" si="62"/>
        <v>478.56311768125573</v>
      </c>
      <c r="L363" s="2"/>
    </row>
    <row r="364" spans="1:12" ht="17.25" hidden="1" outlineLevel="1" x14ac:dyDescent="0.25">
      <c r="A364" s="1">
        <f t="shared" si="59"/>
        <v>300</v>
      </c>
      <c r="B364" s="21">
        <f t="shared" si="66"/>
        <v>239</v>
      </c>
      <c r="C364" s="62" t="s">
        <v>202</v>
      </c>
      <c r="D364" s="57" t="s">
        <v>100</v>
      </c>
      <c r="E364" s="57">
        <v>3.41</v>
      </c>
      <c r="F364" s="2">
        <f t="shared" si="65"/>
        <v>1631.900231293082</v>
      </c>
      <c r="G364" s="2"/>
      <c r="H364" s="15">
        <f t="shared" si="60"/>
        <v>1631.900231293082</v>
      </c>
      <c r="I364" s="15">
        <v>478.56311768125573</v>
      </c>
      <c r="J364" s="16">
        <f t="shared" si="61"/>
        <v>0</v>
      </c>
      <c r="K364" s="16">
        <f t="shared" si="62"/>
        <v>478.56311768125573</v>
      </c>
      <c r="L364" s="2"/>
    </row>
    <row r="365" spans="1:12" ht="30" hidden="1" outlineLevel="1" x14ac:dyDescent="0.25">
      <c r="A365" s="1">
        <f t="shared" si="59"/>
        <v>301</v>
      </c>
      <c r="B365" s="21">
        <f t="shared" si="66"/>
        <v>240</v>
      </c>
      <c r="C365" s="62" t="s">
        <v>103</v>
      </c>
      <c r="D365" s="57" t="s">
        <v>100</v>
      </c>
      <c r="E365" s="57">
        <v>2.4</v>
      </c>
      <c r="F365" s="2">
        <f t="shared" si="65"/>
        <v>1148.5514824350137</v>
      </c>
      <c r="G365" s="2"/>
      <c r="H365" s="15">
        <f t="shared" si="60"/>
        <v>1148.5514824350137</v>
      </c>
      <c r="I365" s="15">
        <v>478.56311768125573</v>
      </c>
      <c r="J365" s="16">
        <f t="shared" si="61"/>
        <v>0</v>
      </c>
      <c r="K365" s="16">
        <f t="shared" si="62"/>
        <v>478.56311768125573</v>
      </c>
      <c r="L365" s="2"/>
    </row>
    <row r="366" spans="1:12" ht="17.25" hidden="1" outlineLevel="1" x14ac:dyDescent="0.25">
      <c r="A366" s="1">
        <f t="shared" si="59"/>
        <v>302</v>
      </c>
      <c r="B366" s="21">
        <f t="shared" si="66"/>
        <v>241</v>
      </c>
      <c r="C366" s="62" t="s">
        <v>110</v>
      </c>
      <c r="D366" s="57" t="s">
        <v>105</v>
      </c>
      <c r="E366" s="57">
        <v>0.23</v>
      </c>
      <c r="F366" s="2">
        <f t="shared" si="65"/>
        <v>110.06951706668882</v>
      </c>
      <c r="G366" s="2"/>
      <c r="H366" s="15">
        <f t="shared" si="60"/>
        <v>110.06951706668882</v>
      </c>
      <c r="I366" s="15">
        <v>478.56311768125573</v>
      </c>
      <c r="J366" s="16">
        <f t="shared" si="61"/>
        <v>0</v>
      </c>
      <c r="K366" s="16">
        <f t="shared" si="62"/>
        <v>478.56311768125573</v>
      </c>
      <c r="L366" s="2"/>
    </row>
    <row r="367" spans="1:12" ht="30" hidden="1" outlineLevel="1" x14ac:dyDescent="0.25">
      <c r="A367" s="1">
        <f t="shared" si="59"/>
        <v>303</v>
      </c>
      <c r="B367" s="21">
        <f t="shared" si="66"/>
        <v>242</v>
      </c>
      <c r="C367" s="62" t="s">
        <v>104</v>
      </c>
      <c r="D367" s="57" t="s">
        <v>105</v>
      </c>
      <c r="E367" s="57">
        <v>0.03</v>
      </c>
      <c r="F367" s="2">
        <f t="shared" si="65"/>
        <v>14.356893530437672</v>
      </c>
      <c r="G367" s="2"/>
      <c r="H367" s="15">
        <f t="shared" si="60"/>
        <v>14.356893530437672</v>
      </c>
      <c r="I367" s="15">
        <v>478.56311768125573</v>
      </c>
      <c r="J367" s="16">
        <f t="shared" si="61"/>
        <v>0</v>
      </c>
      <c r="K367" s="16">
        <f t="shared" si="62"/>
        <v>478.56311768125573</v>
      </c>
      <c r="L367" s="2"/>
    </row>
    <row r="368" spans="1:12" ht="45" outlineLevel="1" x14ac:dyDescent="0.25">
      <c r="A368" s="1">
        <f t="shared" si="59"/>
        <v>304</v>
      </c>
      <c r="B368" s="21">
        <f t="shared" si="66"/>
        <v>243</v>
      </c>
      <c r="C368" s="62" t="s">
        <v>106</v>
      </c>
      <c r="D368" s="57" t="s">
        <v>105</v>
      </c>
      <c r="E368" s="57">
        <v>0.02</v>
      </c>
      <c r="F368" s="2">
        <f t="shared" si="65"/>
        <v>9.571262353625114</v>
      </c>
      <c r="G368" s="2"/>
      <c r="H368" s="15">
        <f t="shared" si="60"/>
        <v>9.571262353625114</v>
      </c>
      <c r="I368" s="15">
        <v>478.56311768125573</v>
      </c>
      <c r="J368" s="16">
        <f t="shared" si="61"/>
        <v>0</v>
      </c>
      <c r="K368" s="16">
        <f t="shared" si="62"/>
        <v>478.56311768125573</v>
      </c>
      <c r="L368" s="2"/>
    </row>
    <row r="369" spans="1:12" ht="31.5" hidden="1" x14ac:dyDescent="0.25">
      <c r="A369" s="1"/>
      <c r="B369" s="21"/>
      <c r="C369" s="40" t="s">
        <v>210</v>
      </c>
      <c r="D369" s="26"/>
      <c r="E369" s="26"/>
      <c r="F369" s="2">
        <f t="shared" si="65"/>
        <v>0</v>
      </c>
      <c r="G369" s="2"/>
      <c r="H369" s="15"/>
      <c r="I369" s="15">
        <v>478.56311768125573</v>
      </c>
      <c r="J369" s="16"/>
      <c r="K369" s="16"/>
      <c r="L369" s="2"/>
    </row>
    <row r="370" spans="1:12" ht="17.25" hidden="1" outlineLevel="1" x14ac:dyDescent="0.25">
      <c r="A370" s="1">
        <f>A368+1</f>
        <v>305</v>
      </c>
      <c r="B370" s="21">
        <f>B368+1</f>
        <v>244</v>
      </c>
      <c r="C370" s="62" t="s">
        <v>110</v>
      </c>
      <c r="D370" s="57" t="s">
        <v>105</v>
      </c>
      <c r="E370" s="57">
        <v>0.9</v>
      </c>
      <c r="F370" s="2">
        <f t="shared" si="65"/>
        <v>430.70680591313015</v>
      </c>
      <c r="G370" s="2"/>
      <c r="H370" s="15">
        <f t="shared" si="60"/>
        <v>430.70680591313015</v>
      </c>
      <c r="I370" s="15">
        <v>478.56311768125573</v>
      </c>
      <c r="J370" s="16">
        <f t="shared" si="61"/>
        <v>0</v>
      </c>
      <c r="K370" s="16">
        <f t="shared" si="62"/>
        <v>478.56311768125573</v>
      </c>
      <c r="L370" s="2"/>
    </row>
    <row r="371" spans="1:12" ht="17.25" hidden="1" outlineLevel="1" x14ac:dyDescent="0.25">
      <c r="A371" s="1">
        <f t="shared" si="59"/>
        <v>306</v>
      </c>
      <c r="B371" s="21">
        <f>B370+1</f>
        <v>245</v>
      </c>
      <c r="C371" s="62" t="s">
        <v>165</v>
      </c>
      <c r="D371" s="57" t="s">
        <v>105</v>
      </c>
      <c r="E371" s="57">
        <v>0.65</v>
      </c>
      <c r="F371" s="2">
        <f t="shared" si="65"/>
        <v>311.06602649281626</v>
      </c>
      <c r="G371" s="2"/>
      <c r="H371" s="15">
        <f t="shared" si="60"/>
        <v>311.06602649281626</v>
      </c>
      <c r="I371" s="15">
        <v>478.56311768125573</v>
      </c>
      <c r="J371" s="16">
        <f t="shared" si="61"/>
        <v>0</v>
      </c>
      <c r="K371" s="16">
        <f t="shared" si="62"/>
        <v>478.56311768125573</v>
      </c>
      <c r="L371" s="2"/>
    </row>
    <row r="372" spans="1:12" ht="15.75" hidden="1" outlineLevel="1" x14ac:dyDescent="0.25">
      <c r="A372" s="1">
        <f t="shared" si="59"/>
        <v>307</v>
      </c>
      <c r="B372" s="21">
        <f t="shared" ref="B372:B391" si="67">B371+1</f>
        <v>246</v>
      </c>
      <c r="C372" s="62" t="s">
        <v>211</v>
      </c>
      <c r="D372" s="57" t="s">
        <v>98</v>
      </c>
      <c r="E372" s="57">
        <v>1</v>
      </c>
      <c r="F372" s="2">
        <f t="shared" si="65"/>
        <v>478.56311768125573</v>
      </c>
      <c r="G372" s="2"/>
      <c r="H372" s="15">
        <f t="shared" si="60"/>
        <v>478.56311768125573</v>
      </c>
      <c r="I372" s="15">
        <v>478.56311768125573</v>
      </c>
      <c r="J372" s="16">
        <f t="shared" si="61"/>
        <v>0</v>
      </c>
      <c r="K372" s="16">
        <f t="shared" si="62"/>
        <v>478.56311768125573</v>
      </c>
      <c r="L372" s="2"/>
    </row>
    <row r="373" spans="1:12" ht="17.25" hidden="1" outlineLevel="1" x14ac:dyDescent="0.25">
      <c r="A373" s="1">
        <f t="shared" si="59"/>
        <v>308</v>
      </c>
      <c r="B373" s="21">
        <f t="shared" si="67"/>
        <v>247</v>
      </c>
      <c r="C373" s="62" t="s">
        <v>212</v>
      </c>
      <c r="D373" s="57" t="s">
        <v>105</v>
      </c>
      <c r="E373" s="57">
        <v>0.11</v>
      </c>
      <c r="F373" s="2">
        <f t="shared" si="65"/>
        <v>52.64194294493813</v>
      </c>
      <c r="G373" s="2"/>
      <c r="H373" s="15">
        <f t="shared" si="60"/>
        <v>52.64194294493813</v>
      </c>
      <c r="I373" s="15">
        <v>478.56311768125573</v>
      </c>
      <c r="J373" s="16">
        <f t="shared" si="61"/>
        <v>0</v>
      </c>
      <c r="K373" s="16">
        <f t="shared" si="62"/>
        <v>478.56311768125573</v>
      </c>
      <c r="L373" s="2"/>
    </row>
    <row r="374" spans="1:12" ht="15.75" hidden="1" outlineLevel="1" x14ac:dyDescent="0.25">
      <c r="A374" s="1">
        <f t="shared" si="59"/>
        <v>309</v>
      </c>
      <c r="B374" s="21">
        <f t="shared" si="67"/>
        <v>248</v>
      </c>
      <c r="C374" s="82" t="s">
        <v>213</v>
      </c>
      <c r="D374" s="83" t="s">
        <v>98</v>
      </c>
      <c r="E374" s="83">
        <v>45</v>
      </c>
      <c r="F374" s="2">
        <f t="shared" si="65"/>
        <v>21535.340295656508</v>
      </c>
      <c r="G374" s="2"/>
      <c r="H374" s="15">
        <f t="shared" si="60"/>
        <v>21535.340295656508</v>
      </c>
      <c r="I374" s="15">
        <v>478.56311768125573</v>
      </c>
      <c r="J374" s="16">
        <f t="shared" si="61"/>
        <v>0</v>
      </c>
      <c r="K374" s="16">
        <f t="shared" si="62"/>
        <v>478.56311768125573</v>
      </c>
      <c r="L374" s="2"/>
    </row>
    <row r="375" spans="1:12" ht="30" hidden="1" outlineLevel="1" x14ac:dyDescent="0.25">
      <c r="A375" s="1">
        <f t="shared" si="59"/>
        <v>310</v>
      </c>
      <c r="B375" s="21">
        <f t="shared" si="67"/>
        <v>249</v>
      </c>
      <c r="C375" s="82" t="s">
        <v>214</v>
      </c>
      <c r="D375" s="83" t="s">
        <v>98</v>
      </c>
      <c r="E375" s="83">
        <v>25</v>
      </c>
      <c r="F375" s="2">
        <f t="shared" si="65"/>
        <v>11964.077942031394</v>
      </c>
      <c r="G375" s="2"/>
      <c r="H375" s="15"/>
      <c r="I375" s="15">
        <v>478.56311768125573</v>
      </c>
      <c r="J375" s="16">
        <f t="shared" si="61"/>
        <v>0</v>
      </c>
      <c r="K375" s="16">
        <f t="shared" si="62"/>
        <v>478.56311768125573</v>
      </c>
      <c r="L375" s="2"/>
    </row>
    <row r="376" spans="1:12" ht="17.25" hidden="1" outlineLevel="1" x14ac:dyDescent="0.25">
      <c r="A376" s="1">
        <f t="shared" si="59"/>
        <v>311</v>
      </c>
      <c r="B376" s="21">
        <f t="shared" si="67"/>
        <v>250</v>
      </c>
      <c r="C376" s="62" t="s">
        <v>42</v>
      </c>
      <c r="D376" s="57" t="s">
        <v>100</v>
      </c>
      <c r="E376" s="57">
        <v>8.24</v>
      </c>
      <c r="F376" s="2">
        <f t="shared" si="65"/>
        <v>3943.3600896935473</v>
      </c>
      <c r="G376" s="2"/>
      <c r="H376" s="15">
        <f t="shared" si="60"/>
        <v>3943.3600896935473</v>
      </c>
      <c r="I376" s="15">
        <v>478.56311768125573</v>
      </c>
      <c r="J376" s="16">
        <f t="shared" si="61"/>
        <v>0</v>
      </c>
      <c r="K376" s="16">
        <f t="shared" si="62"/>
        <v>478.56311768125573</v>
      </c>
      <c r="L376" s="2"/>
    </row>
    <row r="377" spans="1:12" ht="17.25" hidden="1" outlineLevel="1" x14ac:dyDescent="0.25">
      <c r="A377" s="1">
        <f t="shared" si="59"/>
        <v>312</v>
      </c>
      <c r="B377" s="21">
        <f t="shared" si="67"/>
        <v>251</v>
      </c>
      <c r="C377" s="62" t="s">
        <v>201</v>
      </c>
      <c r="D377" s="57" t="s">
        <v>100</v>
      </c>
      <c r="E377" s="57">
        <v>8.24</v>
      </c>
      <c r="F377" s="2">
        <f t="shared" si="65"/>
        <v>3943.3600896935473</v>
      </c>
      <c r="G377" s="2"/>
      <c r="H377" s="15">
        <f t="shared" si="60"/>
        <v>3943.3600896935473</v>
      </c>
      <c r="I377" s="15">
        <v>478.56311768125573</v>
      </c>
      <c r="J377" s="16">
        <f t="shared" si="61"/>
        <v>0</v>
      </c>
      <c r="K377" s="16">
        <f t="shared" si="62"/>
        <v>478.56311768125573</v>
      </c>
      <c r="L377" s="2"/>
    </row>
    <row r="378" spans="1:12" ht="17.25" hidden="1" outlineLevel="1" x14ac:dyDescent="0.25">
      <c r="A378" s="1">
        <f t="shared" si="59"/>
        <v>313</v>
      </c>
      <c r="B378" s="21">
        <f t="shared" si="67"/>
        <v>252</v>
      </c>
      <c r="C378" s="62" t="s">
        <v>202</v>
      </c>
      <c r="D378" s="57" t="s">
        <v>100</v>
      </c>
      <c r="E378" s="57">
        <v>8.24</v>
      </c>
      <c r="F378" s="2">
        <f t="shared" si="65"/>
        <v>3943.3600896935473</v>
      </c>
      <c r="G378" s="2"/>
      <c r="H378" s="15">
        <f t="shared" si="60"/>
        <v>3943.3600896935473</v>
      </c>
      <c r="I378" s="15">
        <v>478.56311768125573</v>
      </c>
      <c r="J378" s="16">
        <f t="shared" si="61"/>
        <v>0</v>
      </c>
      <c r="K378" s="16">
        <f t="shared" si="62"/>
        <v>478.56311768125573</v>
      </c>
      <c r="L378" s="2"/>
    </row>
    <row r="379" spans="1:12" ht="15.75" hidden="1" outlineLevel="1" x14ac:dyDescent="0.25">
      <c r="A379" s="1">
        <f t="shared" si="59"/>
        <v>314</v>
      </c>
      <c r="B379" s="21">
        <f t="shared" si="67"/>
        <v>253</v>
      </c>
      <c r="C379" s="62" t="s">
        <v>215</v>
      </c>
      <c r="D379" s="57" t="s">
        <v>98</v>
      </c>
      <c r="E379" s="57">
        <v>1</v>
      </c>
      <c r="F379" s="2">
        <f t="shared" si="65"/>
        <v>478.56311768125573</v>
      </c>
      <c r="G379" s="2"/>
      <c r="H379" s="15">
        <f t="shared" si="60"/>
        <v>478.56311768125573</v>
      </c>
      <c r="I379" s="15">
        <v>478.56311768125573</v>
      </c>
      <c r="J379" s="16">
        <f t="shared" si="61"/>
        <v>0</v>
      </c>
      <c r="K379" s="16">
        <f t="shared" si="62"/>
        <v>478.56311768125573</v>
      </c>
      <c r="L379" s="2"/>
    </row>
    <row r="380" spans="1:12" ht="17.25" hidden="1" outlineLevel="1" x14ac:dyDescent="0.25">
      <c r="A380" s="1">
        <f t="shared" si="59"/>
        <v>315</v>
      </c>
      <c r="B380" s="21">
        <f t="shared" si="67"/>
        <v>254</v>
      </c>
      <c r="C380" s="62" t="s">
        <v>216</v>
      </c>
      <c r="D380" s="57" t="s">
        <v>105</v>
      </c>
      <c r="E380" s="57">
        <v>0.4</v>
      </c>
      <c r="F380" s="2">
        <f t="shared" si="65"/>
        <v>191.42524707250232</v>
      </c>
      <c r="G380" s="2"/>
      <c r="H380" s="15">
        <f t="shared" si="60"/>
        <v>191.42524707250232</v>
      </c>
      <c r="I380" s="15">
        <v>478.56311768125573</v>
      </c>
      <c r="J380" s="16">
        <f t="shared" si="61"/>
        <v>0</v>
      </c>
      <c r="K380" s="16">
        <f t="shared" si="62"/>
        <v>478.56311768125573</v>
      </c>
      <c r="L380" s="2"/>
    </row>
    <row r="381" spans="1:12" ht="60" hidden="1" outlineLevel="1" x14ac:dyDescent="0.25">
      <c r="A381" s="1">
        <f t="shared" si="59"/>
        <v>316</v>
      </c>
      <c r="B381" s="21">
        <f t="shared" si="67"/>
        <v>255</v>
      </c>
      <c r="C381" s="62" t="s">
        <v>153</v>
      </c>
      <c r="D381" s="57" t="s">
        <v>22</v>
      </c>
      <c r="E381" s="57">
        <v>0.45</v>
      </c>
      <c r="F381" s="2">
        <f t="shared" si="65"/>
        <v>215.35340295656508</v>
      </c>
      <c r="G381" s="2"/>
      <c r="H381" s="15">
        <f t="shared" si="60"/>
        <v>215.35340295656508</v>
      </c>
      <c r="I381" s="15">
        <v>478.56311768125573</v>
      </c>
      <c r="J381" s="16">
        <f t="shared" si="61"/>
        <v>0</v>
      </c>
      <c r="K381" s="16">
        <f t="shared" si="62"/>
        <v>478.56311768125573</v>
      </c>
      <c r="L381" s="2"/>
    </row>
    <row r="382" spans="1:12" ht="30" hidden="1" outlineLevel="1" x14ac:dyDescent="0.25">
      <c r="A382" s="1">
        <f t="shared" si="59"/>
        <v>317</v>
      </c>
      <c r="B382" s="21">
        <f t="shared" si="67"/>
        <v>256</v>
      </c>
      <c r="C382" s="62" t="s">
        <v>154</v>
      </c>
      <c r="D382" s="57" t="s">
        <v>22</v>
      </c>
      <c r="E382" s="57">
        <v>0.45</v>
      </c>
      <c r="F382" s="2">
        <f t="shared" si="65"/>
        <v>215.35340295656508</v>
      </c>
      <c r="G382" s="2"/>
      <c r="H382" s="15">
        <f t="shared" si="60"/>
        <v>215.35340295656508</v>
      </c>
      <c r="I382" s="15">
        <v>478.56311768125573</v>
      </c>
      <c r="J382" s="16">
        <f t="shared" si="61"/>
        <v>0</v>
      </c>
      <c r="K382" s="16">
        <f t="shared" si="62"/>
        <v>478.56311768125573</v>
      </c>
      <c r="L382" s="2"/>
    </row>
    <row r="383" spans="1:12" ht="15.75" hidden="1" outlineLevel="1" x14ac:dyDescent="0.25">
      <c r="A383" s="1">
        <f t="shared" si="59"/>
        <v>318</v>
      </c>
      <c r="B383" s="21">
        <f t="shared" si="67"/>
        <v>257</v>
      </c>
      <c r="C383" s="62" t="s">
        <v>166</v>
      </c>
      <c r="D383" s="57" t="str">
        <f>D382</f>
        <v>т</v>
      </c>
      <c r="E383" s="57">
        <f>E382</f>
        <v>0.45</v>
      </c>
      <c r="F383" s="2">
        <f t="shared" si="65"/>
        <v>215.35340295656508</v>
      </c>
      <c r="G383" s="2"/>
      <c r="H383" s="15">
        <f t="shared" si="60"/>
        <v>215.35340295656508</v>
      </c>
      <c r="I383" s="15">
        <v>478.56311768125573</v>
      </c>
      <c r="J383" s="16">
        <f t="shared" si="61"/>
        <v>0</v>
      </c>
      <c r="K383" s="16">
        <f t="shared" si="62"/>
        <v>478.56311768125573</v>
      </c>
      <c r="L383" s="2"/>
    </row>
    <row r="384" spans="1:12" ht="30" hidden="1" outlineLevel="1" x14ac:dyDescent="0.25">
      <c r="A384" s="1">
        <f t="shared" si="59"/>
        <v>319</v>
      </c>
      <c r="B384" s="21">
        <f t="shared" si="67"/>
        <v>258</v>
      </c>
      <c r="C384" s="62" t="s">
        <v>217</v>
      </c>
      <c r="D384" s="57" t="s">
        <v>100</v>
      </c>
      <c r="E384" s="57">
        <v>1.2</v>
      </c>
      <c r="F384" s="2">
        <f t="shared" si="65"/>
        <v>574.27574121750683</v>
      </c>
      <c r="G384" s="2"/>
      <c r="H384" s="15">
        <f t="shared" si="60"/>
        <v>574.27574121750683</v>
      </c>
      <c r="I384" s="15">
        <v>478.56311768125573</v>
      </c>
      <c r="J384" s="16">
        <f t="shared" si="61"/>
        <v>0</v>
      </c>
      <c r="K384" s="16">
        <f t="shared" si="62"/>
        <v>478.56311768125573</v>
      </c>
      <c r="L384" s="2"/>
    </row>
    <row r="385" spans="1:12" ht="30" hidden="1" outlineLevel="1" x14ac:dyDescent="0.25">
      <c r="A385" s="1">
        <f t="shared" si="59"/>
        <v>320</v>
      </c>
      <c r="B385" s="21">
        <f t="shared" si="67"/>
        <v>259</v>
      </c>
      <c r="C385" s="62" t="s">
        <v>218</v>
      </c>
      <c r="D385" s="57" t="s">
        <v>105</v>
      </c>
      <c r="E385" s="57">
        <v>1</v>
      </c>
      <c r="F385" s="2">
        <f t="shared" si="65"/>
        <v>478.56311768125573</v>
      </c>
      <c r="G385" s="2"/>
      <c r="H385" s="15">
        <f t="shared" si="60"/>
        <v>478.56311768125573</v>
      </c>
      <c r="I385" s="15">
        <v>478.56311768125573</v>
      </c>
      <c r="J385" s="16">
        <f t="shared" si="61"/>
        <v>0</v>
      </c>
      <c r="K385" s="16">
        <f t="shared" si="62"/>
        <v>478.56311768125573</v>
      </c>
      <c r="L385" s="2"/>
    </row>
    <row r="386" spans="1:12" ht="30" hidden="1" outlineLevel="1" x14ac:dyDescent="0.25">
      <c r="A386" s="1">
        <f t="shared" si="59"/>
        <v>321</v>
      </c>
      <c r="B386" s="21">
        <f t="shared" si="67"/>
        <v>260</v>
      </c>
      <c r="C386" s="62" t="s">
        <v>219</v>
      </c>
      <c r="D386" s="57" t="s">
        <v>96</v>
      </c>
      <c r="E386" s="57">
        <v>5.51</v>
      </c>
      <c r="F386" s="2">
        <f t="shared" si="65"/>
        <v>2636.8827784237192</v>
      </c>
      <c r="G386" s="2"/>
      <c r="H386" s="15">
        <f t="shared" si="60"/>
        <v>2636.8827784237192</v>
      </c>
      <c r="I386" s="15">
        <v>478.56311768125573</v>
      </c>
      <c r="J386" s="16">
        <f t="shared" si="61"/>
        <v>0</v>
      </c>
      <c r="K386" s="16">
        <f t="shared" si="62"/>
        <v>478.56311768125573</v>
      </c>
      <c r="L386" s="2"/>
    </row>
    <row r="387" spans="1:12" ht="15.75" hidden="1" outlineLevel="1" x14ac:dyDescent="0.25">
      <c r="A387" s="1">
        <f t="shared" si="59"/>
        <v>322</v>
      </c>
      <c r="B387" s="21">
        <f t="shared" si="67"/>
        <v>261</v>
      </c>
      <c r="C387" s="62" t="s">
        <v>220</v>
      </c>
      <c r="D387" s="57" t="s">
        <v>98</v>
      </c>
      <c r="E387" s="57">
        <v>25</v>
      </c>
      <c r="F387" s="2">
        <f t="shared" si="65"/>
        <v>11964.077942031394</v>
      </c>
      <c r="G387" s="2"/>
      <c r="H387" s="15">
        <f t="shared" si="60"/>
        <v>11964.077942031394</v>
      </c>
      <c r="I387" s="15">
        <v>478.56311768125573</v>
      </c>
      <c r="J387" s="16">
        <f t="shared" si="61"/>
        <v>0</v>
      </c>
      <c r="K387" s="16">
        <f t="shared" si="62"/>
        <v>478.56311768125573</v>
      </c>
      <c r="L387" s="2"/>
    </row>
    <row r="388" spans="1:12" ht="15.75" hidden="1" outlineLevel="1" x14ac:dyDescent="0.25">
      <c r="A388" s="1">
        <f t="shared" si="59"/>
        <v>323</v>
      </c>
      <c r="B388" s="21">
        <f t="shared" si="67"/>
        <v>262</v>
      </c>
      <c r="C388" s="62" t="s">
        <v>221</v>
      </c>
      <c r="D388" s="57" t="s">
        <v>98</v>
      </c>
      <c r="E388" s="57">
        <v>25</v>
      </c>
      <c r="F388" s="2">
        <f t="shared" si="65"/>
        <v>11964.077942031394</v>
      </c>
      <c r="G388" s="2"/>
      <c r="H388" s="15">
        <f t="shared" si="60"/>
        <v>11964.077942031394</v>
      </c>
      <c r="I388" s="15">
        <v>478.56311768125573</v>
      </c>
      <c r="J388" s="16">
        <f t="shared" si="61"/>
        <v>0</v>
      </c>
      <c r="K388" s="16">
        <f t="shared" si="62"/>
        <v>478.56311768125573</v>
      </c>
      <c r="L388" s="2"/>
    </row>
    <row r="389" spans="1:12" ht="30" hidden="1" outlineLevel="1" x14ac:dyDescent="0.25">
      <c r="A389" s="1">
        <f t="shared" si="59"/>
        <v>324</v>
      </c>
      <c r="B389" s="21">
        <f t="shared" si="67"/>
        <v>263</v>
      </c>
      <c r="C389" s="62" t="s">
        <v>222</v>
      </c>
      <c r="D389" s="57" t="s">
        <v>98</v>
      </c>
      <c r="E389" s="57">
        <v>25</v>
      </c>
      <c r="F389" s="2">
        <f t="shared" si="65"/>
        <v>11964.077942031394</v>
      </c>
      <c r="G389" s="2"/>
      <c r="H389" s="15">
        <f t="shared" si="60"/>
        <v>11964.077942031394</v>
      </c>
      <c r="I389" s="15">
        <v>478.56311768125573</v>
      </c>
      <c r="J389" s="16">
        <f t="shared" si="61"/>
        <v>0</v>
      </c>
      <c r="K389" s="16">
        <f t="shared" si="62"/>
        <v>478.56311768125573</v>
      </c>
      <c r="L389" s="2"/>
    </row>
    <row r="390" spans="1:12" ht="30" hidden="1" outlineLevel="1" x14ac:dyDescent="0.25">
      <c r="A390" s="1">
        <f t="shared" si="59"/>
        <v>325</v>
      </c>
      <c r="B390" s="21">
        <f t="shared" si="67"/>
        <v>264</v>
      </c>
      <c r="C390" s="62" t="s">
        <v>223</v>
      </c>
      <c r="D390" s="57" t="s">
        <v>100</v>
      </c>
      <c r="E390" s="57">
        <v>0.28999999999999998</v>
      </c>
      <c r="F390" s="2">
        <f t="shared" si="65"/>
        <v>138.78330412756415</v>
      </c>
      <c r="G390" s="2"/>
      <c r="H390" s="15">
        <f t="shared" si="60"/>
        <v>138.78330412756415</v>
      </c>
      <c r="I390" s="15">
        <v>478.56311768125573</v>
      </c>
      <c r="J390" s="16">
        <f t="shared" si="61"/>
        <v>0</v>
      </c>
      <c r="K390" s="16">
        <f t="shared" si="62"/>
        <v>478.56311768125573</v>
      </c>
      <c r="L390" s="2"/>
    </row>
    <row r="391" spans="1:12" ht="15.75" hidden="1" outlineLevel="1" x14ac:dyDescent="0.25">
      <c r="A391" s="1">
        <f t="shared" si="59"/>
        <v>326</v>
      </c>
      <c r="B391" s="21">
        <f t="shared" si="67"/>
        <v>265</v>
      </c>
      <c r="C391" s="62" t="s">
        <v>224</v>
      </c>
      <c r="D391" s="57" t="s">
        <v>20</v>
      </c>
      <c r="E391" s="57">
        <v>2.4</v>
      </c>
      <c r="F391" s="2">
        <f t="shared" si="65"/>
        <v>1148.5514824350137</v>
      </c>
      <c r="G391" s="2"/>
      <c r="H391" s="15">
        <f t="shared" si="60"/>
        <v>1148.5514824350137</v>
      </c>
      <c r="I391" s="15">
        <v>478.56311768125573</v>
      </c>
      <c r="J391" s="16">
        <f t="shared" si="61"/>
        <v>0</v>
      </c>
      <c r="K391" s="16">
        <f t="shared" si="62"/>
        <v>478.56311768125573</v>
      </c>
      <c r="L391" s="2"/>
    </row>
    <row r="392" spans="1:12" ht="15.75" hidden="1" collapsed="1" x14ac:dyDescent="0.25">
      <c r="A392" s="1"/>
      <c r="B392" s="21"/>
      <c r="C392" s="40" t="s">
        <v>225</v>
      </c>
      <c r="D392" s="26"/>
      <c r="E392" s="26"/>
      <c r="F392" s="2">
        <f t="shared" si="65"/>
        <v>0</v>
      </c>
      <c r="G392" s="2"/>
      <c r="H392" s="15"/>
      <c r="I392" s="15">
        <v>478.56311768125573</v>
      </c>
      <c r="J392" s="16"/>
      <c r="K392" s="16"/>
      <c r="L392" s="2"/>
    </row>
    <row r="393" spans="1:12" ht="30" hidden="1" outlineLevel="1" x14ac:dyDescent="0.25">
      <c r="A393" s="1">
        <f>A391+1</f>
        <v>327</v>
      </c>
      <c r="B393" s="21">
        <f>B391+1</f>
        <v>266</v>
      </c>
      <c r="C393" s="62" t="s">
        <v>226</v>
      </c>
      <c r="D393" s="57" t="s">
        <v>100</v>
      </c>
      <c r="E393" s="57">
        <v>3064.16</v>
      </c>
      <c r="F393" s="2">
        <f t="shared" si="65"/>
        <v>1466393.9626741966</v>
      </c>
      <c r="G393" s="2"/>
      <c r="H393" s="15">
        <f t="shared" si="60"/>
        <v>1466393.9626741966</v>
      </c>
      <c r="I393" s="15">
        <v>478.56311768125573</v>
      </c>
      <c r="J393" s="16">
        <f t="shared" si="61"/>
        <v>0</v>
      </c>
      <c r="K393" s="16">
        <f t="shared" si="62"/>
        <v>478.56311768125573</v>
      </c>
      <c r="L393" s="2"/>
    </row>
    <row r="394" spans="1:12" ht="17.25" hidden="1" outlineLevel="1" x14ac:dyDescent="0.25">
      <c r="A394" s="1">
        <f t="shared" si="59"/>
        <v>328</v>
      </c>
      <c r="B394" s="21">
        <f>B393+1</f>
        <v>267</v>
      </c>
      <c r="C394" s="62" t="s">
        <v>227</v>
      </c>
      <c r="D394" s="57" t="s">
        <v>100</v>
      </c>
      <c r="E394" s="57">
        <v>220</v>
      </c>
      <c r="F394" s="2">
        <f t="shared" si="65"/>
        <v>105283.88588987626</v>
      </c>
      <c r="G394" s="2"/>
      <c r="H394" s="15">
        <f t="shared" si="60"/>
        <v>105283.88588987626</v>
      </c>
      <c r="I394" s="15">
        <v>478.56311768125573</v>
      </c>
      <c r="J394" s="16">
        <f t="shared" si="61"/>
        <v>0</v>
      </c>
      <c r="K394" s="16">
        <f t="shared" si="62"/>
        <v>478.56311768125573</v>
      </c>
      <c r="L394" s="2"/>
    </row>
    <row r="395" spans="1:12" ht="30" hidden="1" outlineLevel="1" x14ac:dyDescent="0.25">
      <c r="A395" s="1">
        <f t="shared" si="59"/>
        <v>329</v>
      </c>
      <c r="B395" s="21">
        <f t="shared" ref="B395:B402" si="68">B394+1</f>
        <v>268</v>
      </c>
      <c r="C395" s="62" t="s">
        <v>228</v>
      </c>
      <c r="D395" s="57" t="s">
        <v>100</v>
      </c>
      <c r="E395" s="57">
        <v>220</v>
      </c>
      <c r="F395" s="2">
        <f t="shared" si="65"/>
        <v>105283.88588987626</v>
      </c>
      <c r="G395" s="2"/>
      <c r="H395" s="15">
        <f t="shared" si="60"/>
        <v>105283.88588987626</v>
      </c>
      <c r="I395" s="15">
        <v>478.56311768125573</v>
      </c>
      <c r="J395" s="16">
        <f t="shared" si="61"/>
        <v>0</v>
      </c>
      <c r="K395" s="16">
        <f t="shared" si="62"/>
        <v>478.56311768125573</v>
      </c>
      <c r="L395" s="2"/>
    </row>
    <row r="396" spans="1:12" ht="30" hidden="1" outlineLevel="1" x14ac:dyDescent="0.25">
      <c r="A396" s="1">
        <f t="shared" si="59"/>
        <v>330</v>
      </c>
      <c r="B396" s="21">
        <f t="shared" si="68"/>
        <v>269</v>
      </c>
      <c r="C396" s="62" t="s">
        <v>229</v>
      </c>
      <c r="D396" s="57" t="s">
        <v>100</v>
      </c>
      <c r="E396" s="57">
        <v>220</v>
      </c>
      <c r="F396" s="2">
        <f t="shared" si="65"/>
        <v>105283.88588987626</v>
      </c>
      <c r="G396" s="2"/>
      <c r="H396" s="15">
        <f t="shared" si="60"/>
        <v>105283.88588987626</v>
      </c>
      <c r="I396" s="15">
        <v>478.56311768125573</v>
      </c>
      <c r="J396" s="16">
        <f t="shared" si="61"/>
        <v>0</v>
      </c>
      <c r="K396" s="16">
        <f t="shared" si="62"/>
        <v>478.56311768125573</v>
      </c>
      <c r="L396" s="2"/>
    </row>
    <row r="397" spans="1:12" ht="30" hidden="1" outlineLevel="1" x14ac:dyDescent="0.25">
      <c r="A397" s="1">
        <f t="shared" si="59"/>
        <v>331</v>
      </c>
      <c r="B397" s="21">
        <f t="shared" si="68"/>
        <v>270</v>
      </c>
      <c r="C397" s="62" t="s">
        <v>230</v>
      </c>
      <c r="D397" s="57" t="s">
        <v>98</v>
      </c>
      <c r="E397" s="57">
        <v>2110</v>
      </c>
      <c r="F397" s="2">
        <f t="shared" si="65"/>
        <v>1009768.1783074496</v>
      </c>
      <c r="G397" s="2"/>
      <c r="H397" s="15">
        <f t="shared" si="60"/>
        <v>1009768.1783074496</v>
      </c>
      <c r="I397" s="15">
        <v>478.56311768125573</v>
      </c>
      <c r="J397" s="16">
        <f t="shared" si="61"/>
        <v>0</v>
      </c>
      <c r="K397" s="16">
        <f t="shared" si="62"/>
        <v>478.56311768125573</v>
      </c>
      <c r="L397" s="2"/>
    </row>
    <row r="398" spans="1:12" ht="30" hidden="1" outlineLevel="1" x14ac:dyDescent="0.25">
      <c r="A398" s="1">
        <f t="shared" si="59"/>
        <v>332</v>
      </c>
      <c r="B398" s="21">
        <f t="shared" si="68"/>
        <v>271</v>
      </c>
      <c r="C398" s="62" t="s">
        <v>231</v>
      </c>
      <c r="D398" s="57" t="s">
        <v>100</v>
      </c>
      <c r="E398" s="57">
        <v>232</v>
      </c>
      <c r="F398" s="2">
        <f t="shared" si="65"/>
        <v>111026.64330205134</v>
      </c>
      <c r="G398" s="2"/>
      <c r="H398" s="15">
        <f t="shared" si="60"/>
        <v>111026.64330205134</v>
      </c>
      <c r="I398" s="15">
        <v>478.56311768125573</v>
      </c>
      <c r="J398" s="16">
        <f t="shared" si="61"/>
        <v>0</v>
      </c>
      <c r="K398" s="16">
        <f t="shared" si="62"/>
        <v>478.56311768125573</v>
      </c>
      <c r="L398" s="2"/>
    </row>
    <row r="399" spans="1:12" ht="60" hidden="1" outlineLevel="1" x14ac:dyDescent="0.25">
      <c r="A399" s="1">
        <f t="shared" si="59"/>
        <v>333</v>
      </c>
      <c r="B399" s="21">
        <f t="shared" si="68"/>
        <v>272</v>
      </c>
      <c r="C399" s="62" t="s">
        <v>232</v>
      </c>
      <c r="D399" s="57" t="s">
        <v>100</v>
      </c>
      <c r="E399" s="57">
        <v>232</v>
      </c>
      <c r="F399" s="2">
        <f t="shared" si="65"/>
        <v>111026.64330205134</v>
      </c>
      <c r="G399" s="2"/>
      <c r="H399" s="15">
        <f t="shared" si="60"/>
        <v>111026.64330205134</v>
      </c>
      <c r="I399" s="15">
        <v>478.56311768125573</v>
      </c>
      <c r="J399" s="16">
        <f t="shared" si="61"/>
        <v>0</v>
      </c>
      <c r="K399" s="16">
        <f t="shared" si="62"/>
        <v>478.56311768125573</v>
      </c>
      <c r="L399" s="2"/>
    </row>
    <row r="400" spans="1:12" ht="30" hidden="1" outlineLevel="1" x14ac:dyDescent="0.25">
      <c r="A400" s="1">
        <f t="shared" si="59"/>
        <v>334</v>
      </c>
      <c r="B400" s="21">
        <f t="shared" si="68"/>
        <v>273</v>
      </c>
      <c r="C400" s="62" t="s">
        <v>233</v>
      </c>
      <c r="D400" s="57" t="s">
        <v>100</v>
      </c>
      <c r="E400" s="57">
        <v>232</v>
      </c>
      <c r="F400" s="2">
        <f t="shared" si="65"/>
        <v>111026.64330205134</v>
      </c>
      <c r="G400" s="2"/>
      <c r="H400" s="15">
        <f t="shared" si="60"/>
        <v>111026.64330205134</v>
      </c>
      <c r="I400" s="15">
        <v>478.56311768125573</v>
      </c>
      <c r="J400" s="16">
        <f t="shared" si="61"/>
        <v>0</v>
      </c>
      <c r="K400" s="16">
        <f t="shared" si="62"/>
        <v>478.56311768125573</v>
      </c>
      <c r="L400" s="2"/>
    </row>
    <row r="401" spans="1:12" ht="45" hidden="1" outlineLevel="1" x14ac:dyDescent="0.25">
      <c r="A401" s="1">
        <f t="shared" si="59"/>
        <v>335</v>
      </c>
      <c r="B401" s="21">
        <f t="shared" si="68"/>
        <v>274</v>
      </c>
      <c r="C401" s="62" t="s">
        <v>234</v>
      </c>
      <c r="D401" s="57" t="s">
        <v>100</v>
      </c>
      <c r="E401" s="57">
        <v>232</v>
      </c>
      <c r="F401" s="2">
        <f t="shared" si="65"/>
        <v>111026.64330205134</v>
      </c>
      <c r="G401" s="2"/>
      <c r="H401" s="15">
        <f t="shared" si="60"/>
        <v>111026.64330205134</v>
      </c>
      <c r="I401" s="15">
        <v>478.56311768125573</v>
      </c>
      <c r="J401" s="16">
        <f t="shared" si="61"/>
        <v>0</v>
      </c>
      <c r="K401" s="16">
        <f t="shared" si="62"/>
        <v>478.56311768125573</v>
      </c>
      <c r="L401" s="2"/>
    </row>
    <row r="402" spans="1:12" ht="30" hidden="1" outlineLevel="1" x14ac:dyDescent="0.25">
      <c r="A402" s="1">
        <f t="shared" si="59"/>
        <v>336</v>
      </c>
      <c r="B402" s="21">
        <f t="shared" si="68"/>
        <v>275</v>
      </c>
      <c r="C402" s="62" t="s">
        <v>235</v>
      </c>
      <c r="D402" s="57" t="s">
        <v>100</v>
      </c>
      <c r="E402" s="57">
        <v>232</v>
      </c>
      <c r="F402" s="2">
        <f t="shared" si="65"/>
        <v>111026.64330205134</v>
      </c>
      <c r="G402" s="2"/>
      <c r="H402" s="15">
        <f t="shared" si="60"/>
        <v>111026.64330205134</v>
      </c>
      <c r="I402" s="15">
        <v>478.56311768125573</v>
      </c>
      <c r="J402" s="16">
        <f t="shared" si="61"/>
        <v>0</v>
      </c>
      <c r="K402" s="16">
        <f t="shared" si="62"/>
        <v>478.56311768125573</v>
      </c>
      <c r="L402" s="2"/>
    </row>
    <row r="403" spans="1:12" ht="15.75" hidden="1" collapsed="1" x14ac:dyDescent="0.25">
      <c r="A403" s="1"/>
      <c r="B403" s="21"/>
      <c r="C403" s="40" t="s">
        <v>236</v>
      </c>
      <c r="D403" s="26"/>
      <c r="E403" s="26"/>
      <c r="F403" s="2">
        <f t="shared" si="65"/>
        <v>0</v>
      </c>
      <c r="G403" s="2"/>
      <c r="H403" s="15"/>
      <c r="I403" s="15">
        <v>478.56311768125573</v>
      </c>
      <c r="J403" s="16"/>
      <c r="K403" s="16"/>
      <c r="L403" s="2"/>
    </row>
    <row r="404" spans="1:12" ht="45" hidden="1" outlineLevel="1" x14ac:dyDescent="0.25">
      <c r="A404" s="1">
        <f>A402+1</f>
        <v>337</v>
      </c>
      <c r="B404" s="21">
        <f>B402+1</f>
        <v>276</v>
      </c>
      <c r="C404" s="62" t="s">
        <v>237</v>
      </c>
      <c r="D404" s="57" t="s">
        <v>22</v>
      </c>
      <c r="E404" s="57">
        <v>27.321999999999999</v>
      </c>
      <c r="F404" s="2">
        <f t="shared" si="65"/>
        <v>13075.301501287269</v>
      </c>
      <c r="G404" s="2"/>
      <c r="H404" s="15">
        <f t="shared" si="60"/>
        <v>13075.301501287269</v>
      </c>
      <c r="I404" s="15">
        <v>478.56311768125573</v>
      </c>
      <c r="J404" s="16">
        <f t="shared" si="61"/>
        <v>0</v>
      </c>
      <c r="K404" s="16">
        <f t="shared" si="62"/>
        <v>478.56311768125573</v>
      </c>
      <c r="L404" s="2"/>
    </row>
    <row r="405" spans="1:12" ht="60" hidden="1" outlineLevel="1" x14ac:dyDescent="0.25">
      <c r="A405" s="1">
        <f t="shared" si="59"/>
        <v>338</v>
      </c>
      <c r="B405" s="21">
        <f>B404+1</f>
        <v>277</v>
      </c>
      <c r="C405" s="62" t="s">
        <v>153</v>
      </c>
      <c r="D405" s="57" t="s">
        <v>22</v>
      </c>
      <c r="E405" s="57">
        <v>27.321999999999999</v>
      </c>
      <c r="F405" s="2">
        <f t="shared" si="65"/>
        <v>13075.301501287269</v>
      </c>
      <c r="G405" s="2"/>
      <c r="H405" s="15">
        <f t="shared" si="60"/>
        <v>13075.301501287269</v>
      </c>
      <c r="I405" s="15">
        <v>478.56311768125573</v>
      </c>
      <c r="J405" s="16">
        <f t="shared" si="61"/>
        <v>0</v>
      </c>
      <c r="K405" s="16">
        <f t="shared" si="62"/>
        <v>478.56311768125573</v>
      </c>
      <c r="L405" s="2"/>
    </row>
    <row r="406" spans="1:12" ht="15.75" hidden="1" outlineLevel="1" x14ac:dyDescent="0.25">
      <c r="A406" s="1">
        <f t="shared" si="59"/>
        <v>339</v>
      </c>
      <c r="B406" s="21">
        <f>B405+1</f>
        <v>278</v>
      </c>
      <c r="C406" s="72" t="s">
        <v>166</v>
      </c>
      <c r="D406" s="25" t="str">
        <f>D405</f>
        <v>т</v>
      </c>
      <c r="E406" s="57">
        <v>27.321999999999999</v>
      </c>
      <c r="F406" s="2">
        <f t="shared" si="65"/>
        <v>13075.301501287269</v>
      </c>
      <c r="G406" s="2"/>
      <c r="H406" s="15">
        <f t="shared" si="60"/>
        <v>13075.301501287269</v>
      </c>
      <c r="I406" s="15">
        <v>478.56311768125573</v>
      </c>
      <c r="J406" s="16">
        <f t="shared" si="61"/>
        <v>0</v>
      </c>
      <c r="K406" s="16">
        <f t="shared" si="62"/>
        <v>478.56311768125573</v>
      </c>
      <c r="L406" s="2"/>
    </row>
    <row r="407" spans="1:12" ht="94.5" hidden="1" collapsed="1" x14ac:dyDescent="0.25">
      <c r="A407" s="1"/>
      <c r="B407" s="21"/>
      <c r="C407" s="228" t="s">
        <v>238</v>
      </c>
      <c r="D407" s="26"/>
      <c r="E407" s="26"/>
      <c r="F407" s="2">
        <f t="shared" si="65"/>
        <v>0</v>
      </c>
      <c r="G407" s="2"/>
      <c r="H407" s="15"/>
      <c r="I407" s="15">
        <v>478.56311768125573</v>
      </c>
      <c r="J407" s="16"/>
      <c r="K407" s="16"/>
      <c r="L407" s="2"/>
    </row>
    <row r="408" spans="1:12" ht="17.25" hidden="1" outlineLevel="1" x14ac:dyDescent="0.25">
      <c r="A408" s="1">
        <f>A406+1</f>
        <v>340</v>
      </c>
      <c r="B408" s="21">
        <f>B406+1</f>
        <v>279</v>
      </c>
      <c r="C408" s="62" t="s">
        <v>239</v>
      </c>
      <c r="D408" s="57" t="s">
        <v>105</v>
      </c>
      <c r="E408" s="57">
        <v>0.34</v>
      </c>
      <c r="F408" s="2">
        <f t="shared" si="65"/>
        <v>162.71146001162697</v>
      </c>
      <c r="G408" s="2"/>
      <c r="H408" s="15">
        <f t="shared" ref="H408:H470" si="69">G408+F408</f>
        <v>162.71146001162697</v>
      </c>
      <c r="I408" s="15">
        <v>478.56311768125573</v>
      </c>
      <c r="J408" s="16">
        <f t="shared" ref="J408:J470" si="70">G408/E408</f>
        <v>0</v>
      </c>
      <c r="K408" s="16">
        <f t="shared" ref="K408:K470" si="71">J408+I408</f>
        <v>478.56311768125573</v>
      </c>
      <c r="L408" s="2"/>
    </row>
    <row r="409" spans="1:12" ht="17.25" hidden="1" outlineLevel="1" x14ac:dyDescent="0.25">
      <c r="A409" s="1">
        <f t="shared" ref="A409:A470" si="72">A408+1</f>
        <v>341</v>
      </c>
      <c r="B409" s="21">
        <f>B408+1</f>
        <v>280</v>
      </c>
      <c r="C409" s="62" t="s">
        <v>42</v>
      </c>
      <c r="D409" s="57" t="s">
        <v>100</v>
      </c>
      <c r="E409" s="57">
        <v>31.7</v>
      </c>
      <c r="F409" s="2">
        <f t="shared" si="65"/>
        <v>15170.450830495807</v>
      </c>
      <c r="G409" s="2"/>
      <c r="H409" s="15">
        <f t="shared" si="69"/>
        <v>15170.450830495807</v>
      </c>
      <c r="I409" s="15">
        <v>478.56311768125573</v>
      </c>
      <c r="J409" s="16">
        <f t="shared" si="70"/>
        <v>0</v>
      </c>
      <c r="K409" s="16">
        <f t="shared" si="71"/>
        <v>478.56311768125573</v>
      </c>
      <c r="L409" s="2"/>
    </row>
    <row r="410" spans="1:12" ht="17.25" hidden="1" outlineLevel="1" x14ac:dyDescent="0.25">
      <c r="A410" s="1">
        <f t="shared" si="72"/>
        <v>342</v>
      </c>
      <c r="B410" s="21">
        <f t="shared" ref="B410:B416" si="73">B409+1</f>
        <v>281</v>
      </c>
      <c r="C410" s="62" t="s">
        <v>201</v>
      </c>
      <c r="D410" s="57" t="s">
        <v>100</v>
      </c>
      <c r="E410" s="57">
        <v>31.7</v>
      </c>
      <c r="F410" s="2">
        <f t="shared" si="65"/>
        <v>15170.450830495807</v>
      </c>
      <c r="G410" s="2"/>
      <c r="H410" s="15">
        <f t="shared" si="69"/>
        <v>15170.450830495807</v>
      </c>
      <c r="I410" s="15">
        <v>478.56311768125573</v>
      </c>
      <c r="J410" s="16">
        <f t="shared" si="70"/>
        <v>0</v>
      </c>
      <c r="K410" s="16">
        <f t="shared" si="71"/>
        <v>478.56311768125573</v>
      </c>
      <c r="L410" s="2"/>
    </row>
    <row r="411" spans="1:12" ht="45" hidden="1" outlineLevel="1" x14ac:dyDescent="0.25">
      <c r="A411" s="1">
        <f t="shared" si="72"/>
        <v>343</v>
      </c>
      <c r="B411" s="21">
        <f t="shared" si="73"/>
        <v>282</v>
      </c>
      <c r="C411" s="62" t="s">
        <v>240</v>
      </c>
      <c r="D411" s="57" t="s">
        <v>105</v>
      </c>
      <c r="E411" s="57">
        <v>5.7999999999999996E-3</v>
      </c>
      <c r="F411" s="2">
        <f t="shared" si="65"/>
        <v>2.7756660825512829</v>
      </c>
      <c r="G411" s="2"/>
      <c r="H411" s="15">
        <f t="shared" si="69"/>
        <v>2.7756660825512829</v>
      </c>
      <c r="I411" s="15">
        <v>478.56311768125573</v>
      </c>
      <c r="J411" s="16">
        <f t="shared" si="70"/>
        <v>0</v>
      </c>
      <c r="K411" s="16">
        <f t="shared" si="71"/>
        <v>478.56311768125573</v>
      </c>
      <c r="L411" s="2"/>
    </row>
    <row r="412" spans="1:12" ht="30" hidden="1" outlineLevel="1" x14ac:dyDescent="0.25">
      <c r="A412" s="1">
        <f t="shared" si="72"/>
        <v>344</v>
      </c>
      <c r="B412" s="21">
        <f t="shared" si="73"/>
        <v>283</v>
      </c>
      <c r="C412" s="62" t="s">
        <v>241</v>
      </c>
      <c r="D412" s="57" t="s">
        <v>100</v>
      </c>
      <c r="E412" s="57">
        <v>5.8</v>
      </c>
      <c r="F412" s="2">
        <f t="shared" si="65"/>
        <v>2775.6660825512831</v>
      </c>
      <c r="G412" s="2"/>
      <c r="H412" s="15">
        <f t="shared" si="69"/>
        <v>2775.6660825512831</v>
      </c>
      <c r="I412" s="15">
        <v>478.56311768125573</v>
      </c>
      <c r="J412" s="16">
        <f t="shared" si="70"/>
        <v>0</v>
      </c>
      <c r="K412" s="16">
        <f t="shared" si="71"/>
        <v>478.56311768125573</v>
      </c>
      <c r="L412" s="2"/>
    </row>
    <row r="413" spans="1:12" ht="45" hidden="1" outlineLevel="1" x14ac:dyDescent="0.25">
      <c r="A413" s="1">
        <f t="shared" si="72"/>
        <v>345</v>
      </c>
      <c r="B413" s="21">
        <f t="shared" si="73"/>
        <v>284</v>
      </c>
      <c r="C413" s="62" t="s">
        <v>240</v>
      </c>
      <c r="D413" s="57" t="s">
        <v>105</v>
      </c>
      <c r="E413" s="57">
        <v>0.67</v>
      </c>
      <c r="F413" s="2">
        <f t="shared" si="65"/>
        <v>320.63728884644138</v>
      </c>
      <c r="G413" s="2"/>
      <c r="H413" s="15">
        <f t="shared" si="69"/>
        <v>320.63728884644138</v>
      </c>
      <c r="I413" s="15">
        <v>478.56311768125573</v>
      </c>
      <c r="J413" s="16">
        <f t="shared" si="70"/>
        <v>0</v>
      </c>
      <c r="K413" s="16">
        <f t="shared" si="71"/>
        <v>478.56311768125573</v>
      </c>
      <c r="L413" s="2"/>
    </row>
    <row r="414" spans="1:12" ht="30" hidden="1" outlineLevel="1" x14ac:dyDescent="0.25">
      <c r="A414" s="1">
        <f t="shared" si="72"/>
        <v>346</v>
      </c>
      <c r="B414" s="21">
        <f t="shared" si="73"/>
        <v>285</v>
      </c>
      <c r="C414" s="62" t="s">
        <v>242</v>
      </c>
      <c r="D414" s="57" t="s">
        <v>100</v>
      </c>
      <c r="E414" s="57">
        <v>6.7</v>
      </c>
      <c r="F414" s="2">
        <f t="shared" si="65"/>
        <v>3206.3728884644133</v>
      </c>
      <c r="G414" s="2"/>
      <c r="H414" s="15">
        <f t="shared" si="69"/>
        <v>3206.3728884644133</v>
      </c>
      <c r="I414" s="15">
        <v>478.56311768125573</v>
      </c>
      <c r="J414" s="16">
        <f t="shared" si="70"/>
        <v>0</v>
      </c>
      <c r="K414" s="16">
        <f t="shared" si="71"/>
        <v>478.56311768125573</v>
      </c>
      <c r="L414" s="2"/>
    </row>
    <row r="415" spans="1:12" ht="45" hidden="1" outlineLevel="1" x14ac:dyDescent="0.25">
      <c r="A415" s="1">
        <f t="shared" si="72"/>
        <v>347</v>
      </c>
      <c r="B415" s="21">
        <f t="shared" si="73"/>
        <v>286</v>
      </c>
      <c r="C415" s="62" t="s">
        <v>240</v>
      </c>
      <c r="D415" s="57" t="s">
        <v>105</v>
      </c>
      <c r="E415" s="57">
        <v>3.3500000000000002E-2</v>
      </c>
      <c r="F415" s="2">
        <f t="shared" si="65"/>
        <v>16.031864442322068</v>
      </c>
      <c r="G415" s="2"/>
      <c r="H415" s="15">
        <f t="shared" si="69"/>
        <v>16.031864442322068</v>
      </c>
      <c r="I415" s="15">
        <v>478.56311768125573</v>
      </c>
      <c r="J415" s="16">
        <f t="shared" si="70"/>
        <v>0</v>
      </c>
      <c r="K415" s="16">
        <f t="shared" si="71"/>
        <v>478.56311768125573</v>
      </c>
      <c r="L415" s="2"/>
    </row>
    <row r="416" spans="1:12" ht="30" hidden="1" outlineLevel="1" x14ac:dyDescent="0.25">
      <c r="A416" s="1">
        <f t="shared" si="72"/>
        <v>348</v>
      </c>
      <c r="B416" s="21">
        <f t="shared" si="73"/>
        <v>287</v>
      </c>
      <c r="C416" s="62" t="s">
        <v>243</v>
      </c>
      <c r="D416" s="57" t="s">
        <v>100</v>
      </c>
      <c r="E416" s="57">
        <v>6.7</v>
      </c>
      <c r="F416" s="2">
        <f t="shared" si="65"/>
        <v>3206.3728884644133</v>
      </c>
      <c r="G416" s="2"/>
      <c r="H416" s="15">
        <f t="shared" si="69"/>
        <v>3206.3728884644133</v>
      </c>
      <c r="I416" s="15">
        <v>478.56311768125573</v>
      </c>
      <c r="J416" s="16">
        <f t="shared" si="70"/>
        <v>0</v>
      </c>
      <c r="K416" s="16">
        <f t="shared" si="71"/>
        <v>478.56311768125573</v>
      </c>
      <c r="L416" s="2"/>
    </row>
    <row r="417" spans="1:12" ht="15.75" hidden="1" collapsed="1" x14ac:dyDescent="0.25">
      <c r="A417" s="1"/>
      <c r="B417" s="21"/>
      <c r="C417" s="40" t="s">
        <v>244</v>
      </c>
      <c r="D417" s="26"/>
      <c r="E417" s="26"/>
      <c r="F417" s="2">
        <f t="shared" si="65"/>
        <v>0</v>
      </c>
      <c r="G417" s="2"/>
      <c r="H417" s="15"/>
      <c r="I417" s="15">
        <v>478.56311768125573</v>
      </c>
      <c r="J417" s="16"/>
      <c r="K417" s="16"/>
      <c r="L417" s="2"/>
    </row>
    <row r="418" spans="1:12" ht="17.25" hidden="1" outlineLevel="1" x14ac:dyDescent="0.25">
      <c r="A418" s="1">
        <f>A416+1</f>
        <v>349</v>
      </c>
      <c r="B418" s="21">
        <f>B416+1</f>
        <v>288</v>
      </c>
      <c r="C418" s="62" t="s">
        <v>239</v>
      </c>
      <c r="D418" s="57" t="s">
        <v>105</v>
      </c>
      <c r="E418" s="57">
        <v>0.13</v>
      </c>
      <c r="F418" s="2">
        <f t="shared" si="65"/>
        <v>62.213205298563246</v>
      </c>
      <c r="G418" s="2"/>
      <c r="H418" s="15">
        <f t="shared" si="69"/>
        <v>62.213205298563246</v>
      </c>
      <c r="I418" s="15">
        <v>478.56311768125573</v>
      </c>
      <c r="J418" s="16">
        <f t="shared" si="70"/>
        <v>0</v>
      </c>
      <c r="K418" s="16">
        <f t="shared" si="71"/>
        <v>478.56311768125573</v>
      </c>
      <c r="L418" s="2"/>
    </row>
    <row r="419" spans="1:12" ht="17.25" hidden="1" outlineLevel="1" x14ac:dyDescent="0.25">
      <c r="A419" s="1">
        <f t="shared" si="72"/>
        <v>350</v>
      </c>
      <c r="B419" s="21">
        <f>B418+1</f>
        <v>289</v>
      </c>
      <c r="C419" s="62" t="s">
        <v>42</v>
      </c>
      <c r="D419" s="57" t="s">
        <v>100</v>
      </c>
      <c r="E419" s="57">
        <v>58.2</v>
      </c>
      <c r="F419" s="2">
        <f t="shared" si="65"/>
        <v>27852.373449049086</v>
      </c>
      <c r="G419" s="2"/>
      <c r="H419" s="15">
        <f t="shared" si="69"/>
        <v>27852.373449049086</v>
      </c>
      <c r="I419" s="15">
        <v>478.56311768125573</v>
      </c>
      <c r="J419" s="16">
        <f t="shared" si="70"/>
        <v>0</v>
      </c>
      <c r="K419" s="16">
        <f t="shared" si="71"/>
        <v>478.56311768125573</v>
      </c>
      <c r="L419" s="2"/>
    </row>
    <row r="420" spans="1:12" ht="17.25" hidden="1" outlineLevel="1" x14ac:dyDescent="0.25">
      <c r="A420" s="1">
        <f t="shared" si="72"/>
        <v>351</v>
      </c>
      <c r="B420" s="21">
        <f t="shared" ref="B420:B426" si="74">B419+1</f>
        <v>290</v>
      </c>
      <c r="C420" s="62" t="s">
        <v>201</v>
      </c>
      <c r="D420" s="57" t="s">
        <v>100</v>
      </c>
      <c r="E420" s="57">
        <v>58.2</v>
      </c>
      <c r="F420" s="2">
        <f t="shared" si="65"/>
        <v>27852.373449049086</v>
      </c>
      <c r="G420" s="2"/>
      <c r="H420" s="15">
        <f t="shared" si="69"/>
        <v>27852.373449049086</v>
      </c>
      <c r="I420" s="15">
        <v>478.56311768125573</v>
      </c>
      <c r="J420" s="16">
        <f t="shared" si="70"/>
        <v>0</v>
      </c>
      <c r="K420" s="16">
        <f t="shared" si="71"/>
        <v>478.56311768125573</v>
      </c>
      <c r="L420" s="2"/>
    </row>
    <row r="421" spans="1:12" ht="45" hidden="1" outlineLevel="1" x14ac:dyDescent="0.25">
      <c r="A421" s="1">
        <f t="shared" si="72"/>
        <v>352</v>
      </c>
      <c r="B421" s="21">
        <f t="shared" si="74"/>
        <v>291</v>
      </c>
      <c r="C421" s="62" t="s">
        <v>240</v>
      </c>
      <c r="D421" s="57" t="s">
        <v>105</v>
      </c>
      <c r="E421" s="57">
        <v>5.3E-3</v>
      </c>
      <c r="F421" s="2">
        <f t="shared" si="65"/>
        <v>2.5363845237106553</v>
      </c>
      <c r="G421" s="2"/>
      <c r="H421" s="15">
        <f t="shared" si="69"/>
        <v>2.5363845237106553</v>
      </c>
      <c r="I421" s="15">
        <v>478.56311768125573</v>
      </c>
      <c r="J421" s="16">
        <f t="shared" si="70"/>
        <v>0</v>
      </c>
      <c r="K421" s="16">
        <f t="shared" si="71"/>
        <v>478.56311768125573</v>
      </c>
      <c r="L421" s="2"/>
    </row>
    <row r="422" spans="1:12" ht="30" hidden="1" outlineLevel="1" x14ac:dyDescent="0.25">
      <c r="A422" s="1">
        <f t="shared" si="72"/>
        <v>353</v>
      </c>
      <c r="B422" s="21">
        <f t="shared" si="74"/>
        <v>292</v>
      </c>
      <c r="C422" s="62" t="s">
        <v>241</v>
      </c>
      <c r="D422" s="57" t="s">
        <v>100</v>
      </c>
      <c r="E422" s="57">
        <v>5.3</v>
      </c>
      <c r="F422" s="2">
        <f t="shared" si="65"/>
        <v>2536.3845237106552</v>
      </c>
      <c r="G422" s="2"/>
      <c r="H422" s="15">
        <f t="shared" si="69"/>
        <v>2536.3845237106552</v>
      </c>
      <c r="I422" s="15">
        <v>478.56311768125573</v>
      </c>
      <c r="J422" s="16">
        <f t="shared" si="70"/>
        <v>0</v>
      </c>
      <c r="K422" s="16">
        <f t="shared" si="71"/>
        <v>478.56311768125573</v>
      </c>
      <c r="L422" s="2"/>
    </row>
    <row r="423" spans="1:12" ht="45" hidden="1" outlineLevel="1" x14ac:dyDescent="0.25">
      <c r="A423" s="1">
        <f t="shared" si="72"/>
        <v>354</v>
      </c>
      <c r="B423" s="21">
        <f t="shared" si="74"/>
        <v>293</v>
      </c>
      <c r="C423" s="62" t="s">
        <v>240</v>
      </c>
      <c r="D423" s="57" t="s">
        <v>105</v>
      </c>
      <c r="E423" s="57">
        <v>0.123</v>
      </c>
      <c r="F423" s="2">
        <f t="shared" si="65"/>
        <v>58.863263474794451</v>
      </c>
      <c r="G423" s="2"/>
      <c r="H423" s="15">
        <f t="shared" si="69"/>
        <v>58.863263474794451</v>
      </c>
      <c r="I423" s="15">
        <v>478.56311768125573</v>
      </c>
      <c r="J423" s="16">
        <f t="shared" si="70"/>
        <v>0</v>
      </c>
      <c r="K423" s="16">
        <f t="shared" si="71"/>
        <v>478.56311768125573</v>
      </c>
      <c r="L423" s="2"/>
    </row>
    <row r="424" spans="1:12" ht="30" hidden="1" outlineLevel="1" x14ac:dyDescent="0.25">
      <c r="A424" s="1">
        <f t="shared" si="72"/>
        <v>355</v>
      </c>
      <c r="B424" s="21">
        <f t="shared" si="74"/>
        <v>294</v>
      </c>
      <c r="C424" s="62" t="s">
        <v>245</v>
      </c>
      <c r="D424" s="57" t="s">
        <v>100</v>
      </c>
      <c r="E424" s="57">
        <v>12.3</v>
      </c>
      <c r="F424" s="2">
        <f t="shared" si="65"/>
        <v>5886.3263474794458</v>
      </c>
      <c r="G424" s="2"/>
      <c r="H424" s="15">
        <f t="shared" si="69"/>
        <v>5886.3263474794458</v>
      </c>
      <c r="I424" s="15">
        <v>478.56311768125573</v>
      </c>
      <c r="J424" s="16">
        <f t="shared" si="70"/>
        <v>0</v>
      </c>
      <c r="K424" s="16">
        <f t="shared" si="71"/>
        <v>478.56311768125573</v>
      </c>
      <c r="L424" s="2"/>
    </row>
    <row r="425" spans="1:12" ht="45" hidden="1" outlineLevel="1" x14ac:dyDescent="0.25">
      <c r="A425" s="1">
        <f t="shared" si="72"/>
        <v>356</v>
      </c>
      <c r="B425" s="21">
        <f t="shared" si="74"/>
        <v>295</v>
      </c>
      <c r="C425" s="62" t="s">
        <v>240</v>
      </c>
      <c r="D425" s="57" t="s">
        <v>105</v>
      </c>
      <c r="E425" s="57">
        <v>6.1499999999999999E-2</v>
      </c>
      <c r="F425" s="2">
        <f t="shared" si="65"/>
        <v>29.431631737397225</v>
      </c>
      <c r="G425" s="2"/>
      <c r="H425" s="15">
        <f t="shared" si="69"/>
        <v>29.431631737397225</v>
      </c>
      <c r="I425" s="15">
        <v>478.56311768125573</v>
      </c>
      <c r="J425" s="16">
        <f t="shared" si="70"/>
        <v>0</v>
      </c>
      <c r="K425" s="16">
        <f t="shared" si="71"/>
        <v>478.56311768125573</v>
      </c>
      <c r="L425" s="2"/>
    </row>
    <row r="426" spans="1:12" ht="30" hidden="1" outlineLevel="1" x14ac:dyDescent="0.25">
      <c r="A426" s="1">
        <f t="shared" si="72"/>
        <v>357</v>
      </c>
      <c r="B426" s="21">
        <f t="shared" si="74"/>
        <v>296</v>
      </c>
      <c r="C426" s="62" t="s">
        <v>243</v>
      </c>
      <c r="D426" s="57" t="s">
        <v>100</v>
      </c>
      <c r="E426" s="57">
        <v>12.3</v>
      </c>
      <c r="F426" s="2">
        <f t="shared" ref="F426:F489" si="75">E426*I426</f>
        <v>5886.3263474794458</v>
      </c>
      <c r="G426" s="2"/>
      <c r="H426" s="15">
        <f t="shared" si="69"/>
        <v>5886.3263474794458</v>
      </c>
      <c r="I426" s="15">
        <v>478.56311768125573</v>
      </c>
      <c r="J426" s="16">
        <f t="shared" si="70"/>
        <v>0</v>
      </c>
      <c r="K426" s="16">
        <f t="shared" si="71"/>
        <v>478.56311768125573</v>
      </c>
      <c r="L426" s="2"/>
    </row>
    <row r="427" spans="1:12" ht="15.75" hidden="1" collapsed="1" x14ac:dyDescent="0.25">
      <c r="A427" s="1"/>
      <c r="B427" s="21"/>
      <c r="C427" s="40" t="s">
        <v>246</v>
      </c>
      <c r="D427" s="26"/>
      <c r="E427" s="26"/>
      <c r="F427" s="2">
        <f t="shared" si="75"/>
        <v>0</v>
      </c>
      <c r="G427" s="2"/>
      <c r="H427" s="15"/>
      <c r="I427" s="15">
        <v>478.56311768125573</v>
      </c>
      <c r="J427" s="16"/>
      <c r="K427" s="16"/>
      <c r="L427" s="2"/>
    </row>
    <row r="428" spans="1:12" ht="17.25" hidden="1" outlineLevel="1" x14ac:dyDescent="0.25">
      <c r="A428" s="1">
        <f>A426+1</f>
        <v>358</v>
      </c>
      <c r="B428" s="21">
        <f>B426+1</f>
        <v>297</v>
      </c>
      <c r="C428" s="62" t="s">
        <v>239</v>
      </c>
      <c r="D428" s="57" t="s">
        <v>105</v>
      </c>
      <c r="E428" s="57" t="s">
        <v>247</v>
      </c>
      <c r="F428" s="2" t="e">
        <f t="shared" si="75"/>
        <v>#VALUE!</v>
      </c>
      <c r="G428" s="2"/>
      <c r="H428" s="15"/>
      <c r="I428" s="15">
        <v>478.56311768125573</v>
      </c>
      <c r="J428" s="16"/>
      <c r="K428" s="16"/>
      <c r="L428" s="2"/>
    </row>
    <row r="429" spans="1:12" ht="17.25" hidden="1" outlineLevel="1" x14ac:dyDescent="0.25">
      <c r="A429" s="1">
        <f t="shared" si="72"/>
        <v>359</v>
      </c>
      <c r="B429" s="21">
        <f>B428+1</f>
        <v>298</v>
      </c>
      <c r="C429" s="62" t="s">
        <v>42</v>
      </c>
      <c r="D429" s="57" t="s">
        <v>100</v>
      </c>
      <c r="E429" s="57">
        <v>7</v>
      </c>
      <c r="F429" s="2">
        <f t="shared" si="75"/>
        <v>3349.9418237687901</v>
      </c>
      <c r="G429" s="2"/>
      <c r="H429" s="15">
        <f t="shared" si="69"/>
        <v>3349.9418237687901</v>
      </c>
      <c r="I429" s="15">
        <v>478.56311768125573</v>
      </c>
      <c r="J429" s="16">
        <f t="shared" si="70"/>
        <v>0</v>
      </c>
      <c r="K429" s="16">
        <f t="shared" si="71"/>
        <v>478.56311768125573</v>
      </c>
      <c r="L429" s="2"/>
    </row>
    <row r="430" spans="1:12" ht="17.25" hidden="1" outlineLevel="1" x14ac:dyDescent="0.25">
      <c r="A430" s="1">
        <f t="shared" si="72"/>
        <v>360</v>
      </c>
      <c r="B430" s="21">
        <f t="shared" ref="B430:B436" si="76">B429+1</f>
        <v>299</v>
      </c>
      <c r="C430" s="62" t="s">
        <v>201</v>
      </c>
      <c r="D430" s="57" t="s">
        <v>100</v>
      </c>
      <c r="E430" s="57">
        <v>7</v>
      </c>
      <c r="F430" s="2">
        <f t="shared" si="75"/>
        <v>3349.9418237687901</v>
      </c>
      <c r="G430" s="2"/>
      <c r="H430" s="15">
        <f t="shared" si="69"/>
        <v>3349.9418237687901</v>
      </c>
      <c r="I430" s="15">
        <v>478.56311768125573</v>
      </c>
      <c r="J430" s="16">
        <f t="shared" si="70"/>
        <v>0</v>
      </c>
      <c r="K430" s="16">
        <f t="shared" si="71"/>
        <v>478.56311768125573</v>
      </c>
      <c r="L430" s="2"/>
    </row>
    <row r="431" spans="1:12" ht="45" hidden="1" outlineLevel="1" x14ac:dyDescent="0.25">
      <c r="A431" s="1">
        <f t="shared" si="72"/>
        <v>361</v>
      </c>
      <c r="B431" s="21">
        <f t="shared" si="76"/>
        <v>300</v>
      </c>
      <c r="C431" s="62" t="s">
        <v>240</v>
      </c>
      <c r="D431" s="57" t="s">
        <v>105</v>
      </c>
      <c r="E431" s="57">
        <v>1.2999999999999999E-3</v>
      </c>
      <c r="F431" s="2">
        <f t="shared" si="75"/>
        <v>0.62213205298563246</v>
      </c>
      <c r="G431" s="2"/>
      <c r="H431" s="15">
        <f t="shared" si="69"/>
        <v>0.62213205298563246</v>
      </c>
      <c r="I431" s="15">
        <v>478.56311768125573</v>
      </c>
      <c r="J431" s="16">
        <f t="shared" si="70"/>
        <v>0</v>
      </c>
      <c r="K431" s="16">
        <f t="shared" si="71"/>
        <v>478.56311768125573</v>
      </c>
      <c r="L431" s="2"/>
    </row>
    <row r="432" spans="1:12" ht="30" hidden="1" outlineLevel="1" x14ac:dyDescent="0.25">
      <c r="A432" s="1">
        <f t="shared" si="72"/>
        <v>362</v>
      </c>
      <c r="B432" s="21">
        <f t="shared" si="76"/>
        <v>301</v>
      </c>
      <c r="C432" s="62" t="s">
        <v>241</v>
      </c>
      <c r="D432" s="57" t="s">
        <v>100</v>
      </c>
      <c r="E432" s="57">
        <v>1.3</v>
      </c>
      <c r="F432" s="2">
        <f t="shared" si="75"/>
        <v>622.13205298563253</v>
      </c>
      <c r="G432" s="2"/>
      <c r="H432" s="15">
        <f t="shared" si="69"/>
        <v>622.13205298563253</v>
      </c>
      <c r="I432" s="15">
        <v>478.56311768125573</v>
      </c>
      <c r="J432" s="16">
        <f t="shared" si="70"/>
        <v>0</v>
      </c>
      <c r="K432" s="16">
        <f t="shared" si="71"/>
        <v>478.56311768125573</v>
      </c>
      <c r="L432" s="2"/>
    </row>
    <row r="433" spans="1:12" ht="45" hidden="1" outlineLevel="1" x14ac:dyDescent="0.25">
      <c r="A433" s="1">
        <f t="shared" si="72"/>
        <v>363</v>
      </c>
      <c r="B433" s="21">
        <f t="shared" si="76"/>
        <v>302</v>
      </c>
      <c r="C433" s="62" t="s">
        <v>240</v>
      </c>
      <c r="D433" s="57" t="s">
        <v>105</v>
      </c>
      <c r="E433" s="57">
        <v>7.4999999999999997E-2</v>
      </c>
      <c r="F433" s="2">
        <f t="shared" si="75"/>
        <v>35.892233826094177</v>
      </c>
      <c r="G433" s="2"/>
      <c r="H433" s="15">
        <f t="shared" si="69"/>
        <v>35.892233826094177</v>
      </c>
      <c r="I433" s="15">
        <v>478.56311768125573</v>
      </c>
      <c r="J433" s="16">
        <f t="shared" si="70"/>
        <v>0</v>
      </c>
      <c r="K433" s="16">
        <f t="shared" si="71"/>
        <v>478.56311768125573</v>
      </c>
      <c r="L433" s="2"/>
    </row>
    <row r="434" spans="1:12" ht="30" hidden="1" outlineLevel="1" x14ac:dyDescent="0.25">
      <c r="A434" s="1">
        <f t="shared" si="72"/>
        <v>364</v>
      </c>
      <c r="B434" s="21">
        <f t="shared" si="76"/>
        <v>303</v>
      </c>
      <c r="C434" s="62" t="s">
        <v>242</v>
      </c>
      <c r="D434" s="57" t="s">
        <v>100</v>
      </c>
      <c r="E434" s="57">
        <v>1.5</v>
      </c>
      <c r="F434" s="2">
        <f t="shared" si="75"/>
        <v>717.84467652188357</v>
      </c>
      <c r="G434" s="2"/>
      <c r="H434" s="15">
        <f t="shared" si="69"/>
        <v>717.84467652188357</v>
      </c>
      <c r="I434" s="15">
        <v>478.56311768125573</v>
      </c>
      <c r="J434" s="16">
        <f t="shared" si="70"/>
        <v>0</v>
      </c>
      <c r="K434" s="16">
        <f t="shared" si="71"/>
        <v>478.56311768125573</v>
      </c>
      <c r="L434" s="2"/>
    </row>
    <row r="435" spans="1:12" ht="45" hidden="1" outlineLevel="1" x14ac:dyDescent="0.25">
      <c r="A435" s="1">
        <f t="shared" si="72"/>
        <v>365</v>
      </c>
      <c r="B435" s="21">
        <f t="shared" si="76"/>
        <v>304</v>
      </c>
      <c r="C435" s="62" t="s">
        <v>240</v>
      </c>
      <c r="D435" s="57" t="s">
        <v>105</v>
      </c>
      <c r="E435" s="57">
        <v>7.4999999999999997E-3</v>
      </c>
      <c r="F435" s="2">
        <f t="shared" si="75"/>
        <v>3.589223382609418</v>
      </c>
      <c r="G435" s="2"/>
      <c r="H435" s="15">
        <f t="shared" si="69"/>
        <v>3.589223382609418</v>
      </c>
      <c r="I435" s="15">
        <v>478.56311768125573</v>
      </c>
      <c r="J435" s="16">
        <f t="shared" si="70"/>
        <v>0</v>
      </c>
      <c r="K435" s="16">
        <f t="shared" si="71"/>
        <v>478.56311768125573</v>
      </c>
      <c r="L435" s="2"/>
    </row>
    <row r="436" spans="1:12" ht="30" hidden="1" outlineLevel="1" x14ac:dyDescent="0.25">
      <c r="A436" s="1">
        <f t="shared" si="72"/>
        <v>366</v>
      </c>
      <c r="B436" s="21">
        <f t="shared" si="76"/>
        <v>305</v>
      </c>
      <c r="C436" s="62" t="s">
        <v>243</v>
      </c>
      <c r="D436" s="57" t="s">
        <v>100</v>
      </c>
      <c r="E436" s="57">
        <v>1.5</v>
      </c>
      <c r="F436" s="2">
        <f t="shared" si="75"/>
        <v>717.84467652188357</v>
      </c>
      <c r="G436" s="2"/>
      <c r="H436" s="15">
        <f t="shared" si="69"/>
        <v>717.84467652188357</v>
      </c>
      <c r="I436" s="15">
        <v>478.56311768125573</v>
      </c>
      <c r="J436" s="16">
        <f t="shared" si="70"/>
        <v>0</v>
      </c>
      <c r="K436" s="16">
        <f t="shared" si="71"/>
        <v>478.56311768125573</v>
      </c>
      <c r="L436" s="2"/>
    </row>
    <row r="437" spans="1:12" ht="15.75" hidden="1" collapsed="1" x14ac:dyDescent="0.25">
      <c r="A437" s="1"/>
      <c r="B437" s="21"/>
      <c r="C437" s="40" t="s">
        <v>248</v>
      </c>
      <c r="D437" s="26"/>
      <c r="E437" s="26"/>
      <c r="F437" s="2">
        <f t="shared" si="75"/>
        <v>0</v>
      </c>
      <c r="G437" s="2"/>
      <c r="H437" s="15"/>
      <c r="I437" s="15">
        <v>478.56311768125573</v>
      </c>
      <c r="J437" s="16"/>
      <c r="K437" s="16"/>
      <c r="L437" s="2"/>
    </row>
    <row r="438" spans="1:12" ht="17.25" hidden="1" outlineLevel="1" x14ac:dyDescent="0.25">
      <c r="A438" s="1">
        <f>A436+1</f>
        <v>367</v>
      </c>
      <c r="B438" s="21">
        <f>B436+1</f>
        <v>306</v>
      </c>
      <c r="C438" s="62" t="s">
        <v>239</v>
      </c>
      <c r="D438" s="57" t="s">
        <v>105</v>
      </c>
      <c r="E438" s="57">
        <v>0.14000000000000001</v>
      </c>
      <c r="F438" s="2">
        <f t="shared" si="75"/>
        <v>66.998836475375811</v>
      </c>
      <c r="G438" s="2"/>
      <c r="H438" s="15">
        <f t="shared" si="69"/>
        <v>66.998836475375811</v>
      </c>
      <c r="I438" s="15">
        <v>478.56311768125573</v>
      </c>
      <c r="J438" s="16">
        <f t="shared" si="70"/>
        <v>0</v>
      </c>
      <c r="K438" s="16">
        <f t="shared" si="71"/>
        <v>478.56311768125573</v>
      </c>
      <c r="L438" s="2"/>
    </row>
    <row r="439" spans="1:12" ht="17.25" hidden="1" outlineLevel="1" x14ac:dyDescent="0.25">
      <c r="A439" s="1">
        <f t="shared" si="72"/>
        <v>368</v>
      </c>
      <c r="B439" s="21">
        <f>B438+1</f>
        <v>307</v>
      </c>
      <c r="C439" s="62" t="s">
        <v>42</v>
      </c>
      <c r="D439" s="57" t="s">
        <v>100</v>
      </c>
      <c r="E439" s="57">
        <v>64.900000000000006</v>
      </c>
      <c r="F439" s="2">
        <f t="shared" si="75"/>
        <v>31058.746337513501</v>
      </c>
      <c r="G439" s="2"/>
      <c r="H439" s="15">
        <f t="shared" si="69"/>
        <v>31058.746337513501</v>
      </c>
      <c r="I439" s="15">
        <v>478.56311768125573</v>
      </c>
      <c r="J439" s="16">
        <f t="shared" si="70"/>
        <v>0</v>
      </c>
      <c r="K439" s="16">
        <f t="shared" si="71"/>
        <v>478.56311768125573</v>
      </c>
      <c r="L439" s="2"/>
    </row>
    <row r="440" spans="1:12" ht="17.25" hidden="1" outlineLevel="1" x14ac:dyDescent="0.25">
      <c r="A440" s="1">
        <f t="shared" si="72"/>
        <v>369</v>
      </c>
      <c r="B440" s="21">
        <f t="shared" ref="B440:B446" si="77">B439+1</f>
        <v>308</v>
      </c>
      <c r="C440" s="62" t="s">
        <v>201</v>
      </c>
      <c r="D440" s="57" t="s">
        <v>100</v>
      </c>
      <c r="E440" s="57">
        <v>64.900000000000006</v>
      </c>
      <c r="F440" s="2">
        <f t="shared" si="75"/>
        <v>31058.746337513501</v>
      </c>
      <c r="G440" s="2"/>
      <c r="H440" s="15">
        <f t="shared" si="69"/>
        <v>31058.746337513501</v>
      </c>
      <c r="I440" s="15">
        <v>478.56311768125573</v>
      </c>
      <c r="J440" s="16">
        <f t="shared" si="70"/>
        <v>0</v>
      </c>
      <c r="K440" s="16">
        <f t="shared" si="71"/>
        <v>478.56311768125573</v>
      </c>
      <c r="L440" s="2"/>
    </row>
    <row r="441" spans="1:12" ht="45" hidden="1" outlineLevel="1" x14ac:dyDescent="0.25">
      <c r="A441" s="1">
        <f t="shared" si="72"/>
        <v>370</v>
      </c>
      <c r="B441" s="21">
        <f t="shared" si="77"/>
        <v>309</v>
      </c>
      <c r="C441" s="62" t="s">
        <v>240</v>
      </c>
      <c r="D441" s="57" t="s">
        <v>105</v>
      </c>
      <c r="E441" s="57">
        <v>5.8999999999999999E-3</v>
      </c>
      <c r="F441" s="2">
        <f t="shared" si="75"/>
        <v>2.8235223943194088</v>
      </c>
      <c r="G441" s="2"/>
      <c r="H441" s="15">
        <f t="shared" si="69"/>
        <v>2.8235223943194088</v>
      </c>
      <c r="I441" s="15">
        <v>478.56311768125573</v>
      </c>
      <c r="J441" s="16">
        <f t="shared" si="70"/>
        <v>0</v>
      </c>
      <c r="K441" s="16">
        <f t="shared" si="71"/>
        <v>478.56311768125573</v>
      </c>
      <c r="L441" s="2"/>
    </row>
    <row r="442" spans="1:12" ht="30" hidden="1" outlineLevel="1" x14ac:dyDescent="0.25">
      <c r="A442" s="1">
        <f t="shared" si="72"/>
        <v>371</v>
      </c>
      <c r="B442" s="21">
        <f t="shared" si="77"/>
        <v>310</v>
      </c>
      <c r="C442" s="62" t="s">
        <v>241</v>
      </c>
      <c r="D442" s="57" t="s">
        <v>100</v>
      </c>
      <c r="E442" s="57">
        <v>5.9</v>
      </c>
      <c r="F442" s="2">
        <f t="shared" si="75"/>
        <v>2823.5223943194092</v>
      </c>
      <c r="G442" s="2"/>
      <c r="H442" s="15">
        <f t="shared" si="69"/>
        <v>2823.5223943194092</v>
      </c>
      <c r="I442" s="15">
        <v>478.56311768125573</v>
      </c>
      <c r="J442" s="16">
        <f t="shared" si="70"/>
        <v>0</v>
      </c>
      <c r="K442" s="16">
        <f t="shared" si="71"/>
        <v>478.56311768125573</v>
      </c>
      <c r="L442" s="2"/>
    </row>
    <row r="443" spans="1:12" ht="45" hidden="1" outlineLevel="1" x14ac:dyDescent="0.25">
      <c r="A443" s="1">
        <f t="shared" si="72"/>
        <v>372</v>
      </c>
      <c r="B443" s="21">
        <f t="shared" si="77"/>
        <v>311</v>
      </c>
      <c r="C443" s="62" t="s">
        <v>240</v>
      </c>
      <c r="D443" s="57" t="s">
        <v>105</v>
      </c>
      <c r="E443" s="57">
        <v>0.13700000000000001</v>
      </c>
      <c r="F443" s="2">
        <f t="shared" si="75"/>
        <v>65.56314712233204</v>
      </c>
      <c r="G443" s="2"/>
      <c r="H443" s="15">
        <f t="shared" si="69"/>
        <v>65.56314712233204</v>
      </c>
      <c r="I443" s="15">
        <v>478.56311768125573</v>
      </c>
      <c r="J443" s="16">
        <f t="shared" si="70"/>
        <v>0</v>
      </c>
      <c r="K443" s="16">
        <f t="shared" si="71"/>
        <v>478.56311768125573</v>
      </c>
      <c r="L443" s="2"/>
    </row>
    <row r="444" spans="1:12" ht="30" hidden="1" outlineLevel="1" x14ac:dyDescent="0.25">
      <c r="A444" s="1">
        <f t="shared" si="72"/>
        <v>373</v>
      </c>
      <c r="B444" s="21">
        <f t="shared" si="77"/>
        <v>312</v>
      </c>
      <c r="C444" s="62" t="s">
        <v>245</v>
      </c>
      <c r="D444" s="57" t="s">
        <v>100</v>
      </c>
      <c r="E444" s="57">
        <v>13.7</v>
      </c>
      <c r="F444" s="2">
        <f t="shared" si="75"/>
        <v>6556.314712233203</v>
      </c>
      <c r="G444" s="2"/>
      <c r="H444" s="15">
        <f t="shared" si="69"/>
        <v>6556.314712233203</v>
      </c>
      <c r="I444" s="15">
        <v>478.56311768125573</v>
      </c>
      <c r="J444" s="16">
        <f t="shared" si="70"/>
        <v>0</v>
      </c>
      <c r="K444" s="16">
        <f t="shared" si="71"/>
        <v>478.56311768125573</v>
      </c>
      <c r="L444" s="2"/>
    </row>
    <row r="445" spans="1:12" ht="45" hidden="1" outlineLevel="1" x14ac:dyDescent="0.25">
      <c r="A445" s="1">
        <f t="shared" si="72"/>
        <v>374</v>
      </c>
      <c r="B445" s="21">
        <f t="shared" si="77"/>
        <v>313</v>
      </c>
      <c r="C445" s="62" t="s">
        <v>240</v>
      </c>
      <c r="D445" s="57" t="s">
        <v>105</v>
      </c>
      <c r="E445" s="57">
        <v>6.8500000000000005E-2</v>
      </c>
      <c r="F445" s="2">
        <f t="shared" si="75"/>
        <v>32.78157356116602</v>
      </c>
      <c r="G445" s="2"/>
      <c r="H445" s="15">
        <f t="shared" si="69"/>
        <v>32.78157356116602</v>
      </c>
      <c r="I445" s="15">
        <v>478.56311768125573</v>
      </c>
      <c r="J445" s="16">
        <f t="shared" si="70"/>
        <v>0</v>
      </c>
      <c r="K445" s="16">
        <f t="shared" si="71"/>
        <v>478.56311768125573</v>
      </c>
      <c r="L445" s="2"/>
    </row>
    <row r="446" spans="1:12" ht="30" hidden="1" outlineLevel="1" x14ac:dyDescent="0.25">
      <c r="A446" s="1">
        <f t="shared" si="72"/>
        <v>375</v>
      </c>
      <c r="B446" s="21">
        <f t="shared" si="77"/>
        <v>314</v>
      </c>
      <c r="C446" s="62" t="s">
        <v>243</v>
      </c>
      <c r="D446" s="57" t="s">
        <v>100</v>
      </c>
      <c r="E446" s="57">
        <v>13.7</v>
      </c>
      <c r="F446" s="2">
        <f t="shared" si="75"/>
        <v>6556.314712233203</v>
      </c>
      <c r="G446" s="2"/>
      <c r="H446" s="15">
        <f t="shared" si="69"/>
        <v>6556.314712233203</v>
      </c>
      <c r="I446" s="15">
        <v>478.56311768125573</v>
      </c>
      <c r="J446" s="16">
        <f t="shared" si="70"/>
        <v>0</v>
      </c>
      <c r="K446" s="16">
        <f t="shared" si="71"/>
        <v>478.56311768125573</v>
      </c>
      <c r="L446" s="2"/>
    </row>
    <row r="447" spans="1:12" ht="15.75" hidden="1" collapsed="1" x14ac:dyDescent="0.25">
      <c r="A447" s="1"/>
      <c r="B447" s="21"/>
      <c r="C447" s="40" t="s">
        <v>249</v>
      </c>
      <c r="D447" s="26"/>
      <c r="E447" s="26"/>
      <c r="F447" s="2">
        <f t="shared" si="75"/>
        <v>0</v>
      </c>
      <c r="G447" s="2"/>
      <c r="H447" s="15"/>
      <c r="I447" s="15">
        <v>478.56311768125573</v>
      </c>
      <c r="J447" s="16"/>
      <c r="K447" s="16"/>
      <c r="L447" s="2"/>
    </row>
    <row r="448" spans="1:12" ht="17.25" hidden="1" outlineLevel="1" x14ac:dyDescent="0.25">
      <c r="A448" s="1">
        <f>A446+1</f>
        <v>376</v>
      </c>
      <c r="B448" s="21">
        <f>B446+1</f>
        <v>315</v>
      </c>
      <c r="C448" s="62" t="s">
        <v>239</v>
      </c>
      <c r="D448" s="57" t="s">
        <v>105</v>
      </c>
      <c r="E448" s="57">
        <v>0.11</v>
      </c>
      <c r="F448" s="2">
        <f t="shared" si="75"/>
        <v>52.64194294493813</v>
      </c>
      <c r="G448" s="2"/>
      <c r="H448" s="15">
        <f t="shared" si="69"/>
        <v>52.64194294493813</v>
      </c>
      <c r="I448" s="15">
        <v>478.56311768125573</v>
      </c>
      <c r="J448" s="16">
        <f t="shared" si="70"/>
        <v>0</v>
      </c>
      <c r="K448" s="16">
        <f t="shared" si="71"/>
        <v>478.56311768125573</v>
      </c>
      <c r="L448" s="2"/>
    </row>
    <row r="449" spans="1:12" ht="17.25" hidden="1" outlineLevel="1" x14ac:dyDescent="0.25">
      <c r="A449" s="1">
        <f t="shared" si="72"/>
        <v>377</v>
      </c>
      <c r="B449" s="21">
        <f>B448+1</f>
        <v>316</v>
      </c>
      <c r="C449" s="62" t="s">
        <v>42</v>
      </c>
      <c r="D449" s="57" t="s">
        <v>100</v>
      </c>
      <c r="E449" s="57">
        <v>9.6</v>
      </c>
      <c r="F449" s="2">
        <f t="shared" si="75"/>
        <v>4594.2059297400547</v>
      </c>
      <c r="G449" s="2"/>
      <c r="H449" s="15">
        <f t="shared" si="69"/>
        <v>4594.2059297400547</v>
      </c>
      <c r="I449" s="15">
        <v>478.56311768125573</v>
      </c>
      <c r="J449" s="16">
        <f t="shared" si="70"/>
        <v>0</v>
      </c>
      <c r="K449" s="16">
        <f t="shared" si="71"/>
        <v>478.56311768125573</v>
      </c>
      <c r="L449" s="2"/>
    </row>
    <row r="450" spans="1:12" ht="17.25" hidden="1" outlineLevel="1" x14ac:dyDescent="0.25">
      <c r="A450" s="1">
        <f t="shared" si="72"/>
        <v>378</v>
      </c>
      <c r="B450" s="21">
        <f t="shared" ref="B450:B456" si="78">B449+1</f>
        <v>317</v>
      </c>
      <c r="C450" s="62" t="s">
        <v>201</v>
      </c>
      <c r="D450" s="57" t="s">
        <v>100</v>
      </c>
      <c r="E450" s="57">
        <v>9.6</v>
      </c>
      <c r="F450" s="2">
        <f t="shared" si="75"/>
        <v>4594.2059297400547</v>
      </c>
      <c r="G450" s="2"/>
      <c r="H450" s="15">
        <f t="shared" si="69"/>
        <v>4594.2059297400547</v>
      </c>
      <c r="I450" s="15">
        <v>478.56311768125573</v>
      </c>
      <c r="J450" s="16">
        <f t="shared" si="70"/>
        <v>0</v>
      </c>
      <c r="K450" s="16">
        <f t="shared" si="71"/>
        <v>478.56311768125573</v>
      </c>
      <c r="L450" s="2"/>
    </row>
    <row r="451" spans="1:12" ht="45" hidden="1" outlineLevel="1" x14ac:dyDescent="0.25">
      <c r="A451" s="1">
        <f t="shared" si="72"/>
        <v>379</v>
      </c>
      <c r="B451" s="21">
        <f t="shared" si="78"/>
        <v>318</v>
      </c>
      <c r="C451" s="62" t="s">
        <v>240</v>
      </c>
      <c r="D451" s="57" t="s">
        <v>105</v>
      </c>
      <c r="E451" s="57">
        <v>1.8E-3</v>
      </c>
      <c r="F451" s="2">
        <f t="shared" si="75"/>
        <v>0.86141361182626031</v>
      </c>
      <c r="G451" s="2"/>
      <c r="H451" s="15">
        <f t="shared" si="69"/>
        <v>0.86141361182626031</v>
      </c>
      <c r="I451" s="15">
        <v>478.56311768125573</v>
      </c>
      <c r="J451" s="16">
        <f t="shared" si="70"/>
        <v>0</v>
      </c>
      <c r="K451" s="16">
        <f t="shared" si="71"/>
        <v>478.56311768125573</v>
      </c>
      <c r="L451" s="2"/>
    </row>
    <row r="452" spans="1:12" ht="30" hidden="1" outlineLevel="1" x14ac:dyDescent="0.25">
      <c r="A452" s="1">
        <f t="shared" si="72"/>
        <v>380</v>
      </c>
      <c r="B452" s="21">
        <f t="shared" si="78"/>
        <v>319</v>
      </c>
      <c r="C452" s="62" t="s">
        <v>241</v>
      </c>
      <c r="D452" s="57" t="s">
        <v>100</v>
      </c>
      <c r="E452" s="57">
        <v>1.8</v>
      </c>
      <c r="F452" s="2">
        <f t="shared" si="75"/>
        <v>861.41361182626031</v>
      </c>
      <c r="G452" s="2"/>
      <c r="H452" s="15">
        <f t="shared" si="69"/>
        <v>861.41361182626031</v>
      </c>
      <c r="I452" s="15">
        <v>478.56311768125573</v>
      </c>
      <c r="J452" s="16">
        <f t="shared" si="70"/>
        <v>0</v>
      </c>
      <c r="K452" s="16">
        <f t="shared" si="71"/>
        <v>478.56311768125573</v>
      </c>
      <c r="L452" s="2"/>
    </row>
    <row r="453" spans="1:12" ht="45" hidden="1" outlineLevel="1" x14ac:dyDescent="0.25">
      <c r="A453" s="1">
        <f t="shared" si="72"/>
        <v>381</v>
      </c>
      <c r="B453" s="21">
        <f t="shared" si="78"/>
        <v>320</v>
      </c>
      <c r="C453" s="62" t="s">
        <v>240</v>
      </c>
      <c r="D453" s="57" t="s">
        <v>105</v>
      </c>
      <c r="E453" s="57">
        <v>0.105</v>
      </c>
      <c r="F453" s="2">
        <f t="shared" si="75"/>
        <v>50.249127356531851</v>
      </c>
      <c r="G453" s="2"/>
      <c r="H453" s="15">
        <f t="shared" si="69"/>
        <v>50.249127356531851</v>
      </c>
      <c r="I453" s="15">
        <v>478.56311768125573</v>
      </c>
      <c r="J453" s="16">
        <f t="shared" si="70"/>
        <v>0</v>
      </c>
      <c r="K453" s="16">
        <f t="shared" si="71"/>
        <v>478.56311768125573</v>
      </c>
      <c r="L453" s="2"/>
    </row>
    <row r="454" spans="1:12" ht="30" hidden="1" outlineLevel="1" x14ac:dyDescent="0.25">
      <c r="A454" s="1">
        <f t="shared" si="72"/>
        <v>382</v>
      </c>
      <c r="B454" s="21">
        <f t="shared" si="78"/>
        <v>321</v>
      </c>
      <c r="C454" s="62" t="s">
        <v>242</v>
      </c>
      <c r="D454" s="57" t="s">
        <v>100</v>
      </c>
      <c r="E454" s="57">
        <v>2.1</v>
      </c>
      <c r="F454" s="2">
        <f t="shared" si="75"/>
        <v>1004.982547130637</v>
      </c>
      <c r="G454" s="2"/>
      <c r="H454" s="15">
        <f t="shared" si="69"/>
        <v>1004.982547130637</v>
      </c>
      <c r="I454" s="15">
        <v>478.56311768125573</v>
      </c>
      <c r="J454" s="16">
        <f t="shared" si="70"/>
        <v>0</v>
      </c>
      <c r="K454" s="16">
        <f t="shared" si="71"/>
        <v>478.56311768125573</v>
      </c>
      <c r="L454" s="2"/>
    </row>
    <row r="455" spans="1:12" ht="45" hidden="1" outlineLevel="1" x14ac:dyDescent="0.25">
      <c r="A455" s="1">
        <f t="shared" si="72"/>
        <v>383</v>
      </c>
      <c r="B455" s="21">
        <f t="shared" si="78"/>
        <v>322</v>
      </c>
      <c r="C455" s="62" t="s">
        <v>240</v>
      </c>
      <c r="D455" s="57" t="s">
        <v>105</v>
      </c>
      <c r="E455" s="57">
        <v>1.0500000000000001E-2</v>
      </c>
      <c r="F455" s="2">
        <f t="shared" si="75"/>
        <v>5.0249127356531851</v>
      </c>
      <c r="G455" s="2"/>
      <c r="H455" s="15">
        <f t="shared" si="69"/>
        <v>5.0249127356531851</v>
      </c>
      <c r="I455" s="15">
        <v>478.56311768125573</v>
      </c>
      <c r="J455" s="16">
        <f t="shared" si="70"/>
        <v>0</v>
      </c>
      <c r="K455" s="16">
        <f t="shared" si="71"/>
        <v>478.56311768125573</v>
      </c>
      <c r="L455" s="2"/>
    </row>
    <row r="456" spans="1:12" ht="30" hidden="1" outlineLevel="1" x14ac:dyDescent="0.25">
      <c r="A456" s="1">
        <f t="shared" si="72"/>
        <v>384</v>
      </c>
      <c r="B456" s="21">
        <f t="shared" si="78"/>
        <v>323</v>
      </c>
      <c r="C456" s="62" t="s">
        <v>243</v>
      </c>
      <c r="D456" s="57" t="s">
        <v>100</v>
      </c>
      <c r="E456" s="57">
        <v>2.1</v>
      </c>
      <c r="F456" s="2">
        <f t="shared" si="75"/>
        <v>1004.982547130637</v>
      </c>
      <c r="G456" s="2"/>
      <c r="H456" s="15">
        <f t="shared" si="69"/>
        <v>1004.982547130637</v>
      </c>
      <c r="I456" s="15">
        <v>478.56311768125573</v>
      </c>
      <c r="J456" s="16">
        <f t="shared" si="70"/>
        <v>0</v>
      </c>
      <c r="K456" s="16">
        <f t="shared" si="71"/>
        <v>478.56311768125573</v>
      </c>
      <c r="L456" s="2"/>
    </row>
    <row r="457" spans="1:12" ht="15.75" hidden="1" collapsed="1" x14ac:dyDescent="0.25">
      <c r="A457" s="1"/>
      <c r="B457" s="21"/>
      <c r="C457" s="40" t="s">
        <v>250</v>
      </c>
      <c r="D457" s="26"/>
      <c r="E457" s="26"/>
      <c r="F457" s="2">
        <f t="shared" si="75"/>
        <v>0</v>
      </c>
      <c r="G457" s="2"/>
      <c r="H457" s="15"/>
      <c r="I457" s="15">
        <v>478.56311768125573</v>
      </c>
      <c r="J457" s="16"/>
      <c r="K457" s="16"/>
      <c r="L457" s="2"/>
    </row>
    <row r="458" spans="1:12" ht="17.25" hidden="1" outlineLevel="1" x14ac:dyDescent="0.25">
      <c r="A458" s="1">
        <f>A456+1</f>
        <v>385</v>
      </c>
      <c r="B458" s="21">
        <f>B456+1</f>
        <v>324</v>
      </c>
      <c r="C458" s="62" t="s">
        <v>239</v>
      </c>
      <c r="D458" s="57" t="s">
        <v>105</v>
      </c>
      <c r="E458" s="57">
        <v>0.12</v>
      </c>
      <c r="F458" s="2">
        <f t="shared" si="75"/>
        <v>57.427574121750688</v>
      </c>
      <c r="G458" s="2"/>
      <c r="H458" s="15">
        <f t="shared" si="69"/>
        <v>57.427574121750688</v>
      </c>
      <c r="I458" s="15">
        <v>478.56311768125573</v>
      </c>
      <c r="J458" s="16">
        <f t="shared" si="70"/>
        <v>0</v>
      </c>
      <c r="K458" s="16">
        <f t="shared" si="71"/>
        <v>478.56311768125573</v>
      </c>
      <c r="L458" s="2"/>
    </row>
    <row r="459" spans="1:12" ht="17.25" hidden="1" outlineLevel="1" x14ac:dyDescent="0.25">
      <c r="A459" s="1">
        <f t="shared" si="72"/>
        <v>386</v>
      </c>
      <c r="B459" s="21">
        <f>B458+1</f>
        <v>325</v>
      </c>
      <c r="C459" s="62" t="s">
        <v>42</v>
      </c>
      <c r="D459" s="57" t="s">
        <v>100</v>
      </c>
      <c r="E459" s="57">
        <v>56.6</v>
      </c>
      <c r="F459" s="2">
        <f t="shared" si="75"/>
        <v>27086.672460759077</v>
      </c>
      <c r="G459" s="2"/>
      <c r="H459" s="15">
        <f t="shared" si="69"/>
        <v>27086.672460759077</v>
      </c>
      <c r="I459" s="15">
        <v>478.56311768125573</v>
      </c>
      <c r="J459" s="16">
        <f t="shared" si="70"/>
        <v>0</v>
      </c>
      <c r="K459" s="16">
        <f t="shared" si="71"/>
        <v>478.56311768125573</v>
      </c>
      <c r="L459" s="2"/>
    </row>
    <row r="460" spans="1:12" ht="17.25" hidden="1" outlineLevel="1" x14ac:dyDescent="0.25">
      <c r="A460" s="1">
        <f t="shared" si="72"/>
        <v>387</v>
      </c>
      <c r="B460" s="21">
        <f t="shared" ref="B460:B466" si="79">B459+1</f>
        <v>326</v>
      </c>
      <c r="C460" s="62" t="s">
        <v>201</v>
      </c>
      <c r="D460" s="57" t="s">
        <v>100</v>
      </c>
      <c r="E460" s="57">
        <v>56.6</v>
      </c>
      <c r="F460" s="2">
        <f t="shared" si="75"/>
        <v>27086.672460759077</v>
      </c>
      <c r="G460" s="2"/>
      <c r="H460" s="15">
        <f t="shared" si="69"/>
        <v>27086.672460759077</v>
      </c>
      <c r="I460" s="15">
        <v>478.56311768125573</v>
      </c>
      <c r="J460" s="16">
        <f t="shared" si="70"/>
        <v>0</v>
      </c>
      <c r="K460" s="16">
        <f t="shared" si="71"/>
        <v>478.56311768125573</v>
      </c>
      <c r="L460" s="2"/>
    </row>
    <row r="461" spans="1:12" ht="45" hidden="1" outlineLevel="1" x14ac:dyDescent="0.25">
      <c r="A461" s="1">
        <f t="shared" si="72"/>
        <v>388</v>
      </c>
      <c r="B461" s="21">
        <f t="shared" si="79"/>
        <v>327</v>
      </c>
      <c r="C461" s="62" t="s">
        <v>240</v>
      </c>
      <c r="D461" s="57" t="s">
        <v>105</v>
      </c>
      <c r="E461" s="57">
        <v>5.1000000000000004E-3</v>
      </c>
      <c r="F461" s="2">
        <f t="shared" si="75"/>
        <v>2.4406719001744044</v>
      </c>
      <c r="G461" s="2"/>
      <c r="H461" s="15">
        <f t="shared" si="69"/>
        <v>2.4406719001744044</v>
      </c>
      <c r="I461" s="15">
        <v>478.56311768125573</v>
      </c>
      <c r="J461" s="16">
        <f t="shared" si="70"/>
        <v>0</v>
      </c>
      <c r="K461" s="16">
        <f t="shared" si="71"/>
        <v>478.56311768125573</v>
      </c>
      <c r="L461" s="2"/>
    </row>
    <row r="462" spans="1:12" ht="30" hidden="1" outlineLevel="1" x14ac:dyDescent="0.25">
      <c r="A462" s="1">
        <f t="shared" si="72"/>
        <v>389</v>
      </c>
      <c r="B462" s="21">
        <f t="shared" si="79"/>
        <v>328</v>
      </c>
      <c r="C462" s="62" t="s">
        <v>241</v>
      </c>
      <c r="D462" s="57" t="s">
        <v>100</v>
      </c>
      <c r="E462" s="57">
        <v>5.0999999999999996</v>
      </c>
      <c r="F462" s="2">
        <f t="shared" si="75"/>
        <v>2440.6719001744041</v>
      </c>
      <c r="G462" s="2"/>
      <c r="H462" s="15">
        <f t="shared" si="69"/>
        <v>2440.6719001744041</v>
      </c>
      <c r="I462" s="15">
        <v>478.56311768125573</v>
      </c>
      <c r="J462" s="16">
        <f t="shared" si="70"/>
        <v>0</v>
      </c>
      <c r="K462" s="16">
        <f t="shared" si="71"/>
        <v>478.56311768125573</v>
      </c>
      <c r="L462" s="2"/>
    </row>
    <row r="463" spans="1:12" ht="45" hidden="1" outlineLevel="1" x14ac:dyDescent="0.25">
      <c r="A463" s="1">
        <f t="shared" si="72"/>
        <v>390</v>
      </c>
      <c r="B463" s="21">
        <f t="shared" si="79"/>
        <v>329</v>
      </c>
      <c r="C463" s="62" t="s">
        <v>240</v>
      </c>
      <c r="D463" s="57" t="s">
        <v>105</v>
      </c>
      <c r="E463" s="57">
        <v>0.11899999999999999</v>
      </c>
      <c r="F463" s="2">
        <f t="shared" si="75"/>
        <v>56.949011004069426</v>
      </c>
      <c r="G463" s="2"/>
      <c r="H463" s="15">
        <f t="shared" si="69"/>
        <v>56.949011004069426</v>
      </c>
      <c r="I463" s="15">
        <v>478.56311768125573</v>
      </c>
      <c r="J463" s="16">
        <f t="shared" si="70"/>
        <v>0</v>
      </c>
      <c r="K463" s="16">
        <f t="shared" si="71"/>
        <v>478.56311768125573</v>
      </c>
      <c r="L463" s="2"/>
    </row>
    <row r="464" spans="1:12" ht="30" hidden="1" outlineLevel="1" x14ac:dyDescent="0.25">
      <c r="A464" s="1">
        <f t="shared" si="72"/>
        <v>391</v>
      </c>
      <c r="B464" s="21">
        <f t="shared" si="79"/>
        <v>330</v>
      </c>
      <c r="C464" s="62" t="s">
        <v>245</v>
      </c>
      <c r="D464" s="57" t="s">
        <v>100</v>
      </c>
      <c r="E464" s="57">
        <v>11.9</v>
      </c>
      <c r="F464" s="2">
        <f t="shared" si="75"/>
        <v>5694.9011004069434</v>
      </c>
      <c r="G464" s="2"/>
      <c r="H464" s="15">
        <f t="shared" si="69"/>
        <v>5694.9011004069434</v>
      </c>
      <c r="I464" s="15">
        <v>478.56311768125573</v>
      </c>
      <c r="J464" s="16">
        <f t="shared" si="70"/>
        <v>0</v>
      </c>
      <c r="K464" s="16">
        <f t="shared" si="71"/>
        <v>478.56311768125573</v>
      </c>
      <c r="L464" s="2"/>
    </row>
    <row r="465" spans="1:12" ht="45" hidden="1" outlineLevel="1" x14ac:dyDescent="0.25">
      <c r="A465" s="1">
        <f t="shared" si="72"/>
        <v>392</v>
      </c>
      <c r="B465" s="21">
        <f t="shared" si="79"/>
        <v>331</v>
      </c>
      <c r="C465" s="62" t="s">
        <v>240</v>
      </c>
      <c r="D465" s="57" t="s">
        <v>105</v>
      </c>
      <c r="E465" s="57">
        <v>5.9499999999999997E-2</v>
      </c>
      <c r="F465" s="2">
        <f t="shared" si="75"/>
        <v>28.474505502034713</v>
      </c>
      <c r="G465" s="2"/>
      <c r="H465" s="15">
        <f t="shared" si="69"/>
        <v>28.474505502034713</v>
      </c>
      <c r="I465" s="15">
        <v>478.56311768125573</v>
      </c>
      <c r="J465" s="16">
        <f t="shared" si="70"/>
        <v>0</v>
      </c>
      <c r="K465" s="16">
        <f t="shared" si="71"/>
        <v>478.56311768125573</v>
      </c>
      <c r="L465" s="2"/>
    </row>
    <row r="466" spans="1:12" ht="30" hidden="1" outlineLevel="1" x14ac:dyDescent="0.25">
      <c r="A466" s="1">
        <f t="shared" si="72"/>
        <v>393</v>
      </c>
      <c r="B466" s="21">
        <f t="shared" si="79"/>
        <v>332</v>
      </c>
      <c r="C466" s="62" t="s">
        <v>243</v>
      </c>
      <c r="D466" s="57" t="s">
        <v>100</v>
      </c>
      <c r="E466" s="57">
        <v>11.9</v>
      </c>
      <c r="F466" s="2">
        <f t="shared" si="75"/>
        <v>5694.9011004069434</v>
      </c>
      <c r="G466" s="2"/>
      <c r="H466" s="15">
        <f t="shared" si="69"/>
        <v>5694.9011004069434</v>
      </c>
      <c r="I466" s="15">
        <v>478.56311768125573</v>
      </c>
      <c r="J466" s="16">
        <f t="shared" si="70"/>
        <v>0</v>
      </c>
      <c r="K466" s="16">
        <f t="shared" si="71"/>
        <v>478.56311768125573</v>
      </c>
      <c r="L466" s="2"/>
    </row>
    <row r="467" spans="1:12" ht="15.75" hidden="1" collapsed="1" x14ac:dyDescent="0.25">
      <c r="A467" s="1"/>
      <c r="B467" s="21"/>
      <c r="C467" s="40" t="s">
        <v>251</v>
      </c>
      <c r="D467" s="26"/>
      <c r="E467" s="26"/>
      <c r="F467" s="2">
        <f t="shared" si="75"/>
        <v>0</v>
      </c>
      <c r="G467" s="2"/>
      <c r="H467" s="15"/>
      <c r="I467" s="15">
        <v>478.56311768125573</v>
      </c>
      <c r="J467" s="16"/>
      <c r="K467" s="16"/>
      <c r="L467" s="2"/>
    </row>
    <row r="468" spans="1:12" ht="17.25" hidden="1" outlineLevel="1" x14ac:dyDescent="0.25">
      <c r="A468" s="1">
        <f>A466+1</f>
        <v>394</v>
      </c>
      <c r="B468" s="21">
        <f>B466+1</f>
        <v>333</v>
      </c>
      <c r="C468" s="62" t="s">
        <v>239</v>
      </c>
      <c r="D468" s="57" t="s">
        <v>105</v>
      </c>
      <c r="E468" s="57">
        <v>0.3</v>
      </c>
      <c r="F468" s="2">
        <f t="shared" si="75"/>
        <v>143.56893530437671</v>
      </c>
      <c r="G468" s="2"/>
      <c r="H468" s="15">
        <f t="shared" si="69"/>
        <v>143.56893530437671</v>
      </c>
      <c r="I468" s="15">
        <v>478.56311768125573</v>
      </c>
      <c r="J468" s="16">
        <f t="shared" si="70"/>
        <v>0</v>
      </c>
      <c r="K468" s="16">
        <f t="shared" si="71"/>
        <v>478.56311768125573</v>
      </c>
      <c r="L468" s="2"/>
    </row>
    <row r="469" spans="1:12" ht="17.25" hidden="1" outlineLevel="1" x14ac:dyDescent="0.25">
      <c r="A469" s="1">
        <f t="shared" si="72"/>
        <v>395</v>
      </c>
      <c r="B469" s="21">
        <f>B468+1</f>
        <v>334</v>
      </c>
      <c r="C469" s="62" t="s">
        <v>42</v>
      </c>
      <c r="D469" s="57" t="s">
        <v>100</v>
      </c>
      <c r="E469" s="57">
        <v>28</v>
      </c>
      <c r="F469" s="2">
        <f t="shared" si="75"/>
        <v>13399.76729507516</v>
      </c>
      <c r="G469" s="2"/>
      <c r="H469" s="15">
        <f t="shared" si="69"/>
        <v>13399.76729507516</v>
      </c>
      <c r="I469" s="15">
        <v>478.56311768125573</v>
      </c>
      <c r="J469" s="16">
        <f t="shared" si="70"/>
        <v>0</v>
      </c>
      <c r="K469" s="16">
        <f t="shared" si="71"/>
        <v>478.56311768125573</v>
      </c>
      <c r="L469" s="2"/>
    </row>
    <row r="470" spans="1:12" ht="17.25" hidden="1" outlineLevel="1" x14ac:dyDescent="0.25">
      <c r="A470" s="1">
        <f t="shared" si="72"/>
        <v>396</v>
      </c>
      <c r="B470" s="21">
        <f t="shared" ref="B470:B476" si="80">B469+1</f>
        <v>335</v>
      </c>
      <c r="C470" s="62" t="s">
        <v>201</v>
      </c>
      <c r="D470" s="57" t="s">
        <v>100</v>
      </c>
      <c r="E470" s="57">
        <v>28</v>
      </c>
      <c r="F470" s="2">
        <f t="shared" si="75"/>
        <v>13399.76729507516</v>
      </c>
      <c r="G470" s="2"/>
      <c r="H470" s="15">
        <f t="shared" si="69"/>
        <v>13399.76729507516</v>
      </c>
      <c r="I470" s="15">
        <v>478.56311768125573</v>
      </c>
      <c r="J470" s="16">
        <f t="shared" si="70"/>
        <v>0</v>
      </c>
      <c r="K470" s="16">
        <f t="shared" si="71"/>
        <v>478.56311768125573</v>
      </c>
      <c r="L470" s="2"/>
    </row>
    <row r="471" spans="1:12" ht="45" hidden="1" outlineLevel="1" x14ac:dyDescent="0.25">
      <c r="A471" s="1">
        <f t="shared" ref="A471:A534" si="81">A470+1</f>
        <v>397</v>
      </c>
      <c r="B471" s="21">
        <f t="shared" si="80"/>
        <v>336</v>
      </c>
      <c r="C471" s="62" t="s">
        <v>240</v>
      </c>
      <c r="D471" s="57" t="s">
        <v>105</v>
      </c>
      <c r="E471" s="57">
        <v>5.1000000000000004E-3</v>
      </c>
      <c r="F471" s="2">
        <f t="shared" si="75"/>
        <v>2.4406719001744044</v>
      </c>
      <c r="G471" s="2"/>
      <c r="H471" s="15">
        <f t="shared" ref="H471:H534" si="82">G471+F471</f>
        <v>2.4406719001744044</v>
      </c>
      <c r="I471" s="15">
        <v>478.56311768125573</v>
      </c>
      <c r="J471" s="16">
        <f t="shared" ref="J471:J534" si="83">G471/E471</f>
        <v>0</v>
      </c>
      <c r="K471" s="16">
        <f t="shared" ref="K471:K534" si="84">J471+I471</f>
        <v>478.56311768125573</v>
      </c>
      <c r="L471" s="2"/>
    </row>
    <row r="472" spans="1:12" ht="30" hidden="1" outlineLevel="1" x14ac:dyDescent="0.25">
      <c r="A472" s="1">
        <f t="shared" si="81"/>
        <v>398</v>
      </c>
      <c r="B472" s="21">
        <f t="shared" si="80"/>
        <v>337</v>
      </c>
      <c r="C472" s="62" t="s">
        <v>241</v>
      </c>
      <c r="D472" s="57" t="s">
        <v>100</v>
      </c>
      <c r="E472" s="57">
        <v>5.0999999999999996</v>
      </c>
      <c r="F472" s="2">
        <f t="shared" si="75"/>
        <v>2440.6719001744041</v>
      </c>
      <c r="G472" s="2"/>
      <c r="H472" s="15">
        <f t="shared" si="82"/>
        <v>2440.6719001744041</v>
      </c>
      <c r="I472" s="15">
        <v>478.56311768125573</v>
      </c>
      <c r="J472" s="16">
        <f t="shared" si="83"/>
        <v>0</v>
      </c>
      <c r="K472" s="16">
        <f t="shared" si="84"/>
        <v>478.56311768125573</v>
      </c>
      <c r="L472" s="2"/>
    </row>
    <row r="473" spans="1:12" ht="45" hidden="1" outlineLevel="1" x14ac:dyDescent="0.25">
      <c r="A473" s="1">
        <f t="shared" si="81"/>
        <v>399</v>
      </c>
      <c r="B473" s="21">
        <f t="shared" si="80"/>
        <v>338</v>
      </c>
      <c r="C473" s="62" t="s">
        <v>240</v>
      </c>
      <c r="D473" s="57" t="s">
        <v>105</v>
      </c>
      <c r="E473" s="57">
        <v>0.29499999999999998</v>
      </c>
      <c r="F473" s="2">
        <f t="shared" si="75"/>
        <v>141.17611971597043</v>
      </c>
      <c r="G473" s="2"/>
      <c r="H473" s="15">
        <f t="shared" si="82"/>
        <v>141.17611971597043</v>
      </c>
      <c r="I473" s="15">
        <v>478.56311768125573</v>
      </c>
      <c r="J473" s="16">
        <f t="shared" si="83"/>
        <v>0</v>
      </c>
      <c r="K473" s="16">
        <f t="shared" si="84"/>
        <v>478.56311768125573</v>
      </c>
      <c r="L473" s="2"/>
    </row>
    <row r="474" spans="1:12" ht="30" hidden="1" outlineLevel="1" x14ac:dyDescent="0.25">
      <c r="A474" s="1">
        <f t="shared" si="81"/>
        <v>400</v>
      </c>
      <c r="B474" s="21">
        <f t="shared" si="80"/>
        <v>339</v>
      </c>
      <c r="C474" s="62" t="s">
        <v>242</v>
      </c>
      <c r="D474" s="57" t="s">
        <v>100</v>
      </c>
      <c r="E474" s="57">
        <v>5.9</v>
      </c>
      <c r="F474" s="2">
        <f t="shared" si="75"/>
        <v>2823.5223943194092</v>
      </c>
      <c r="G474" s="2"/>
      <c r="H474" s="15">
        <f t="shared" si="82"/>
        <v>2823.5223943194092</v>
      </c>
      <c r="I474" s="15">
        <v>478.56311768125573</v>
      </c>
      <c r="J474" s="16">
        <f t="shared" si="83"/>
        <v>0</v>
      </c>
      <c r="K474" s="16">
        <f t="shared" si="84"/>
        <v>478.56311768125573</v>
      </c>
      <c r="L474" s="2"/>
    </row>
    <row r="475" spans="1:12" ht="45" hidden="1" outlineLevel="1" x14ac:dyDescent="0.25">
      <c r="A475" s="1">
        <f t="shared" si="81"/>
        <v>401</v>
      </c>
      <c r="B475" s="21">
        <f t="shared" si="80"/>
        <v>340</v>
      </c>
      <c r="C475" s="62" t="s">
        <v>240</v>
      </c>
      <c r="D475" s="57" t="s">
        <v>105</v>
      </c>
      <c r="E475" s="57">
        <v>2.9499999999999998E-2</v>
      </c>
      <c r="F475" s="2">
        <f t="shared" si="75"/>
        <v>14.117611971597043</v>
      </c>
      <c r="G475" s="2"/>
      <c r="H475" s="15">
        <f t="shared" si="82"/>
        <v>14.117611971597043</v>
      </c>
      <c r="I475" s="15">
        <v>478.56311768125573</v>
      </c>
      <c r="J475" s="16">
        <f t="shared" si="83"/>
        <v>0</v>
      </c>
      <c r="K475" s="16">
        <f t="shared" si="84"/>
        <v>478.56311768125573</v>
      </c>
      <c r="L475" s="2"/>
    </row>
    <row r="476" spans="1:12" ht="30" hidden="1" outlineLevel="1" x14ac:dyDescent="0.25">
      <c r="A476" s="1">
        <f t="shared" si="81"/>
        <v>402</v>
      </c>
      <c r="B476" s="21">
        <f t="shared" si="80"/>
        <v>341</v>
      </c>
      <c r="C476" s="62" t="s">
        <v>243</v>
      </c>
      <c r="D476" s="57" t="s">
        <v>100</v>
      </c>
      <c r="E476" s="57">
        <v>5.9</v>
      </c>
      <c r="F476" s="2">
        <f t="shared" si="75"/>
        <v>2823.5223943194092</v>
      </c>
      <c r="G476" s="2"/>
      <c r="H476" s="15">
        <f t="shared" si="82"/>
        <v>2823.5223943194092</v>
      </c>
      <c r="I476" s="15">
        <v>478.56311768125573</v>
      </c>
      <c r="J476" s="16">
        <f t="shared" si="83"/>
        <v>0</v>
      </c>
      <c r="K476" s="16">
        <f t="shared" si="84"/>
        <v>478.56311768125573</v>
      </c>
      <c r="L476" s="2"/>
    </row>
    <row r="477" spans="1:12" ht="15.75" hidden="1" collapsed="1" x14ac:dyDescent="0.25">
      <c r="A477" s="1"/>
      <c r="B477" s="21"/>
      <c r="C477" s="40" t="s">
        <v>252</v>
      </c>
      <c r="D477" s="26"/>
      <c r="E477" s="26"/>
      <c r="F477" s="2">
        <f t="shared" si="75"/>
        <v>0</v>
      </c>
      <c r="G477" s="2"/>
      <c r="H477" s="15"/>
      <c r="I477" s="15">
        <v>478.56311768125573</v>
      </c>
      <c r="J477" s="16"/>
      <c r="K477" s="16"/>
      <c r="L477" s="2"/>
    </row>
    <row r="478" spans="1:12" ht="17.25" hidden="1" outlineLevel="1" x14ac:dyDescent="0.25">
      <c r="A478" s="1">
        <f>A476+1</f>
        <v>403</v>
      </c>
      <c r="B478" s="21">
        <f>B476+1</f>
        <v>342</v>
      </c>
      <c r="C478" s="62" t="s">
        <v>239</v>
      </c>
      <c r="D478" s="57" t="s">
        <v>105</v>
      </c>
      <c r="E478" s="57">
        <v>0.52</v>
      </c>
      <c r="F478" s="2">
        <f t="shared" si="75"/>
        <v>248.85282119425298</v>
      </c>
      <c r="G478" s="2"/>
      <c r="H478" s="15">
        <f t="shared" si="82"/>
        <v>248.85282119425298</v>
      </c>
      <c r="I478" s="15">
        <v>478.56311768125573</v>
      </c>
      <c r="J478" s="16">
        <f t="shared" si="83"/>
        <v>0</v>
      </c>
      <c r="K478" s="16">
        <f t="shared" si="84"/>
        <v>478.56311768125573</v>
      </c>
      <c r="L478" s="2"/>
    </row>
    <row r="479" spans="1:12" ht="17.25" hidden="1" outlineLevel="1" x14ac:dyDescent="0.25">
      <c r="A479" s="1">
        <f t="shared" si="81"/>
        <v>404</v>
      </c>
      <c r="B479" s="21">
        <f>B478+1</f>
        <v>343</v>
      </c>
      <c r="C479" s="62" t="s">
        <v>42</v>
      </c>
      <c r="D479" s="57" t="s">
        <v>100</v>
      </c>
      <c r="E479" s="57">
        <v>243.1</v>
      </c>
      <c r="F479" s="2">
        <f t="shared" si="75"/>
        <v>116338.69390831326</v>
      </c>
      <c r="G479" s="2"/>
      <c r="H479" s="15">
        <f t="shared" si="82"/>
        <v>116338.69390831326</v>
      </c>
      <c r="I479" s="15">
        <v>478.56311768125573</v>
      </c>
      <c r="J479" s="16">
        <f t="shared" si="83"/>
        <v>0</v>
      </c>
      <c r="K479" s="16">
        <f t="shared" si="84"/>
        <v>478.56311768125573</v>
      </c>
      <c r="L479" s="2"/>
    </row>
    <row r="480" spans="1:12" ht="17.25" hidden="1" outlineLevel="1" x14ac:dyDescent="0.25">
      <c r="A480" s="1">
        <f t="shared" si="81"/>
        <v>405</v>
      </c>
      <c r="B480" s="21">
        <f t="shared" ref="B480" si="85">B478+1</f>
        <v>343</v>
      </c>
      <c r="C480" s="62" t="s">
        <v>201</v>
      </c>
      <c r="D480" s="57" t="s">
        <v>100</v>
      </c>
      <c r="E480" s="57">
        <v>243.1</v>
      </c>
      <c r="F480" s="2">
        <f t="shared" si="75"/>
        <v>116338.69390831326</v>
      </c>
      <c r="G480" s="2"/>
      <c r="H480" s="15">
        <f t="shared" si="82"/>
        <v>116338.69390831326</v>
      </c>
      <c r="I480" s="15">
        <v>478.56311768125573</v>
      </c>
      <c r="J480" s="16">
        <f t="shared" si="83"/>
        <v>0</v>
      </c>
      <c r="K480" s="16">
        <f t="shared" si="84"/>
        <v>478.56311768125573</v>
      </c>
      <c r="L480" s="2"/>
    </row>
    <row r="481" spans="1:12" ht="45" hidden="1" outlineLevel="1" x14ac:dyDescent="0.25">
      <c r="A481" s="1">
        <f t="shared" si="81"/>
        <v>406</v>
      </c>
      <c r="B481" s="21">
        <f t="shared" ref="B481" si="86">B480+1</f>
        <v>344</v>
      </c>
      <c r="C481" s="62" t="s">
        <v>240</v>
      </c>
      <c r="D481" s="57" t="s">
        <v>105</v>
      </c>
      <c r="E481" s="57">
        <v>2.1899999999999999E-2</v>
      </c>
      <c r="F481" s="2">
        <f t="shared" si="75"/>
        <v>10.480532277219501</v>
      </c>
      <c r="G481" s="2"/>
      <c r="H481" s="15">
        <f t="shared" si="82"/>
        <v>10.480532277219501</v>
      </c>
      <c r="I481" s="15">
        <v>478.56311768125573</v>
      </c>
      <c r="J481" s="16">
        <f t="shared" si="83"/>
        <v>0</v>
      </c>
      <c r="K481" s="16">
        <f t="shared" si="84"/>
        <v>478.56311768125573</v>
      </c>
      <c r="L481" s="2"/>
    </row>
    <row r="482" spans="1:12" ht="30" hidden="1" outlineLevel="1" x14ac:dyDescent="0.25">
      <c r="A482" s="1">
        <f t="shared" si="81"/>
        <v>407</v>
      </c>
      <c r="B482" s="21">
        <f t="shared" ref="B482" si="87">B480+1</f>
        <v>344</v>
      </c>
      <c r="C482" s="62" t="s">
        <v>241</v>
      </c>
      <c r="D482" s="57" t="s">
        <v>100</v>
      </c>
      <c r="E482" s="57">
        <v>21.9</v>
      </c>
      <c r="F482" s="2">
        <f t="shared" si="75"/>
        <v>10480.5322772195</v>
      </c>
      <c r="G482" s="2"/>
      <c r="H482" s="15">
        <f t="shared" si="82"/>
        <v>10480.5322772195</v>
      </c>
      <c r="I482" s="15">
        <v>478.56311768125573</v>
      </c>
      <c r="J482" s="16">
        <f t="shared" si="83"/>
        <v>0</v>
      </c>
      <c r="K482" s="16">
        <f t="shared" si="84"/>
        <v>478.56311768125573</v>
      </c>
      <c r="L482" s="2"/>
    </row>
    <row r="483" spans="1:12" ht="45" hidden="1" outlineLevel="1" x14ac:dyDescent="0.25">
      <c r="A483" s="1">
        <f t="shared" si="81"/>
        <v>408</v>
      </c>
      <c r="B483" s="21">
        <f t="shared" ref="B483" si="88">B482+1</f>
        <v>345</v>
      </c>
      <c r="C483" s="62" t="s">
        <v>240</v>
      </c>
      <c r="D483" s="57" t="s">
        <v>105</v>
      </c>
      <c r="E483" s="57">
        <v>0.51100000000000001</v>
      </c>
      <c r="F483" s="2">
        <f t="shared" si="75"/>
        <v>244.54575313512169</v>
      </c>
      <c r="G483" s="2"/>
      <c r="H483" s="15">
        <f t="shared" si="82"/>
        <v>244.54575313512169</v>
      </c>
      <c r="I483" s="15">
        <v>478.56311768125573</v>
      </c>
      <c r="J483" s="16">
        <f t="shared" si="83"/>
        <v>0</v>
      </c>
      <c r="K483" s="16">
        <f t="shared" si="84"/>
        <v>478.56311768125573</v>
      </c>
      <c r="L483" s="2"/>
    </row>
    <row r="484" spans="1:12" ht="30" hidden="1" outlineLevel="1" x14ac:dyDescent="0.25">
      <c r="A484" s="1">
        <f t="shared" si="81"/>
        <v>409</v>
      </c>
      <c r="B484" s="21">
        <f t="shared" ref="B484" si="89">B482+1</f>
        <v>345</v>
      </c>
      <c r="C484" s="62" t="s">
        <v>245</v>
      </c>
      <c r="D484" s="57" t="s">
        <v>100</v>
      </c>
      <c r="E484" s="57">
        <v>51.1</v>
      </c>
      <c r="F484" s="2">
        <f t="shared" si="75"/>
        <v>24454.57531351217</v>
      </c>
      <c r="G484" s="2"/>
      <c r="H484" s="15">
        <f t="shared" si="82"/>
        <v>24454.57531351217</v>
      </c>
      <c r="I484" s="15">
        <v>478.56311768125573</v>
      </c>
      <c r="J484" s="16">
        <f t="shared" si="83"/>
        <v>0</v>
      </c>
      <c r="K484" s="16">
        <f t="shared" si="84"/>
        <v>478.56311768125573</v>
      </c>
      <c r="L484" s="2"/>
    </row>
    <row r="485" spans="1:12" ht="45" hidden="1" outlineLevel="1" x14ac:dyDescent="0.25">
      <c r="A485" s="1">
        <f t="shared" si="81"/>
        <v>410</v>
      </c>
      <c r="B485" s="21">
        <f t="shared" ref="B485" si="90">B484+1</f>
        <v>346</v>
      </c>
      <c r="C485" s="62" t="s">
        <v>240</v>
      </c>
      <c r="D485" s="57" t="s">
        <v>105</v>
      </c>
      <c r="E485" s="57">
        <v>0.2555</v>
      </c>
      <c r="F485" s="2">
        <f t="shared" si="75"/>
        <v>122.27287656756084</v>
      </c>
      <c r="G485" s="2"/>
      <c r="H485" s="15">
        <f t="shared" si="82"/>
        <v>122.27287656756084</v>
      </c>
      <c r="I485" s="15">
        <v>478.56311768125573</v>
      </c>
      <c r="J485" s="16">
        <f t="shared" si="83"/>
        <v>0</v>
      </c>
      <c r="K485" s="16">
        <f t="shared" si="84"/>
        <v>478.56311768125573</v>
      </c>
      <c r="L485" s="2"/>
    </row>
    <row r="486" spans="1:12" ht="30" hidden="1" outlineLevel="1" x14ac:dyDescent="0.25">
      <c r="A486" s="1">
        <f t="shared" si="81"/>
        <v>411</v>
      </c>
      <c r="B486" s="21">
        <f t="shared" ref="B486" si="91">B484+1</f>
        <v>346</v>
      </c>
      <c r="C486" s="62" t="s">
        <v>243</v>
      </c>
      <c r="D486" s="57" t="s">
        <v>100</v>
      </c>
      <c r="E486" s="57">
        <v>51.1</v>
      </c>
      <c r="F486" s="2">
        <f t="shared" si="75"/>
        <v>24454.57531351217</v>
      </c>
      <c r="G486" s="2"/>
      <c r="H486" s="15">
        <f t="shared" si="82"/>
        <v>24454.57531351217</v>
      </c>
      <c r="I486" s="15">
        <v>478.56311768125573</v>
      </c>
      <c r="J486" s="16">
        <f t="shared" si="83"/>
        <v>0</v>
      </c>
      <c r="K486" s="16">
        <f t="shared" si="84"/>
        <v>478.56311768125573</v>
      </c>
      <c r="L486" s="2"/>
    </row>
    <row r="487" spans="1:12" ht="15.75" hidden="1" collapsed="1" x14ac:dyDescent="0.25">
      <c r="A487" s="1"/>
      <c r="B487" s="21"/>
      <c r="C487" s="40" t="s">
        <v>253</v>
      </c>
      <c r="D487" s="26"/>
      <c r="E487" s="26"/>
      <c r="F487" s="2">
        <f t="shared" si="75"/>
        <v>0</v>
      </c>
      <c r="G487" s="2"/>
      <c r="H487" s="15"/>
      <c r="I487" s="15">
        <v>478.56311768125573</v>
      </c>
      <c r="J487" s="16"/>
      <c r="K487" s="16"/>
      <c r="L487" s="2"/>
    </row>
    <row r="488" spans="1:12" ht="15.75" hidden="1" x14ac:dyDescent="0.25">
      <c r="A488" s="1"/>
      <c r="B488" s="21"/>
      <c r="C488" s="40" t="s">
        <v>254</v>
      </c>
      <c r="D488" s="26"/>
      <c r="E488" s="26"/>
      <c r="F488" s="2">
        <f t="shared" si="75"/>
        <v>0</v>
      </c>
      <c r="G488" s="2"/>
      <c r="H488" s="15"/>
      <c r="I488" s="15">
        <v>478.56311768125573</v>
      </c>
      <c r="J488" s="16"/>
      <c r="K488" s="16"/>
      <c r="L488" s="2"/>
    </row>
    <row r="489" spans="1:12" ht="17.25" hidden="1" outlineLevel="1" x14ac:dyDescent="0.25">
      <c r="A489" s="1">
        <f>A486+1</f>
        <v>412</v>
      </c>
      <c r="B489" s="21">
        <f>B486+1</f>
        <v>347</v>
      </c>
      <c r="C489" s="62" t="s">
        <v>239</v>
      </c>
      <c r="D489" s="57" t="s">
        <v>105</v>
      </c>
      <c r="E489" s="57">
        <v>0.46</v>
      </c>
      <c r="F489" s="2">
        <f t="shared" si="75"/>
        <v>220.13903413337763</v>
      </c>
      <c r="G489" s="2"/>
      <c r="H489" s="15">
        <f t="shared" si="82"/>
        <v>220.13903413337763</v>
      </c>
      <c r="I489" s="15">
        <v>478.56311768125573</v>
      </c>
      <c r="J489" s="16">
        <f t="shared" si="83"/>
        <v>0</v>
      </c>
      <c r="K489" s="16">
        <f t="shared" si="84"/>
        <v>478.56311768125573</v>
      </c>
      <c r="L489" s="2"/>
    </row>
    <row r="490" spans="1:12" ht="17.25" hidden="1" outlineLevel="1" x14ac:dyDescent="0.25">
      <c r="A490" s="1">
        <f t="shared" si="81"/>
        <v>413</v>
      </c>
      <c r="B490" s="21">
        <f>B489+1</f>
        <v>348</v>
      </c>
      <c r="C490" s="62" t="s">
        <v>42</v>
      </c>
      <c r="D490" s="57" t="s">
        <v>100</v>
      </c>
      <c r="E490" s="57">
        <v>23.8</v>
      </c>
      <c r="F490" s="2">
        <f t="shared" ref="F490:F553" si="92">E490*I490</f>
        <v>11389.802200813887</v>
      </c>
      <c r="G490" s="2"/>
      <c r="H490" s="15">
        <f t="shared" si="82"/>
        <v>11389.802200813887</v>
      </c>
      <c r="I490" s="15">
        <v>478.56311768125573</v>
      </c>
      <c r="J490" s="16">
        <f t="shared" si="83"/>
        <v>0</v>
      </c>
      <c r="K490" s="16">
        <f t="shared" si="84"/>
        <v>478.56311768125573</v>
      </c>
      <c r="L490" s="2"/>
    </row>
    <row r="491" spans="1:12" ht="17.25" hidden="1" outlineLevel="1" x14ac:dyDescent="0.25">
      <c r="A491" s="1">
        <f t="shared" si="81"/>
        <v>414</v>
      </c>
      <c r="B491" s="21">
        <f t="shared" ref="B491:B497" si="93">B490+1</f>
        <v>349</v>
      </c>
      <c r="C491" s="62" t="s">
        <v>201</v>
      </c>
      <c r="D491" s="57" t="s">
        <v>100</v>
      </c>
      <c r="E491" s="57">
        <v>23.8</v>
      </c>
      <c r="F491" s="2">
        <f t="shared" si="92"/>
        <v>11389.802200813887</v>
      </c>
      <c r="G491" s="2"/>
      <c r="H491" s="15">
        <f t="shared" si="82"/>
        <v>11389.802200813887</v>
      </c>
      <c r="I491" s="15">
        <v>478.56311768125573</v>
      </c>
      <c r="J491" s="16">
        <f t="shared" si="83"/>
        <v>0</v>
      </c>
      <c r="K491" s="16">
        <f t="shared" si="84"/>
        <v>478.56311768125573</v>
      </c>
      <c r="L491" s="2"/>
    </row>
    <row r="492" spans="1:12" ht="45" hidden="1" outlineLevel="1" x14ac:dyDescent="0.25">
      <c r="A492" s="1">
        <f t="shared" si="81"/>
        <v>415</v>
      </c>
      <c r="B492" s="21">
        <f t="shared" si="93"/>
        <v>350</v>
      </c>
      <c r="C492" s="62" t="s">
        <v>240</v>
      </c>
      <c r="D492" s="57" t="s">
        <v>105</v>
      </c>
      <c r="E492" s="57">
        <v>3.5700000000000003E-2</v>
      </c>
      <c r="F492" s="2">
        <f t="shared" si="92"/>
        <v>17.084703301220831</v>
      </c>
      <c r="G492" s="2"/>
      <c r="H492" s="15">
        <f t="shared" si="82"/>
        <v>17.084703301220831</v>
      </c>
      <c r="I492" s="15">
        <v>478.56311768125573</v>
      </c>
      <c r="J492" s="16">
        <f t="shared" si="83"/>
        <v>0</v>
      </c>
      <c r="K492" s="16">
        <f t="shared" si="84"/>
        <v>478.56311768125573</v>
      </c>
      <c r="L492" s="2"/>
    </row>
    <row r="493" spans="1:12" ht="30" hidden="1" outlineLevel="1" x14ac:dyDescent="0.25">
      <c r="A493" s="1">
        <f t="shared" si="81"/>
        <v>416</v>
      </c>
      <c r="B493" s="21">
        <f t="shared" si="93"/>
        <v>351</v>
      </c>
      <c r="C493" s="62" t="s">
        <v>241</v>
      </c>
      <c r="D493" s="57" t="s">
        <v>100</v>
      </c>
      <c r="E493" s="57">
        <v>35.700000000000003</v>
      </c>
      <c r="F493" s="2">
        <f t="shared" si="92"/>
        <v>17084.70330122083</v>
      </c>
      <c r="G493" s="2"/>
      <c r="H493" s="15">
        <f t="shared" si="82"/>
        <v>17084.70330122083</v>
      </c>
      <c r="I493" s="15">
        <v>478.56311768125573</v>
      </c>
      <c r="J493" s="16">
        <f t="shared" si="83"/>
        <v>0</v>
      </c>
      <c r="K493" s="16">
        <f t="shared" si="84"/>
        <v>478.56311768125573</v>
      </c>
      <c r="L493" s="2"/>
    </row>
    <row r="494" spans="1:12" ht="45" hidden="1" outlineLevel="1" x14ac:dyDescent="0.25">
      <c r="A494" s="1">
        <f t="shared" si="81"/>
        <v>417</v>
      </c>
      <c r="B494" s="21">
        <f t="shared" si="93"/>
        <v>352</v>
      </c>
      <c r="C494" s="62" t="s">
        <v>240</v>
      </c>
      <c r="D494" s="57" t="s">
        <v>105</v>
      </c>
      <c r="E494" s="57">
        <v>0.46</v>
      </c>
      <c r="F494" s="2">
        <f t="shared" si="92"/>
        <v>220.13903413337763</v>
      </c>
      <c r="G494" s="2"/>
      <c r="H494" s="15">
        <f t="shared" si="82"/>
        <v>220.13903413337763</v>
      </c>
      <c r="I494" s="15">
        <v>478.56311768125573</v>
      </c>
      <c r="J494" s="16">
        <f t="shared" si="83"/>
        <v>0</v>
      </c>
      <c r="K494" s="16">
        <f t="shared" si="84"/>
        <v>478.56311768125573</v>
      </c>
      <c r="L494" s="2"/>
    </row>
    <row r="495" spans="1:12" ht="30" hidden="1" outlineLevel="1" x14ac:dyDescent="0.25">
      <c r="A495" s="1">
        <f t="shared" si="81"/>
        <v>418</v>
      </c>
      <c r="B495" s="21">
        <f t="shared" si="93"/>
        <v>353</v>
      </c>
      <c r="C495" s="62" t="s">
        <v>255</v>
      </c>
      <c r="D495" s="57" t="s">
        <v>100</v>
      </c>
      <c r="E495" s="57">
        <v>4.5999999999999996</v>
      </c>
      <c r="F495" s="2">
        <f t="shared" si="92"/>
        <v>2201.3903413337762</v>
      </c>
      <c r="G495" s="2"/>
      <c r="H495" s="15">
        <f t="shared" si="82"/>
        <v>2201.3903413337762</v>
      </c>
      <c r="I495" s="15">
        <v>478.56311768125573</v>
      </c>
      <c r="J495" s="16">
        <f t="shared" si="83"/>
        <v>0</v>
      </c>
      <c r="K495" s="16">
        <f t="shared" si="84"/>
        <v>478.56311768125573</v>
      </c>
      <c r="L495" s="2"/>
    </row>
    <row r="496" spans="1:12" ht="45" hidden="1" outlineLevel="1" x14ac:dyDescent="0.25">
      <c r="A496" s="1">
        <f t="shared" si="81"/>
        <v>419</v>
      </c>
      <c r="B496" s="21">
        <f t="shared" si="93"/>
        <v>354</v>
      </c>
      <c r="C496" s="62" t="s">
        <v>240</v>
      </c>
      <c r="D496" s="57" t="s">
        <v>105</v>
      </c>
      <c r="E496" s="57">
        <v>4.5499999999999999E-2</v>
      </c>
      <c r="F496" s="2">
        <f t="shared" si="92"/>
        <v>21.774621854497134</v>
      </c>
      <c r="G496" s="2"/>
      <c r="H496" s="15">
        <f t="shared" si="82"/>
        <v>21.774621854497134</v>
      </c>
      <c r="I496" s="15">
        <v>478.56311768125573</v>
      </c>
      <c r="J496" s="16">
        <f t="shared" si="83"/>
        <v>0</v>
      </c>
      <c r="K496" s="16">
        <f t="shared" si="84"/>
        <v>478.56311768125573</v>
      </c>
      <c r="L496" s="2"/>
    </row>
    <row r="497" spans="1:12" ht="30" hidden="1" outlineLevel="1" x14ac:dyDescent="0.25">
      <c r="A497" s="1">
        <f t="shared" si="81"/>
        <v>420</v>
      </c>
      <c r="B497" s="21">
        <f t="shared" si="93"/>
        <v>355</v>
      </c>
      <c r="C497" s="62" t="s">
        <v>243</v>
      </c>
      <c r="D497" s="57" t="s">
        <v>100</v>
      </c>
      <c r="E497" s="57">
        <v>9.1</v>
      </c>
      <c r="F497" s="2">
        <f t="shared" si="92"/>
        <v>4354.9243708994272</v>
      </c>
      <c r="G497" s="2"/>
      <c r="H497" s="15">
        <f t="shared" si="82"/>
        <v>4354.9243708994272</v>
      </c>
      <c r="I497" s="15">
        <v>478.56311768125573</v>
      </c>
      <c r="J497" s="16">
        <f t="shared" si="83"/>
        <v>0</v>
      </c>
      <c r="K497" s="16">
        <f t="shared" si="84"/>
        <v>478.56311768125573</v>
      </c>
      <c r="L497" s="2"/>
    </row>
    <row r="498" spans="1:12" ht="15.75" hidden="1" collapsed="1" x14ac:dyDescent="0.25">
      <c r="A498" s="1"/>
      <c r="B498" s="21"/>
      <c r="C498" s="40" t="s">
        <v>244</v>
      </c>
      <c r="D498" s="26"/>
      <c r="E498" s="26"/>
      <c r="F498" s="2">
        <f t="shared" si="92"/>
        <v>0</v>
      </c>
      <c r="G498" s="2"/>
      <c r="H498" s="15"/>
      <c r="I498" s="15">
        <v>478.56311768125573</v>
      </c>
      <c r="J498" s="16"/>
      <c r="K498" s="16"/>
      <c r="L498" s="2"/>
    </row>
    <row r="499" spans="1:12" ht="17.25" hidden="1" outlineLevel="1" x14ac:dyDescent="0.25">
      <c r="A499" s="1">
        <f>A497+1</f>
        <v>421</v>
      </c>
      <c r="B499" s="21">
        <f>B497+1</f>
        <v>356</v>
      </c>
      <c r="C499" s="62" t="s">
        <v>239</v>
      </c>
      <c r="D499" s="57" t="s">
        <v>105</v>
      </c>
      <c r="E499" s="57">
        <v>7.0000000000000007E-2</v>
      </c>
      <c r="F499" s="2">
        <f t="shared" si="92"/>
        <v>33.499418237687905</v>
      </c>
      <c r="G499" s="2"/>
      <c r="H499" s="15">
        <f t="shared" si="82"/>
        <v>33.499418237687905</v>
      </c>
      <c r="I499" s="15">
        <v>478.56311768125573</v>
      </c>
      <c r="J499" s="16">
        <f t="shared" si="83"/>
        <v>0</v>
      </c>
      <c r="K499" s="16">
        <f t="shared" si="84"/>
        <v>478.56311768125573</v>
      </c>
      <c r="L499" s="2"/>
    </row>
    <row r="500" spans="1:12" ht="17.25" hidden="1" outlineLevel="1" x14ac:dyDescent="0.25">
      <c r="A500" s="1">
        <f t="shared" si="81"/>
        <v>422</v>
      </c>
      <c r="B500" s="21">
        <f>B499+1</f>
        <v>357</v>
      </c>
      <c r="C500" s="62" t="s">
        <v>42</v>
      </c>
      <c r="D500" s="57" t="s">
        <v>100</v>
      </c>
      <c r="E500" s="57">
        <v>18</v>
      </c>
      <c r="F500" s="2">
        <f t="shared" si="92"/>
        <v>8614.1361182626024</v>
      </c>
      <c r="G500" s="2"/>
      <c r="H500" s="15">
        <f t="shared" si="82"/>
        <v>8614.1361182626024</v>
      </c>
      <c r="I500" s="15">
        <v>478.56311768125573</v>
      </c>
      <c r="J500" s="16">
        <f t="shared" si="83"/>
        <v>0</v>
      </c>
      <c r="K500" s="16">
        <f t="shared" si="84"/>
        <v>478.56311768125573</v>
      </c>
      <c r="L500" s="2"/>
    </row>
    <row r="501" spans="1:12" ht="17.25" hidden="1" outlineLevel="1" x14ac:dyDescent="0.25">
      <c r="A501" s="1">
        <f t="shared" si="81"/>
        <v>423</v>
      </c>
      <c r="B501" s="21">
        <f t="shared" ref="B501:B507" si="94">B500+1</f>
        <v>358</v>
      </c>
      <c r="C501" s="62" t="s">
        <v>201</v>
      </c>
      <c r="D501" s="57" t="s">
        <v>100</v>
      </c>
      <c r="E501" s="57">
        <v>18</v>
      </c>
      <c r="F501" s="2">
        <f t="shared" si="92"/>
        <v>8614.1361182626024</v>
      </c>
      <c r="G501" s="2"/>
      <c r="H501" s="15">
        <f t="shared" si="82"/>
        <v>8614.1361182626024</v>
      </c>
      <c r="I501" s="15">
        <v>478.56311768125573</v>
      </c>
      <c r="J501" s="16">
        <f t="shared" si="83"/>
        <v>0</v>
      </c>
      <c r="K501" s="16">
        <f t="shared" si="84"/>
        <v>478.56311768125573</v>
      </c>
      <c r="L501" s="2"/>
    </row>
    <row r="502" spans="1:12" ht="45" hidden="1" outlineLevel="1" x14ac:dyDescent="0.25">
      <c r="A502" s="1">
        <f t="shared" si="81"/>
        <v>424</v>
      </c>
      <c r="B502" s="21">
        <f t="shared" si="94"/>
        <v>359</v>
      </c>
      <c r="C502" s="62" t="s">
        <v>240</v>
      </c>
      <c r="D502" s="57" t="s">
        <v>105</v>
      </c>
      <c r="E502" s="57">
        <v>8.9999999999999993E-3</v>
      </c>
      <c r="F502" s="2">
        <f t="shared" si="92"/>
        <v>4.3070680591313009</v>
      </c>
      <c r="G502" s="2"/>
      <c r="H502" s="15">
        <f t="shared" si="82"/>
        <v>4.3070680591313009</v>
      </c>
      <c r="I502" s="15">
        <v>478.56311768125573</v>
      </c>
      <c r="J502" s="16">
        <f t="shared" si="83"/>
        <v>0</v>
      </c>
      <c r="K502" s="16">
        <f t="shared" si="84"/>
        <v>478.56311768125573</v>
      </c>
      <c r="L502" s="2"/>
    </row>
    <row r="503" spans="1:12" ht="30" hidden="1" outlineLevel="1" x14ac:dyDescent="0.25">
      <c r="A503" s="1">
        <f t="shared" si="81"/>
        <v>425</v>
      </c>
      <c r="B503" s="21">
        <f t="shared" si="94"/>
        <v>360</v>
      </c>
      <c r="C503" s="62" t="s">
        <v>241</v>
      </c>
      <c r="D503" s="57" t="s">
        <v>100</v>
      </c>
      <c r="E503" s="57">
        <v>9</v>
      </c>
      <c r="F503" s="2">
        <f t="shared" si="92"/>
        <v>4307.0680591313012</v>
      </c>
      <c r="G503" s="2"/>
      <c r="H503" s="15">
        <f t="shared" si="82"/>
        <v>4307.0680591313012</v>
      </c>
      <c r="I503" s="15">
        <v>478.56311768125573</v>
      </c>
      <c r="J503" s="16">
        <f t="shared" si="83"/>
        <v>0</v>
      </c>
      <c r="K503" s="16">
        <f t="shared" si="84"/>
        <v>478.56311768125573</v>
      </c>
      <c r="L503" s="2"/>
    </row>
    <row r="504" spans="1:12" ht="45" hidden="1" outlineLevel="1" x14ac:dyDescent="0.25">
      <c r="A504" s="1">
        <f t="shared" si="81"/>
        <v>426</v>
      </c>
      <c r="B504" s="21">
        <f t="shared" si="94"/>
        <v>361</v>
      </c>
      <c r="C504" s="62" t="s">
        <v>240</v>
      </c>
      <c r="D504" s="57" t="s">
        <v>105</v>
      </c>
      <c r="E504" s="57">
        <v>6.9000000000000006E-2</v>
      </c>
      <c r="F504" s="2">
        <f t="shared" si="92"/>
        <v>33.020855120006651</v>
      </c>
      <c r="G504" s="2"/>
      <c r="H504" s="15">
        <f t="shared" si="82"/>
        <v>33.020855120006651</v>
      </c>
      <c r="I504" s="15">
        <v>478.56311768125573</v>
      </c>
      <c r="J504" s="16">
        <f t="shared" si="83"/>
        <v>0</v>
      </c>
      <c r="K504" s="16">
        <f t="shared" si="84"/>
        <v>478.56311768125573</v>
      </c>
      <c r="L504" s="2"/>
    </row>
    <row r="505" spans="1:12" ht="30" hidden="1" outlineLevel="1" x14ac:dyDescent="0.25">
      <c r="A505" s="1">
        <f t="shared" si="81"/>
        <v>427</v>
      </c>
      <c r="B505" s="21">
        <f t="shared" si="94"/>
        <v>362</v>
      </c>
      <c r="C505" s="62" t="s">
        <v>245</v>
      </c>
      <c r="D505" s="57" t="s">
        <v>100</v>
      </c>
      <c r="E505" s="57">
        <v>6.9</v>
      </c>
      <c r="F505" s="2">
        <f t="shared" si="92"/>
        <v>3302.0855120006649</v>
      </c>
      <c r="G505" s="2"/>
      <c r="H505" s="15">
        <f t="shared" si="82"/>
        <v>3302.0855120006649</v>
      </c>
      <c r="I505" s="15">
        <v>478.56311768125573</v>
      </c>
      <c r="J505" s="16">
        <f t="shared" si="83"/>
        <v>0</v>
      </c>
      <c r="K505" s="16">
        <f t="shared" si="84"/>
        <v>478.56311768125573</v>
      </c>
      <c r="L505" s="2"/>
    </row>
    <row r="506" spans="1:12" ht="45" hidden="1" outlineLevel="1" x14ac:dyDescent="0.25">
      <c r="A506" s="1">
        <f t="shared" si="81"/>
        <v>428</v>
      </c>
      <c r="B506" s="21">
        <f t="shared" si="94"/>
        <v>363</v>
      </c>
      <c r="C506" s="62" t="s">
        <v>240</v>
      </c>
      <c r="D506" s="57" t="s">
        <v>105</v>
      </c>
      <c r="E506" s="57">
        <v>3.4500000000000003E-2</v>
      </c>
      <c r="F506" s="2">
        <f t="shared" si="92"/>
        <v>16.510427560003325</v>
      </c>
      <c r="G506" s="2"/>
      <c r="H506" s="15">
        <f t="shared" si="82"/>
        <v>16.510427560003325</v>
      </c>
      <c r="I506" s="15">
        <v>478.56311768125573</v>
      </c>
      <c r="J506" s="16">
        <f t="shared" si="83"/>
        <v>0</v>
      </c>
      <c r="K506" s="16">
        <f t="shared" si="84"/>
        <v>478.56311768125573</v>
      </c>
      <c r="L506" s="2"/>
    </row>
    <row r="507" spans="1:12" ht="30" hidden="1" outlineLevel="1" x14ac:dyDescent="0.25">
      <c r="A507" s="1">
        <f t="shared" si="81"/>
        <v>429</v>
      </c>
      <c r="B507" s="21">
        <f t="shared" si="94"/>
        <v>364</v>
      </c>
      <c r="C507" s="62" t="s">
        <v>243</v>
      </c>
      <c r="D507" s="57" t="s">
        <v>100</v>
      </c>
      <c r="E507" s="57">
        <v>6.9</v>
      </c>
      <c r="F507" s="2">
        <f t="shared" si="92"/>
        <v>3302.0855120006649</v>
      </c>
      <c r="G507" s="2"/>
      <c r="H507" s="15">
        <f t="shared" si="82"/>
        <v>3302.0855120006649</v>
      </c>
      <c r="I507" s="15">
        <v>478.56311768125573</v>
      </c>
      <c r="J507" s="16">
        <f t="shared" si="83"/>
        <v>0</v>
      </c>
      <c r="K507" s="16">
        <f t="shared" si="84"/>
        <v>478.56311768125573</v>
      </c>
      <c r="L507" s="2"/>
    </row>
    <row r="508" spans="1:12" ht="15.75" hidden="1" collapsed="1" x14ac:dyDescent="0.25">
      <c r="A508" s="1"/>
      <c r="B508" s="21"/>
      <c r="C508" s="40" t="s">
        <v>246</v>
      </c>
      <c r="D508" s="26"/>
      <c r="E508" s="26"/>
      <c r="F508" s="2">
        <f t="shared" si="92"/>
        <v>0</v>
      </c>
      <c r="G508" s="2"/>
      <c r="H508" s="15"/>
      <c r="I508" s="15">
        <v>478.56311768125573</v>
      </c>
      <c r="J508" s="16"/>
      <c r="K508" s="16"/>
      <c r="L508" s="2"/>
    </row>
    <row r="509" spans="1:12" ht="17.25" hidden="1" outlineLevel="1" x14ac:dyDescent="0.25">
      <c r="A509" s="1">
        <f>A507+1</f>
        <v>430</v>
      </c>
      <c r="B509" s="21">
        <f>B507+1</f>
        <v>365</v>
      </c>
      <c r="C509" s="62" t="s">
        <v>239</v>
      </c>
      <c r="D509" s="57" t="s">
        <v>105</v>
      </c>
      <c r="E509" s="57">
        <v>7.0000000000000007E-2</v>
      </c>
      <c r="F509" s="2">
        <f t="shared" si="92"/>
        <v>33.499418237687905</v>
      </c>
      <c r="G509" s="2"/>
      <c r="H509" s="15">
        <f t="shared" si="82"/>
        <v>33.499418237687905</v>
      </c>
      <c r="I509" s="15">
        <v>478.56311768125573</v>
      </c>
      <c r="J509" s="16">
        <f t="shared" si="83"/>
        <v>0</v>
      </c>
      <c r="K509" s="16">
        <f t="shared" si="84"/>
        <v>478.56311768125573</v>
      </c>
      <c r="L509" s="2"/>
    </row>
    <row r="510" spans="1:12" ht="17.25" hidden="1" outlineLevel="1" x14ac:dyDescent="0.25">
      <c r="A510" s="1">
        <f t="shared" si="81"/>
        <v>431</v>
      </c>
      <c r="B510" s="21">
        <f>B509+1</f>
        <v>366</v>
      </c>
      <c r="C510" s="62" t="s">
        <v>42</v>
      </c>
      <c r="D510" s="57" t="s">
        <v>100</v>
      </c>
      <c r="E510" s="57">
        <v>3.2</v>
      </c>
      <c r="F510" s="2">
        <f t="shared" si="92"/>
        <v>1531.4019765800185</v>
      </c>
      <c r="G510" s="2"/>
      <c r="H510" s="15">
        <f t="shared" si="82"/>
        <v>1531.4019765800185</v>
      </c>
      <c r="I510" s="15">
        <v>478.56311768125573</v>
      </c>
      <c r="J510" s="16">
        <f t="shared" si="83"/>
        <v>0</v>
      </c>
      <c r="K510" s="16">
        <f t="shared" si="84"/>
        <v>478.56311768125573</v>
      </c>
      <c r="L510" s="2"/>
    </row>
    <row r="511" spans="1:12" ht="17.25" hidden="1" outlineLevel="1" x14ac:dyDescent="0.25">
      <c r="A511" s="1">
        <f t="shared" si="81"/>
        <v>432</v>
      </c>
      <c r="B511" s="21">
        <f t="shared" ref="B511:B517" si="95">B510+1</f>
        <v>367</v>
      </c>
      <c r="C511" s="62" t="s">
        <v>201</v>
      </c>
      <c r="D511" s="57" t="s">
        <v>100</v>
      </c>
      <c r="E511" s="57">
        <v>3.2</v>
      </c>
      <c r="F511" s="2">
        <f t="shared" si="92"/>
        <v>1531.4019765800185</v>
      </c>
      <c r="G511" s="2"/>
      <c r="H511" s="15">
        <f t="shared" si="82"/>
        <v>1531.4019765800185</v>
      </c>
      <c r="I511" s="15">
        <v>478.56311768125573</v>
      </c>
      <c r="J511" s="16">
        <f t="shared" si="83"/>
        <v>0</v>
      </c>
      <c r="K511" s="16">
        <f t="shared" si="84"/>
        <v>478.56311768125573</v>
      </c>
      <c r="L511" s="2"/>
    </row>
    <row r="512" spans="1:12" ht="45" hidden="1" outlineLevel="1" x14ac:dyDescent="0.25">
      <c r="A512" s="1">
        <f t="shared" si="81"/>
        <v>433</v>
      </c>
      <c r="B512" s="21">
        <f t="shared" si="95"/>
        <v>368</v>
      </c>
      <c r="C512" s="62" t="s">
        <v>240</v>
      </c>
      <c r="D512" s="57" t="s">
        <v>105</v>
      </c>
      <c r="E512" s="57">
        <v>4.7999999999999996E-3</v>
      </c>
      <c r="F512" s="2">
        <f t="shared" si="92"/>
        <v>2.2971029648700272</v>
      </c>
      <c r="G512" s="2"/>
      <c r="H512" s="15">
        <f t="shared" si="82"/>
        <v>2.2971029648700272</v>
      </c>
      <c r="I512" s="15">
        <v>478.56311768125573</v>
      </c>
      <c r="J512" s="16">
        <f t="shared" si="83"/>
        <v>0</v>
      </c>
      <c r="K512" s="16">
        <f t="shared" si="84"/>
        <v>478.56311768125573</v>
      </c>
      <c r="L512" s="2"/>
    </row>
    <row r="513" spans="1:12" ht="30" hidden="1" outlineLevel="1" x14ac:dyDescent="0.25">
      <c r="A513" s="1">
        <f t="shared" si="81"/>
        <v>434</v>
      </c>
      <c r="B513" s="21">
        <f t="shared" si="95"/>
        <v>369</v>
      </c>
      <c r="C513" s="62" t="s">
        <v>241</v>
      </c>
      <c r="D513" s="57" t="s">
        <v>100</v>
      </c>
      <c r="E513" s="57">
        <v>4.8</v>
      </c>
      <c r="F513" s="2">
        <f t="shared" si="92"/>
        <v>2297.1029648700273</v>
      </c>
      <c r="G513" s="2"/>
      <c r="H513" s="15">
        <f t="shared" si="82"/>
        <v>2297.1029648700273</v>
      </c>
      <c r="I513" s="15">
        <v>478.56311768125573</v>
      </c>
      <c r="J513" s="16">
        <f t="shared" si="83"/>
        <v>0</v>
      </c>
      <c r="K513" s="16">
        <f t="shared" si="84"/>
        <v>478.56311768125573</v>
      </c>
      <c r="L513" s="2"/>
    </row>
    <row r="514" spans="1:12" ht="45" hidden="1" outlineLevel="1" x14ac:dyDescent="0.25">
      <c r="A514" s="1">
        <f t="shared" si="81"/>
        <v>435</v>
      </c>
      <c r="B514" s="21">
        <f t="shared" si="95"/>
        <v>370</v>
      </c>
      <c r="C514" s="62" t="s">
        <v>240</v>
      </c>
      <c r="D514" s="57" t="s">
        <v>105</v>
      </c>
      <c r="E514" s="57">
        <v>7.0000000000000007E-2</v>
      </c>
      <c r="F514" s="2">
        <f t="shared" si="92"/>
        <v>33.499418237687905</v>
      </c>
      <c r="G514" s="2"/>
      <c r="H514" s="15">
        <f t="shared" si="82"/>
        <v>33.499418237687905</v>
      </c>
      <c r="I514" s="15">
        <v>478.56311768125573</v>
      </c>
      <c r="J514" s="16">
        <f t="shared" si="83"/>
        <v>0</v>
      </c>
      <c r="K514" s="16">
        <f t="shared" si="84"/>
        <v>478.56311768125573</v>
      </c>
      <c r="L514" s="2"/>
    </row>
    <row r="515" spans="1:12" ht="30" hidden="1" outlineLevel="1" x14ac:dyDescent="0.25">
      <c r="A515" s="1">
        <f t="shared" si="81"/>
        <v>436</v>
      </c>
      <c r="B515" s="21">
        <f t="shared" si="95"/>
        <v>371</v>
      </c>
      <c r="C515" s="62" t="s">
        <v>255</v>
      </c>
      <c r="D515" s="57" t="s">
        <v>100</v>
      </c>
      <c r="E515" s="57">
        <v>0.7</v>
      </c>
      <c r="F515" s="2">
        <f t="shared" si="92"/>
        <v>334.994182376879</v>
      </c>
      <c r="G515" s="2"/>
      <c r="H515" s="15">
        <f t="shared" si="82"/>
        <v>334.994182376879</v>
      </c>
      <c r="I515" s="15">
        <v>478.56311768125573</v>
      </c>
      <c r="J515" s="16">
        <f t="shared" si="83"/>
        <v>0</v>
      </c>
      <c r="K515" s="16">
        <f t="shared" si="84"/>
        <v>478.56311768125573</v>
      </c>
      <c r="L515" s="2"/>
    </row>
    <row r="516" spans="1:12" ht="45" hidden="1" outlineLevel="1" x14ac:dyDescent="0.25">
      <c r="A516" s="1">
        <f t="shared" si="81"/>
        <v>437</v>
      </c>
      <c r="B516" s="21">
        <f t="shared" si="95"/>
        <v>372</v>
      </c>
      <c r="C516" s="62" t="s">
        <v>240</v>
      </c>
      <c r="D516" s="57" t="s">
        <v>105</v>
      </c>
      <c r="E516" s="57">
        <v>6.4999999999999997E-3</v>
      </c>
      <c r="F516" s="2">
        <f t="shared" si="92"/>
        <v>3.1106602649281623</v>
      </c>
      <c r="G516" s="2"/>
      <c r="H516" s="15">
        <f t="shared" si="82"/>
        <v>3.1106602649281623</v>
      </c>
      <c r="I516" s="15">
        <v>478.56311768125573</v>
      </c>
      <c r="J516" s="16">
        <f t="shared" si="83"/>
        <v>0</v>
      </c>
      <c r="K516" s="16">
        <f t="shared" si="84"/>
        <v>478.56311768125573</v>
      </c>
      <c r="L516" s="2"/>
    </row>
    <row r="517" spans="1:12" ht="30" hidden="1" outlineLevel="1" x14ac:dyDescent="0.25">
      <c r="A517" s="1">
        <f t="shared" si="81"/>
        <v>438</v>
      </c>
      <c r="B517" s="21">
        <f t="shared" si="95"/>
        <v>373</v>
      </c>
      <c r="C517" s="62" t="s">
        <v>243</v>
      </c>
      <c r="D517" s="57" t="s">
        <v>100</v>
      </c>
      <c r="E517" s="57">
        <v>1.3</v>
      </c>
      <c r="F517" s="2">
        <f t="shared" si="92"/>
        <v>622.13205298563253</v>
      </c>
      <c r="G517" s="2"/>
      <c r="H517" s="15">
        <f t="shared" si="82"/>
        <v>622.13205298563253</v>
      </c>
      <c r="I517" s="15">
        <v>478.56311768125573</v>
      </c>
      <c r="J517" s="16">
        <f t="shared" si="83"/>
        <v>0</v>
      </c>
      <c r="K517" s="16">
        <f t="shared" si="84"/>
        <v>478.56311768125573</v>
      </c>
      <c r="L517" s="2"/>
    </row>
    <row r="518" spans="1:12" ht="15.75" hidden="1" collapsed="1" x14ac:dyDescent="0.25">
      <c r="A518" s="1"/>
      <c r="B518" s="21"/>
      <c r="C518" s="40" t="s">
        <v>248</v>
      </c>
      <c r="D518" s="26"/>
      <c r="E518" s="26"/>
      <c r="F518" s="2">
        <f t="shared" si="92"/>
        <v>0</v>
      </c>
      <c r="G518" s="2"/>
      <c r="H518" s="15"/>
      <c r="I518" s="15">
        <v>478.56311768125573</v>
      </c>
      <c r="J518" s="16"/>
      <c r="K518" s="16"/>
      <c r="L518" s="2"/>
    </row>
    <row r="519" spans="1:12" ht="17.25" hidden="1" outlineLevel="1" x14ac:dyDescent="0.25">
      <c r="A519" s="1">
        <f>A517+1</f>
        <v>439</v>
      </c>
      <c r="B519" s="21">
        <f>B517+1</f>
        <v>374</v>
      </c>
      <c r="C519" s="62" t="s">
        <v>239</v>
      </c>
      <c r="D519" s="57" t="s">
        <v>105</v>
      </c>
      <c r="E519" s="57">
        <v>0.18</v>
      </c>
      <c r="F519" s="2">
        <f t="shared" si="92"/>
        <v>86.141361182626028</v>
      </c>
      <c r="G519" s="2"/>
      <c r="H519" s="15">
        <f t="shared" si="82"/>
        <v>86.141361182626028</v>
      </c>
      <c r="I519" s="15">
        <v>478.56311768125573</v>
      </c>
      <c r="J519" s="16">
        <f t="shared" si="83"/>
        <v>0</v>
      </c>
      <c r="K519" s="16">
        <f t="shared" si="84"/>
        <v>478.56311768125573</v>
      </c>
      <c r="L519" s="2"/>
    </row>
    <row r="520" spans="1:12" ht="17.25" hidden="1" outlineLevel="1" x14ac:dyDescent="0.25">
      <c r="A520" s="1">
        <f t="shared" si="81"/>
        <v>440</v>
      </c>
      <c r="B520" s="21">
        <f>B519+1</f>
        <v>375</v>
      </c>
      <c r="C520" s="62" t="s">
        <v>42</v>
      </c>
      <c r="D520" s="57" t="s">
        <v>100</v>
      </c>
      <c r="E520" s="57">
        <v>46</v>
      </c>
      <c r="F520" s="2">
        <f t="shared" si="92"/>
        <v>22013.903413337765</v>
      </c>
      <c r="G520" s="2"/>
      <c r="H520" s="15">
        <f t="shared" si="82"/>
        <v>22013.903413337765</v>
      </c>
      <c r="I520" s="15">
        <v>478.56311768125573</v>
      </c>
      <c r="J520" s="16">
        <f t="shared" si="83"/>
        <v>0</v>
      </c>
      <c r="K520" s="16">
        <f t="shared" si="84"/>
        <v>478.56311768125573</v>
      </c>
      <c r="L520" s="2"/>
    </row>
    <row r="521" spans="1:12" ht="17.25" hidden="1" outlineLevel="1" x14ac:dyDescent="0.25">
      <c r="A521" s="1">
        <f t="shared" si="81"/>
        <v>441</v>
      </c>
      <c r="B521" s="21">
        <f t="shared" ref="B521:B527" si="96">B520+1</f>
        <v>376</v>
      </c>
      <c r="C521" s="62" t="s">
        <v>201</v>
      </c>
      <c r="D521" s="57" t="s">
        <v>100</v>
      </c>
      <c r="E521" s="57">
        <v>46</v>
      </c>
      <c r="F521" s="2">
        <f t="shared" si="92"/>
        <v>22013.903413337765</v>
      </c>
      <c r="G521" s="2"/>
      <c r="H521" s="15">
        <f t="shared" si="82"/>
        <v>22013.903413337765</v>
      </c>
      <c r="I521" s="15">
        <v>478.56311768125573</v>
      </c>
      <c r="J521" s="16">
        <f t="shared" si="83"/>
        <v>0</v>
      </c>
      <c r="K521" s="16">
        <f t="shared" si="84"/>
        <v>478.56311768125573</v>
      </c>
      <c r="L521" s="2"/>
    </row>
    <row r="522" spans="1:12" ht="45" hidden="1" outlineLevel="1" x14ac:dyDescent="0.25">
      <c r="A522" s="1">
        <f t="shared" si="81"/>
        <v>442</v>
      </c>
      <c r="B522" s="21">
        <f t="shared" si="96"/>
        <v>377</v>
      </c>
      <c r="C522" s="62" t="s">
        <v>240</v>
      </c>
      <c r="D522" s="57" t="s">
        <v>105</v>
      </c>
      <c r="E522" s="57">
        <v>2.3E-2</v>
      </c>
      <c r="F522" s="2">
        <f t="shared" si="92"/>
        <v>11.006951706668882</v>
      </c>
      <c r="G522" s="2"/>
      <c r="H522" s="15">
        <f t="shared" si="82"/>
        <v>11.006951706668882</v>
      </c>
      <c r="I522" s="15">
        <v>478.56311768125573</v>
      </c>
      <c r="J522" s="16">
        <f t="shared" si="83"/>
        <v>0</v>
      </c>
      <c r="K522" s="16">
        <f t="shared" si="84"/>
        <v>478.56311768125573</v>
      </c>
      <c r="L522" s="2"/>
    </row>
    <row r="523" spans="1:12" ht="30" hidden="1" outlineLevel="1" x14ac:dyDescent="0.25">
      <c r="A523" s="1">
        <f t="shared" si="81"/>
        <v>443</v>
      </c>
      <c r="B523" s="21">
        <f t="shared" si="96"/>
        <v>378</v>
      </c>
      <c r="C523" s="62" t="s">
        <v>241</v>
      </c>
      <c r="D523" s="57" t="s">
        <v>100</v>
      </c>
      <c r="E523" s="57">
        <v>23</v>
      </c>
      <c r="F523" s="2">
        <f t="shared" si="92"/>
        <v>11006.951706668882</v>
      </c>
      <c r="G523" s="2"/>
      <c r="H523" s="15">
        <f t="shared" si="82"/>
        <v>11006.951706668882</v>
      </c>
      <c r="I523" s="15">
        <v>478.56311768125573</v>
      </c>
      <c r="J523" s="16">
        <f t="shared" si="83"/>
        <v>0</v>
      </c>
      <c r="K523" s="16">
        <f t="shared" si="84"/>
        <v>478.56311768125573</v>
      </c>
      <c r="L523" s="2"/>
    </row>
    <row r="524" spans="1:12" ht="45" hidden="1" outlineLevel="1" x14ac:dyDescent="0.25">
      <c r="A524" s="1">
        <f t="shared" si="81"/>
        <v>444</v>
      </c>
      <c r="B524" s="21">
        <f t="shared" si="96"/>
        <v>379</v>
      </c>
      <c r="C524" s="62" t="s">
        <v>240</v>
      </c>
      <c r="D524" s="57" t="s">
        <v>105</v>
      </c>
      <c r="E524" s="57">
        <v>0.17499999999999999</v>
      </c>
      <c r="F524" s="2">
        <f t="shared" si="92"/>
        <v>83.748545594219749</v>
      </c>
      <c r="G524" s="2"/>
      <c r="H524" s="15">
        <f t="shared" si="82"/>
        <v>83.748545594219749</v>
      </c>
      <c r="I524" s="15">
        <v>478.56311768125573</v>
      </c>
      <c r="J524" s="16">
        <f t="shared" si="83"/>
        <v>0</v>
      </c>
      <c r="K524" s="16">
        <f t="shared" si="84"/>
        <v>478.56311768125573</v>
      </c>
      <c r="L524" s="2"/>
    </row>
    <row r="525" spans="1:12" ht="30" hidden="1" outlineLevel="1" x14ac:dyDescent="0.25">
      <c r="A525" s="1">
        <f t="shared" si="81"/>
        <v>445</v>
      </c>
      <c r="B525" s="21">
        <f t="shared" si="96"/>
        <v>380</v>
      </c>
      <c r="C525" s="62" t="s">
        <v>245</v>
      </c>
      <c r="D525" s="57" t="s">
        <v>100</v>
      </c>
      <c r="E525" s="57">
        <v>17.5</v>
      </c>
      <c r="F525" s="2">
        <f t="shared" si="92"/>
        <v>8374.8545594219759</v>
      </c>
      <c r="G525" s="2"/>
      <c r="H525" s="15">
        <f t="shared" si="82"/>
        <v>8374.8545594219759</v>
      </c>
      <c r="I525" s="15">
        <v>478.56311768125573</v>
      </c>
      <c r="J525" s="16">
        <f t="shared" si="83"/>
        <v>0</v>
      </c>
      <c r="K525" s="16">
        <f t="shared" si="84"/>
        <v>478.56311768125573</v>
      </c>
      <c r="L525" s="2"/>
    </row>
    <row r="526" spans="1:12" ht="45" hidden="1" outlineLevel="1" x14ac:dyDescent="0.25">
      <c r="A526" s="1">
        <f t="shared" si="81"/>
        <v>446</v>
      </c>
      <c r="B526" s="21">
        <f t="shared" si="96"/>
        <v>381</v>
      </c>
      <c r="C526" s="62" t="s">
        <v>240</v>
      </c>
      <c r="D526" s="57" t="s">
        <v>105</v>
      </c>
      <c r="E526" s="57">
        <v>8.7499999999999994E-2</v>
      </c>
      <c r="F526" s="2">
        <f t="shared" si="92"/>
        <v>41.874272797109874</v>
      </c>
      <c r="G526" s="2"/>
      <c r="H526" s="15">
        <f t="shared" si="82"/>
        <v>41.874272797109874</v>
      </c>
      <c r="I526" s="15">
        <v>478.56311768125573</v>
      </c>
      <c r="J526" s="16">
        <f t="shared" si="83"/>
        <v>0</v>
      </c>
      <c r="K526" s="16">
        <f t="shared" si="84"/>
        <v>478.56311768125573</v>
      </c>
      <c r="L526" s="2"/>
    </row>
    <row r="527" spans="1:12" ht="30" hidden="1" outlineLevel="1" x14ac:dyDescent="0.25">
      <c r="A527" s="1">
        <f t="shared" si="81"/>
        <v>447</v>
      </c>
      <c r="B527" s="21">
        <f t="shared" si="96"/>
        <v>382</v>
      </c>
      <c r="C527" s="62" t="s">
        <v>243</v>
      </c>
      <c r="D527" s="57" t="s">
        <v>100</v>
      </c>
      <c r="E527" s="57">
        <v>17.5</v>
      </c>
      <c r="F527" s="2">
        <f t="shared" si="92"/>
        <v>8374.8545594219759</v>
      </c>
      <c r="G527" s="2"/>
      <c r="H527" s="15">
        <f t="shared" si="82"/>
        <v>8374.8545594219759</v>
      </c>
      <c r="I527" s="15">
        <v>478.56311768125573</v>
      </c>
      <c r="J527" s="16">
        <f t="shared" si="83"/>
        <v>0</v>
      </c>
      <c r="K527" s="16">
        <f t="shared" si="84"/>
        <v>478.56311768125573</v>
      </c>
      <c r="L527" s="2"/>
    </row>
    <row r="528" spans="1:12" ht="15.75" hidden="1" collapsed="1" x14ac:dyDescent="0.25">
      <c r="A528" s="1"/>
      <c r="B528" s="21"/>
      <c r="C528" s="40" t="s">
        <v>249</v>
      </c>
      <c r="D528" s="26"/>
      <c r="E528" s="26"/>
      <c r="F528" s="2">
        <f t="shared" si="92"/>
        <v>0</v>
      </c>
      <c r="G528" s="2"/>
      <c r="H528" s="15"/>
      <c r="I528" s="15">
        <v>478.56311768125573</v>
      </c>
      <c r="J528" s="16"/>
      <c r="K528" s="16"/>
      <c r="L528" s="2"/>
    </row>
    <row r="529" spans="1:12" ht="17.25" hidden="1" outlineLevel="1" x14ac:dyDescent="0.25">
      <c r="A529" s="1">
        <f>A527+1</f>
        <v>448</v>
      </c>
      <c r="B529" s="21">
        <f>B527+1</f>
        <v>383</v>
      </c>
      <c r="C529" s="62" t="s">
        <v>239</v>
      </c>
      <c r="D529" s="57" t="s">
        <v>105</v>
      </c>
      <c r="E529" s="57">
        <v>0.12</v>
      </c>
      <c r="F529" s="2">
        <f t="shared" si="92"/>
        <v>57.427574121750688</v>
      </c>
      <c r="G529" s="2"/>
      <c r="H529" s="15">
        <f t="shared" si="82"/>
        <v>57.427574121750688</v>
      </c>
      <c r="I529" s="15">
        <v>478.56311768125573</v>
      </c>
      <c r="J529" s="16">
        <f t="shared" si="83"/>
        <v>0</v>
      </c>
      <c r="K529" s="16">
        <f t="shared" si="84"/>
        <v>478.56311768125573</v>
      </c>
      <c r="L529" s="2"/>
    </row>
    <row r="530" spans="1:12" ht="17.25" hidden="1" outlineLevel="1" x14ac:dyDescent="0.25">
      <c r="A530" s="1">
        <f t="shared" si="81"/>
        <v>449</v>
      </c>
      <c r="B530" s="21">
        <f>B529+1</f>
        <v>384</v>
      </c>
      <c r="C530" s="62" t="s">
        <v>42</v>
      </c>
      <c r="D530" s="57" t="s">
        <v>100</v>
      </c>
      <c r="E530" s="57">
        <v>5.8</v>
      </c>
      <c r="F530" s="2">
        <f t="shared" si="92"/>
        <v>2775.6660825512831</v>
      </c>
      <c r="G530" s="2"/>
      <c r="H530" s="15">
        <f t="shared" si="82"/>
        <v>2775.6660825512831</v>
      </c>
      <c r="I530" s="15">
        <v>478.56311768125573</v>
      </c>
      <c r="J530" s="16">
        <f t="shared" si="83"/>
        <v>0</v>
      </c>
      <c r="K530" s="16">
        <f t="shared" si="84"/>
        <v>478.56311768125573</v>
      </c>
      <c r="L530" s="2"/>
    </row>
    <row r="531" spans="1:12" ht="17.25" hidden="1" outlineLevel="1" x14ac:dyDescent="0.25">
      <c r="A531" s="1">
        <f t="shared" si="81"/>
        <v>450</v>
      </c>
      <c r="B531" s="21">
        <f t="shared" ref="B531:B537" si="97">B530+1</f>
        <v>385</v>
      </c>
      <c r="C531" s="62" t="s">
        <v>201</v>
      </c>
      <c r="D531" s="57" t="s">
        <v>100</v>
      </c>
      <c r="E531" s="57">
        <v>5.8</v>
      </c>
      <c r="F531" s="2">
        <f t="shared" si="92"/>
        <v>2775.6660825512831</v>
      </c>
      <c r="G531" s="2"/>
      <c r="H531" s="15">
        <f t="shared" si="82"/>
        <v>2775.6660825512831</v>
      </c>
      <c r="I531" s="15">
        <v>478.56311768125573</v>
      </c>
      <c r="J531" s="16">
        <f t="shared" si="83"/>
        <v>0</v>
      </c>
      <c r="K531" s="16">
        <f t="shared" si="84"/>
        <v>478.56311768125573</v>
      </c>
      <c r="L531" s="2"/>
    </row>
    <row r="532" spans="1:12" ht="45" hidden="1" outlineLevel="1" x14ac:dyDescent="0.25">
      <c r="A532" s="1">
        <f t="shared" si="81"/>
        <v>451</v>
      </c>
      <c r="B532" s="21">
        <f t="shared" si="97"/>
        <v>386</v>
      </c>
      <c r="C532" s="62" t="s">
        <v>240</v>
      </c>
      <c r="D532" s="57" t="s">
        <v>105</v>
      </c>
      <c r="E532" s="57">
        <v>8.6999999999999994E-3</v>
      </c>
      <c r="F532" s="2">
        <f t="shared" si="92"/>
        <v>4.1634991238269246</v>
      </c>
      <c r="G532" s="2"/>
      <c r="H532" s="15">
        <f t="shared" si="82"/>
        <v>4.1634991238269246</v>
      </c>
      <c r="I532" s="15">
        <v>478.56311768125573</v>
      </c>
      <c r="J532" s="16">
        <f t="shared" si="83"/>
        <v>0</v>
      </c>
      <c r="K532" s="16">
        <f t="shared" si="84"/>
        <v>478.56311768125573</v>
      </c>
      <c r="L532" s="2"/>
    </row>
    <row r="533" spans="1:12" ht="30" hidden="1" outlineLevel="1" x14ac:dyDescent="0.25">
      <c r="A533" s="1">
        <f t="shared" si="81"/>
        <v>452</v>
      </c>
      <c r="B533" s="21">
        <f t="shared" si="97"/>
        <v>387</v>
      </c>
      <c r="C533" s="62" t="s">
        <v>241</v>
      </c>
      <c r="D533" s="57" t="s">
        <v>100</v>
      </c>
      <c r="E533" s="57">
        <v>8.6999999999999993</v>
      </c>
      <c r="F533" s="2">
        <f t="shared" si="92"/>
        <v>4163.4991238269249</v>
      </c>
      <c r="G533" s="2"/>
      <c r="H533" s="15">
        <f t="shared" si="82"/>
        <v>4163.4991238269249</v>
      </c>
      <c r="I533" s="15">
        <v>478.56311768125573</v>
      </c>
      <c r="J533" s="16">
        <f t="shared" si="83"/>
        <v>0</v>
      </c>
      <c r="K533" s="16">
        <f t="shared" si="84"/>
        <v>478.56311768125573</v>
      </c>
      <c r="L533" s="2"/>
    </row>
    <row r="534" spans="1:12" ht="45" hidden="1" outlineLevel="1" x14ac:dyDescent="0.25">
      <c r="A534" s="1">
        <f t="shared" si="81"/>
        <v>453</v>
      </c>
      <c r="B534" s="21">
        <f t="shared" si="97"/>
        <v>388</v>
      </c>
      <c r="C534" s="62" t="s">
        <v>240</v>
      </c>
      <c r="D534" s="57" t="s">
        <v>105</v>
      </c>
      <c r="E534" s="57">
        <v>0.12</v>
      </c>
      <c r="F534" s="2">
        <f t="shared" si="92"/>
        <v>57.427574121750688</v>
      </c>
      <c r="G534" s="2"/>
      <c r="H534" s="15">
        <f t="shared" si="82"/>
        <v>57.427574121750688</v>
      </c>
      <c r="I534" s="15">
        <v>478.56311768125573</v>
      </c>
      <c r="J534" s="16">
        <f t="shared" si="83"/>
        <v>0</v>
      </c>
      <c r="K534" s="16">
        <f t="shared" si="84"/>
        <v>478.56311768125573</v>
      </c>
      <c r="L534" s="2"/>
    </row>
    <row r="535" spans="1:12" ht="30" hidden="1" outlineLevel="1" x14ac:dyDescent="0.25">
      <c r="A535" s="1">
        <f t="shared" ref="A535:A598" si="98">A534+1</f>
        <v>454</v>
      </c>
      <c r="B535" s="21">
        <f t="shared" si="97"/>
        <v>389</v>
      </c>
      <c r="C535" s="62" t="s">
        <v>255</v>
      </c>
      <c r="D535" s="57" t="s">
        <v>100</v>
      </c>
      <c r="E535" s="57">
        <v>1.2</v>
      </c>
      <c r="F535" s="2">
        <f t="shared" si="92"/>
        <v>574.27574121750683</v>
      </c>
      <c r="G535" s="2"/>
      <c r="H535" s="15">
        <f t="shared" ref="H535:H598" si="99">G535+F535</f>
        <v>574.27574121750683</v>
      </c>
      <c r="I535" s="15">
        <v>478.56311768125573</v>
      </c>
      <c r="J535" s="16">
        <f t="shared" ref="J535:J598" si="100">G535/E535</f>
        <v>0</v>
      </c>
      <c r="K535" s="16">
        <f t="shared" ref="K535:K598" si="101">J535+I535</f>
        <v>478.56311768125573</v>
      </c>
      <c r="L535" s="2"/>
    </row>
    <row r="536" spans="1:12" ht="45" hidden="1" outlineLevel="1" x14ac:dyDescent="0.25">
      <c r="A536" s="1">
        <f t="shared" si="98"/>
        <v>455</v>
      </c>
      <c r="B536" s="21">
        <f t="shared" si="97"/>
        <v>390</v>
      </c>
      <c r="C536" s="62" t="s">
        <v>240</v>
      </c>
      <c r="D536" s="57" t="s">
        <v>105</v>
      </c>
      <c r="E536" s="57">
        <v>1.15E-2</v>
      </c>
      <c r="F536" s="2">
        <f t="shared" si="92"/>
        <v>5.5034758533344412</v>
      </c>
      <c r="G536" s="2"/>
      <c r="H536" s="15">
        <f t="shared" si="99"/>
        <v>5.5034758533344412</v>
      </c>
      <c r="I536" s="15">
        <v>478.56311768125573</v>
      </c>
      <c r="J536" s="16">
        <f t="shared" si="100"/>
        <v>0</v>
      </c>
      <c r="K536" s="16">
        <f t="shared" si="101"/>
        <v>478.56311768125573</v>
      </c>
      <c r="L536" s="2"/>
    </row>
    <row r="537" spans="1:12" ht="30" hidden="1" outlineLevel="1" x14ac:dyDescent="0.25">
      <c r="A537" s="1">
        <f t="shared" si="98"/>
        <v>456</v>
      </c>
      <c r="B537" s="21">
        <f t="shared" si="97"/>
        <v>391</v>
      </c>
      <c r="C537" s="62" t="s">
        <v>243</v>
      </c>
      <c r="D537" s="57" t="s">
        <v>100</v>
      </c>
      <c r="E537" s="57">
        <v>2.2999999999999998</v>
      </c>
      <c r="F537" s="2">
        <f t="shared" si="92"/>
        <v>1100.6951706668881</v>
      </c>
      <c r="G537" s="2"/>
      <c r="H537" s="15">
        <f t="shared" si="99"/>
        <v>1100.6951706668881</v>
      </c>
      <c r="I537" s="15">
        <v>478.56311768125573</v>
      </c>
      <c r="J537" s="16">
        <f t="shared" si="100"/>
        <v>0</v>
      </c>
      <c r="K537" s="16">
        <f t="shared" si="101"/>
        <v>478.56311768125573</v>
      </c>
      <c r="L537" s="2"/>
    </row>
    <row r="538" spans="1:12" ht="15.75" hidden="1" collapsed="1" x14ac:dyDescent="0.25">
      <c r="A538" s="1"/>
      <c r="B538" s="21"/>
      <c r="C538" s="40" t="s">
        <v>250</v>
      </c>
      <c r="D538" s="26"/>
      <c r="E538" s="26"/>
      <c r="F538" s="2">
        <f t="shared" si="92"/>
        <v>0</v>
      </c>
      <c r="G538" s="2"/>
      <c r="H538" s="15"/>
      <c r="I538" s="15">
        <v>478.56311768125573</v>
      </c>
      <c r="J538" s="16"/>
      <c r="K538" s="16"/>
      <c r="L538" s="2"/>
    </row>
    <row r="539" spans="1:12" ht="17.25" hidden="1" outlineLevel="1" x14ac:dyDescent="0.25">
      <c r="A539" s="1">
        <f>A537+1</f>
        <v>457</v>
      </c>
      <c r="B539" s="21">
        <f>B537+1</f>
        <v>392</v>
      </c>
      <c r="C539" s="62" t="s">
        <v>239</v>
      </c>
      <c r="D539" s="57" t="s">
        <v>105</v>
      </c>
      <c r="E539" s="57">
        <v>0.05</v>
      </c>
      <c r="F539" s="2">
        <f t="shared" si="92"/>
        <v>23.928155884062789</v>
      </c>
      <c r="G539" s="2"/>
      <c r="H539" s="15">
        <f t="shared" si="99"/>
        <v>23.928155884062789</v>
      </c>
      <c r="I539" s="15">
        <v>478.56311768125573</v>
      </c>
      <c r="J539" s="16">
        <f t="shared" si="100"/>
        <v>0</v>
      </c>
      <c r="K539" s="16">
        <f t="shared" si="101"/>
        <v>478.56311768125573</v>
      </c>
      <c r="L539" s="2"/>
    </row>
    <row r="540" spans="1:12" ht="17.25" hidden="1" outlineLevel="1" x14ac:dyDescent="0.25">
      <c r="A540" s="1">
        <f t="shared" si="98"/>
        <v>458</v>
      </c>
      <c r="B540" s="21">
        <f>B539+1</f>
        <v>393</v>
      </c>
      <c r="C540" s="62" t="s">
        <v>42</v>
      </c>
      <c r="D540" s="57" t="s">
        <v>100</v>
      </c>
      <c r="E540" s="57">
        <v>12</v>
      </c>
      <c r="F540" s="2">
        <f t="shared" si="92"/>
        <v>5742.7574121750686</v>
      </c>
      <c r="G540" s="2"/>
      <c r="H540" s="15">
        <f t="shared" si="99"/>
        <v>5742.7574121750686</v>
      </c>
      <c r="I540" s="15">
        <v>478.56311768125573</v>
      </c>
      <c r="J540" s="16">
        <f t="shared" si="100"/>
        <v>0</v>
      </c>
      <c r="K540" s="16">
        <f t="shared" si="101"/>
        <v>478.56311768125573</v>
      </c>
      <c r="L540" s="2"/>
    </row>
    <row r="541" spans="1:12" ht="17.25" hidden="1" outlineLevel="1" x14ac:dyDescent="0.25">
      <c r="A541" s="1">
        <f t="shared" si="98"/>
        <v>459</v>
      </c>
      <c r="B541" s="21">
        <f t="shared" ref="B541:B547" si="102">B540+1</f>
        <v>394</v>
      </c>
      <c r="C541" s="62" t="s">
        <v>201</v>
      </c>
      <c r="D541" s="57" t="s">
        <v>100</v>
      </c>
      <c r="E541" s="57">
        <v>12</v>
      </c>
      <c r="F541" s="2">
        <f t="shared" si="92"/>
        <v>5742.7574121750686</v>
      </c>
      <c r="G541" s="2"/>
      <c r="H541" s="15">
        <f t="shared" si="99"/>
        <v>5742.7574121750686</v>
      </c>
      <c r="I541" s="15">
        <v>478.56311768125573</v>
      </c>
      <c r="J541" s="16">
        <f t="shared" si="100"/>
        <v>0</v>
      </c>
      <c r="K541" s="16">
        <f t="shared" si="101"/>
        <v>478.56311768125573</v>
      </c>
      <c r="L541" s="2"/>
    </row>
    <row r="542" spans="1:12" ht="45" hidden="1" outlineLevel="1" x14ac:dyDescent="0.25">
      <c r="A542" s="1">
        <f t="shared" si="98"/>
        <v>460</v>
      </c>
      <c r="B542" s="21">
        <f t="shared" si="102"/>
        <v>395</v>
      </c>
      <c r="C542" s="62" t="s">
        <v>240</v>
      </c>
      <c r="D542" s="57" t="s">
        <v>105</v>
      </c>
      <c r="E542" s="57">
        <v>6.0000000000000001E-3</v>
      </c>
      <c r="F542" s="2">
        <f t="shared" si="92"/>
        <v>2.8713787060875346</v>
      </c>
      <c r="G542" s="2"/>
      <c r="H542" s="15">
        <f t="shared" si="99"/>
        <v>2.8713787060875346</v>
      </c>
      <c r="I542" s="15">
        <v>478.56311768125573</v>
      </c>
      <c r="J542" s="16">
        <f t="shared" si="100"/>
        <v>0</v>
      </c>
      <c r="K542" s="16">
        <f t="shared" si="101"/>
        <v>478.56311768125573</v>
      </c>
      <c r="L542" s="2"/>
    </row>
    <row r="543" spans="1:12" ht="30" hidden="1" outlineLevel="1" x14ac:dyDescent="0.25">
      <c r="A543" s="1">
        <f t="shared" si="98"/>
        <v>461</v>
      </c>
      <c r="B543" s="21">
        <f t="shared" si="102"/>
        <v>396</v>
      </c>
      <c r="C543" s="62" t="s">
        <v>241</v>
      </c>
      <c r="D543" s="57" t="s">
        <v>100</v>
      </c>
      <c r="E543" s="57">
        <v>6</v>
      </c>
      <c r="F543" s="2">
        <f t="shared" si="92"/>
        <v>2871.3787060875343</v>
      </c>
      <c r="G543" s="2"/>
      <c r="H543" s="15">
        <f t="shared" si="99"/>
        <v>2871.3787060875343</v>
      </c>
      <c r="I543" s="15">
        <v>478.56311768125573</v>
      </c>
      <c r="J543" s="16">
        <f t="shared" si="100"/>
        <v>0</v>
      </c>
      <c r="K543" s="16">
        <f t="shared" si="101"/>
        <v>478.56311768125573</v>
      </c>
      <c r="L543" s="2"/>
    </row>
    <row r="544" spans="1:12" ht="45" hidden="1" outlineLevel="1" x14ac:dyDescent="0.25">
      <c r="A544" s="1">
        <f t="shared" si="98"/>
        <v>462</v>
      </c>
      <c r="B544" s="21">
        <f t="shared" si="102"/>
        <v>397</v>
      </c>
      <c r="C544" s="62" t="s">
        <v>240</v>
      </c>
      <c r="D544" s="57" t="s">
        <v>105</v>
      </c>
      <c r="E544" s="57">
        <v>4.5999999999999999E-2</v>
      </c>
      <c r="F544" s="2">
        <f t="shared" si="92"/>
        <v>22.013903413337765</v>
      </c>
      <c r="G544" s="2"/>
      <c r="H544" s="15">
        <f t="shared" si="99"/>
        <v>22.013903413337765</v>
      </c>
      <c r="I544" s="15">
        <v>478.56311768125573</v>
      </c>
      <c r="J544" s="16">
        <f t="shared" si="100"/>
        <v>0</v>
      </c>
      <c r="K544" s="16">
        <f t="shared" si="101"/>
        <v>478.56311768125573</v>
      </c>
      <c r="L544" s="2"/>
    </row>
    <row r="545" spans="1:12" ht="30" hidden="1" outlineLevel="1" x14ac:dyDescent="0.25">
      <c r="A545" s="1">
        <f t="shared" si="98"/>
        <v>463</v>
      </c>
      <c r="B545" s="21">
        <f t="shared" si="102"/>
        <v>398</v>
      </c>
      <c r="C545" s="62" t="s">
        <v>245</v>
      </c>
      <c r="D545" s="57" t="s">
        <v>100</v>
      </c>
      <c r="E545" s="57">
        <v>4.5999999999999996</v>
      </c>
      <c r="F545" s="2">
        <f t="shared" si="92"/>
        <v>2201.3903413337762</v>
      </c>
      <c r="G545" s="2"/>
      <c r="H545" s="15">
        <f t="shared" si="99"/>
        <v>2201.3903413337762</v>
      </c>
      <c r="I545" s="15">
        <v>478.56311768125573</v>
      </c>
      <c r="J545" s="16">
        <f t="shared" si="100"/>
        <v>0</v>
      </c>
      <c r="K545" s="16">
        <f t="shared" si="101"/>
        <v>478.56311768125573</v>
      </c>
      <c r="L545" s="2"/>
    </row>
    <row r="546" spans="1:12" ht="45" hidden="1" outlineLevel="1" x14ac:dyDescent="0.25">
      <c r="A546" s="1">
        <f t="shared" si="98"/>
        <v>464</v>
      </c>
      <c r="B546" s="21">
        <f t="shared" si="102"/>
        <v>399</v>
      </c>
      <c r="C546" s="62" t="s">
        <v>240</v>
      </c>
      <c r="D546" s="57" t="s">
        <v>105</v>
      </c>
      <c r="E546" s="57">
        <v>2.3E-2</v>
      </c>
      <c r="F546" s="2">
        <f t="shared" si="92"/>
        <v>11.006951706668882</v>
      </c>
      <c r="G546" s="2"/>
      <c r="H546" s="15">
        <f t="shared" si="99"/>
        <v>11.006951706668882</v>
      </c>
      <c r="I546" s="15">
        <v>478.56311768125573</v>
      </c>
      <c r="J546" s="16">
        <f t="shared" si="100"/>
        <v>0</v>
      </c>
      <c r="K546" s="16">
        <f t="shared" si="101"/>
        <v>478.56311768125573</v>
      </c>
      <c r="L546" s="2"/>
    </row>
    <row r="547" spans="1:12" ht="30" hidden="1" outlineLevel="1" x14ac:dyDescent="0.25">
      <c r="A547" s="1">
        <f t="shared" si="98"/>
        <v>465</v>
      </c>
      <c r="B547" s="21">
        <f t="shared" si="102"/>
        <v>400</v>
      </c>
      <c r="C547" s="62" t="s">
        <v>243</v>
      </c>
      <c r="D547" s="57" t="s">
        <v>100</v>
      </c>
      <c r="E547" s="57">
        <v>4.5999999999999996</v>
      </c>
      <c r="F547" s="2">
        <f t="shared" si="92"/>
        <v>2201.3903413337762</v>
      </c>
      <c r="G547" s="2"/>
      <c r="H547" s="15">
        <f t="shared" si="99"/>
        <v>2201.3903413337762</v>
      </c>
      <c r="I547" s="15">
        <v>478.56311768125573</v>
      </c>
      <c r="J547" s="16">
        <f t="shared" si="100"/>
        <v>0</v>
      </c>
      <c r="K547" s="16">
        <f t="shared" si="101"/>
        <v>478.56311768125573</v>
      </c>
      <c r="L547" s="2"/>
    </row>
    <row r="548" spans="1:12" ht="15.75" hidden="1" collapsed="1" x14ac:dyDescent="0.25">
      <c r="A548" s="1"/>
      <c r="B548" s="21"/>
      <c r="C548" s="73" t="s">
        <v>251</v>
      </c>
      <c r="D548" s="26"/>
      <c r="E548" s="26"/>
      <c r="F548" s="2">
        <f t="shared" si="92"/>
        <v>0</v>
      </c>
      <c r="G548" s="2"/>
      <c r="H548" s="15"/>
      <c r="I548" s="15">
        <v>478.56311768125573</v>
      </c>
      <c r="J548" s="16"/>
      <c r="K548" s="16"/>
      <c r="L548" s="2"/>
    </row>
    <row r="549" spans="1:12" ht="17.25" hidden="1" outlineLevel="1" x14ac:dyDescent="0.25">
      <c r="A549" s="1">
        <f>A547+1</f>
        <v>466</v>
      </c>
      <c r="B549" s="21">
        <f>B547+1</f>
        <v>401</v>
      </c>
      <c r="C549" s="62" t="s">
        <v>239</v>
      </c>
      <c r="D549" s="57" t="s">
        <v>105</v>
      </c>
      <c r="E549" s="57">
        <v>0.25</v>
      </c>
      <c r="F549" s="2">
        <f t="shared" si="92"/>
        <v>119.64077942031393</v>
      </c>
      <c r="G549" s="2"/>
      <c r="H549" s="15">
        <f t="shared" si="99"/>
        <v>119.64077942031393</v>
      </c>
      <c r="I549" s="15">
        <v>478.56311768125573</v>
      </c>
      <c r="J549" s="16">
        <f t="shared" si="100"/>
        <v>0</v>
      </c>
      <c r="K549" s="16">
        <f t="shared" si="101"/>
        <v>478.56311768125573</v>
      </c>
      <c r="L549" s="2"/>
    </row>
    <row r="550" spans="1:12" ht="17.25" hidden="1" outlineLevel="1" x14ac:dyDescent="0.25">
      <c r="A550" s="1">
        <f t="shared" si="98"/>
        <v>467</v>
      </c>
      <c r="B550" s="21">
        <f>B549+1</f>
        <v>402</v>
      </c>
      <c r="C550" s="62" t="s">
        <v>42</v>
      </c>
      <c r="D550" s="57" t="s">
        <v>100</v>
      </c>
      <c r="E550" s="57">
        <v>13</v>
      </c>
      <c r="F550" s="2">
        <f t="shared" si="92"/>
        <v>6221.3205298563244</v>
      </c>
      <c r="G550" s="2"/>
      <c r="H550" s="15">
        <f t="shared" si="99"/>
        <v>6221.3205298563244</v>
      </c>
      <c r="I550" s="15">
        <v>478.56311768125573</v>
      </c>
      <c r="J550" s="16">
        <f t="shared" si="100"/>
        <v>0</v>
      </c>
      <c r="K550" s="16">
        <f t="shared" si="101"/>
        <v>478.56311768125573</v>
      </c>
      <c r="L550" s="2"/>
    </row>
    <row r="551" spans="1:12" ht="17.25" hidden="1" outlineLevel="1" x14ac:dyDescent="0.25">
      <c r="A551" s="1">
        <f t="shared" si="98"/>
        <v>468</v>
      </c>
      <c r="B551" s="21">
        <f t="shared" ref="B551:B557" si="103">B550+1</f>
        <v>403</v>
      </c>
      <c r="C551" s="62" t="s">
        <v>201</v>
      </c>
      <c r="D551" s="57" t="s">
        <v>100</v>
      </c>
      <c r="E551" s="57">
        <v>13</v>
      </c>
      <c r="F551" s="2">
        <f t="shared" si="92"/>
        <v>6221.3205298563244</v>
      </c>
      <c r="G551" s="2"/>
      <c r="H551" s="15">
        <f t="shared" si="99"/>
        <v>6221.3205298563244</v>
      </c>
      <c r="I551" s="15">
        <v>478.56311768125573</v>
      </c>
      <c r="J551" s="16">
        <f t="shared" si="100"/>
        <v>0</v>
      </c>
      <c r="K551" s="16">
        <f t="shared" si="101"/>
        <v>478.56311768125573</v>
      </c>
      <c r="L551" s="2"/>
    </row>
    <row r="552" spans="1:12" ht="45" hidden="1" outlineLevel="1" x14ac:dyDescent="0.25">
      <c r="A552" s="1">
        <f t="shared" si="98"/>
        <v>469</v>
      </c>
      <c r="B552" s="21">
        <f t="shared" si="103"/>
        <v>404</v>
      </c>
      <c r="C552" s="62" t="s">
        <v>240</v>
      </c>
      <c r="D552" s="57" t="s">
        <v>105</v>
      </c>
      <c r="E552" s="57">
        <v>1.95E-2</v>
      </c>
      <c r="F552" s="2">
        <f t="shared" si="92"/>
        <v>9.3319807947844868</v>
      </c>
      <c r="G552" s="2"/>
      <c r="H552" s="15">
        <f t="shared" si="99"/>
        <v>9.3319807947844868</v>
      </c>
      <c r="I552" s="15">
        <v>478.56311768125573</v>
      </c>
      <c r="J552" s="16">
        <f t="shared" si="100"/>
        <v>0</v>
      </c>
      <c r="K552" s="16">
        <f t="shared" si="101"/>
        <v>478.56311768125573</v>
      </c>
      <c r="L552" s="2"/>
    </row>
    <row r="553" spans="1:12" ht="30" hidden="1" outlineLevel="1" x14ac:dyDescent="0.25">
      <c r="A553" s="1">
        <f t="shared" si="98"/>
        <v>470</v>
      </c>
      <c r="B553" s="21">
        <f t="shared" si="103"/>
        <v>405</v>
      </c>
      <c r="C553" s="62" t="s">
        <v>241</v>
      </c>
      <c r="D553" s="57" t="s">
        <v>100</v>
      </c>
      <c r="E553" s="57">
        <v>19.5</v>
      </c>
      <c r="F553" s="2">
        <f t="shared" si="92"/>
        <v>9331.9807947844874</v>
      </c>
      <c r="G553" s="2"/>
      <c r="H553" s="15">
        <f t="shared" si="99"/>
        <v>9331.9807947844874</v>
      </c>
      <c r="I553" s="15">
        <v>478.56311768125573</v>
      </c>
      <c r="J553" s="16">
        <f t="shared" si="100"/>
        <v>0</v>
      </c>
      <c r="K553" s="16">
        <f t="shared" si="101"/>
        <v>478.56311768125573</v>
      </c>
      <c r="L553" s="2"/>
    </row>
    <row r="554" spans="1:12" ht="45" hidden="1" outlineLevel="1" x14ac:dyDescent="0.25">
      <c r="A554" s="1">
        <f t="shared" si="98"/>
        <v>471</v>
      </c>
      <c r="B554" s="21">
        <f t="shared" si="103"/>
        <v>406</v>
      </c>
      <c r="C554" s="62" t="s">
        <v>240</v>
      </c>
      <c r="D554" s="57" t="s">
        <v>105</v>
      </c>
      <c r="E554" s="57">
        <v>0.25</v>
      </c>
      <c r="F554" s="2">
        <f t="shared" ref="F554:F617" si="104">E554*I554</f>
        <v>119.64077942031393</v>
      </c>
      <c r="G554" s="2"/>
      <c r="H554" s="15">
        <f t="shared" si="99"/>
        <v>119.64077942031393</v>
      </c>
      <c r="I554" s="15">
        <v>478.56311768125573</v>
      </c>
      <c r="J554" s="16">
        <f t="shared" si="100"/>
        <v>0</v>
      </c>
      <c r="K554" s="16">
        <f t="shared" si="101"/>
        <v>478.56311768125573</v>
      </c>
      <c r="L554" s="2"/>
    </row>
    <row r="555" spans="1:12" ht="30" hidden="1" outlineLevel="1" x14ac:dyDescent="0.25">
      <c r="A555" s="1">
        <f t="shared" si="98"/>
        <v>472</v>
      </c>
      <c r="B555" s="21">
        <f t="shared" si="103"/>
        <v>407</v>
      </c>
      <c r="C555" s="62" t="s">
        <v>255</v>
      </c>
      <c r="D555" s="57" t="s">
        <v>100</v>
      </c>
      <c r="E555" s="57">
        <v>2.5</v>
      </c>
      <c r="F555" s="2">
        <f t="shared" si="104"/>
        <v>1196.4077942031392</v>
      </c>
      <c r="G555" s="2"/>
      <c r="H555" s="15">
        <f t="shared" si="99"/>
        <v>1196.4077942031392</v>
      </c>
      <c r="I555" s="15">
        <v>478.56311768125573</v>
      </c>
      <c r="J555" s="16">
        <f t="shared" si="100"/>
        <v>0</v>
      </c>
      <c r="K555" s="16">
        <f t="shared" si="101"/>
        <v>478.56311768125573</v>
      </c>
      <c r="L555" s="2"/>
    </row>
    <row r="556" spans="1:12" ht="45" hidden="1" outlineLevel="1" x14ac:dyDescent="0.25">
      <c r="A556" s="1">
        <f t="shared" si="98"/>
        <v>473</v>
      </c>
      <c r="B556" s="21">
        <f t="shared" si="103"/>
        <v>408</v>
      </c>
      <c r="C556" s="62" t="s">
        <v>240</v>
      </c>
      <c r="D556" s="57" t="s">
        <v>105</v>
      </c>
      <c r="E556" s="57">
        <v>2.5000000000000001E-2</v>
      </c>
      <c r="F556" s="2">
        <f t="shared" si="104"/>
        <v>11.964077942031395</v>
      </c>
      <c r="G556" s="2"/>
      <c r="H556" s="15">
        <f t="shared" si="99"/>
        <v>11.964077942031395</v>
      </c>
      <c r="I556" s="15">
        <v>478.56311768125573</v>
      </c>
      <c r="J556" s="16">
        <f t="shared" si="100"/>
        <v>0</v>
      </c>
      <c r="K556" s="16">
        <f t="shared" si="101"/>
        <v>478.56311768125573</v>
      </c>
      <c r="L556" s="2"/>
    </row>
    <row r="557" spans="1:12" ht="30" hidden="1" outlineLevel="1" x14ac:dyDescent="0.25">
      <c r="A557" s="1">
        <f t="shared" si="98"/>
        <v>474</v>
      </c>
      <c r="B557" s="21">
        <f t="shared" si="103"/>
        <v>409</v>
      </c>
      <c r="C557" s="62" t="s">
        <v>243</v>
      </c>
      <c r="D557" s="57" t="s">
        <v>100</v>
      </c>
      <c r="E557" s="57">
        <v>5</v>
      </c>
      <c r="F557" s="2">
        <f t="shared" si="104"/>
        <v>2392.8155884062785</v>
      </c>
      <c r="G557" s="2"/>
      <c r="H557" s="15">
        <f t="shared" si="99"/>
        <v>2392.8155884062785</v>
      </c>
      <c r="I557" s="15">
        <v>478.56311768125573</v>
      </c>
      <c r="J557" s="16">
        <f t="shared" si="100"/>
        <v>0</v>
      </c>
      <c r="K557" s="16">
        <f t="shared" si="101"/>
        <v>478.56311768125573</v>
      </c>
      <c r="L557" s="2"/>
    </row>
    <row r="558" spans="1:12" ht="15.75" hidden="1" collapsed="1" x14ac:dyDescent="0.25">
      <c r="A558" s="1"/>
      <c r="B558" s="21"/>
      <c r="C558" s="40" t="s">
        <v>252</v>
      </c>
      <c r="D558" s="26"/>
      <c r="E558" s="26"/>
      <c r="F558" s="2">
        <f t="shared" si="104"/>
        <v>0</v>
      </c>
      <c r="G558" s="2"/>
      <c r="H558" s="15"/>
      <c r="I558" s="15">
        <v>478.56311768125573</v>
      </c>
      <c r="J558" s="16"/>
      <c r="K558" s="16"/>
      <c r="L558" s="2"/>
    </row>
    <row r="559" spans="1:12" ht="17.25" hidden="1" outlineLevel="1" x14ac:dyDescent="0.25">
      <c r="A559" s="1">
        <f>A557+1</f>
        <v>475</v>
      </c>
      <c r="B559" s="21">
        <f>B557+1</f>
        <v>410</v>
      </c>
      <c r="C559" s="62" t="s">
        <v>239</v>
      </c>
      <c r="D559" s="57" t="s">
        <v>105</v>
      </c>
      <c r="E559" s="57">
        <v>0.22</v>
      </c>
      <c r="F559" s="2">
        <f t="shared" si="104"/>
        <v>105.28388588987626</v>
      </c>
      <c r="G559" s="2"/>
      <c r="H559" s="15">
        <f t="shared" si="99"/>
        <v>105.28388588987626</v>
      </c>
      <c r="I559" s="15">
        <v>478.56311768125573</v>
      </c>
      <c r="J559" s="16">
        <f t="shared" si="100"/>
        <v>0</v>
      </c>
      <c r="K559" s="16">
        <f t="shared" si="101"/>
        <v>478.56311768125573</v>
      </c>
      <c r="L559" s="2"/>
    </row>
    <row r="560" spans="1:12" ht="17.25" hidden="1" outlineLevel="1" x14ac:dyDescent="0.25">
      <c r="A560" s="1">
        <f t="shared" si="98"/>
        <v>476</v>
      </c>
      <c r="B560" s="21">
        <f>B559+1</f>
        <v>411</v>
      </c>
      <c r="C560" s="62" t="s">
        <v>42</v>
      </c>
      <c r="D560" s="57" t="s">
        <v>100</v>
      </c>
      <c r="E560" s="57">
        <v>56.4</v>
      </c>
      <c r="F560" s="2">
        <f t="shared" si="104"/>
        <v>26990.959837222821</v>
      </c>
      <c r="G560" s="2"/>
      <c r="H560" s="15">
        <f t="shared" si="99"/>
        <v>26990.959837222821</v>
      </c>
      <c r="I560" s="15">
        <v>478.56311768125573</v>
      </c>
      <c r="J560" s="16">
        <f t="shared" si="100"/>
        <v>0</v>
      </c>
      <c r="K560" s="16">
        <f t="shared" si="101"/>
        <v>478.56311768125573</v>
      </c>
      <c r="L560" s="2"/>
    </row>
    <row r="561" spans="1:12" ht="17.25" hidden="1" outlineLevel="1" x14ac:dyDescent="0.25">
      <c r="A561" s="1">
        <f t="shared" si="98"/>
        <v>477</v>
      </c>
      <c r="B561" s="21">
        <f t="shared" ref="B561:B567" si="105">B560+1</f>
        <v>412</v>
      </c>
      <c r="C561" s="62" t="s">
        <v>201</v>
      </c>
      <c r="D561" s="57" t="s">
        <v>100</v>
      </c>
      <c r="E561" s="57">
        <v>56.4</v>
      </c>
      <c r="F561" s="2">
        <f t="shared" si="104"/>
        <v>26990.959837222821</v>
      </c>
      <c r="G561" s="2"/>
      <c r="H561" s="15">
        <f t="shared" si="99"/>
        <v>26990.959837222821</v>
      </c>
      <c r="I561" s="15">
        <v>478.56311768125573</v>
      </c>
      <c r="J561" s="16">
        <f t="shared" si="100"/>
        <v>0</v>
      </c>
      <c r="K561" s="16">
        <f t="shared" si="101"/>
        <v>478.56311768125573</v>
      </c>
      <c r="L561" s="2"/>
    </row>
    <row r="562" spans="1:12" ht="45" hidden="1" outlineLevel="1" x14ac:dyDescent="0.25">
      <c r="A562" s="1">
        <f t="shared" si="98"/>
        <v>478</v>
      </c>
      <c r="B562" s="21">
        <f t="shared" si="105"/>
        <v>413</v>
      </c>
      <c r="C562" s="62" t="s">
        <v>240</v>
      </c>
      <c r="D562" s="57" t="s">
        <v>105</v>
      </c>
      <c r="E562" s="57">
        <v>2.8199999999999999E-2</v>
      </c>
      <c r="F562" s="2">
        <f t="shared" si="104"/>
        <v>13.49547991861141</v>
      </c>
      <c r="G562" s="2"/>
      <c r="H562" s="15">
        <f t="shared" si="99"/>
        <v>13.49547991861141</v>
      </c>
      <c r="I562" s="15">
        <v>478.56311768125573</v>
      </c>
      <c r="J562" s="16">
        <f t="shared" si="100"/>
        <v>0</v>
      </c>
      <c r="K562" s="16">
        <f t="shared" si="101"/>
        <v>478.56311768125573</v>
      </c>
      <c r="L562" s="2"/>
    </row>
    <row r="563" spans="1:12" ht="30" hidden="1" outlineLevel="1" x14ac:dyDescent="0.25">
      <c r="A563" s="1">
        <f t="shared" si="98"/>
        <v>479</v>
      </c>
      <c r="B563" s="21">
        <f t="shared" si="105"/>
        <v>414</v>
      </c>
      <c r="C563" s="62" t="s">
        <v>241</v>
      </c>
      <c r="D563" s="57" t="s">
        <v>100</v>
      </c>
      <c r="E563" s="57">
        <v>28.2</v>
      </c>
      <c r="F563" s="2">
        <f t="shared" si="104"/>
        <v>13495.479918611411</v>
      </c>
      <c r="G563" s="2"/>
      <c r="H563" s="15">
        <f t="shared" si="99"/>
        <v>13495.479918611411</v>
      </c>
      <c r="I563" s="15">
        <v>478.56311768125573</v>
      </c>
      <c r="J563" s="16">
        <f t="shared" si="100"/>
        <v>0</v>
      </c>
      <c r="K563" s="16">
        <f t="shared" si="101"/>
        <v>478.56311768125573</v>
      </c>
      <c r="L563" s="2"/>
    </row>
    <row r="564" spans="1:12" ht="45" hidden="1" outlineLevel="1" x14ac:dyDescent="0.25">
      <c r="A564" s="1">
        <f t="shared" si="98"/>
        <v>480</v>
      </c>
      <c r="B564" s="21">
        <f t="shared" si="105"/>
        <v>415</v>
      </c>
      <c r="C564" s="62" t="s">
        <v>240</v>
      </c>
      <c r="D564" s="57" t="s">
        <v>105</v>
      </c>
      <c r="E564" s="57">
        <v>0.215</v>
      </c>
      <c r="F564" s="2">
        <f t="shared" si="104"/>
        <v>102.89107030146998</v>
      </c>
      <c r="G564" s="2"/>
      <c r="H564" s="15">
        <f t="shared" si="99"/>
        <v>102.89107030146998</v>
      </c>
      <c r="I564" s="15">
        <v>478.56311768125573</v>
      </c>
      <c r="J564" s="16">
        <f t="shared" si="100"/>
        <v>0</v>
      </c>
      <c r="K564" s="16">
        <f t="shared" si="101"/>
        <v>478.56311768125573</v>
      </c>
      <c r="L564" s="2"/>
    </row>
    <row r="565" spans="1:12" ht="30" hidden="1" outlineLevel="1" x14ac:dyDescent="0.25">
      <c r="A565" s="1">
        <f t="shared" si="98"/>
        <v>481</v>
      </c>
      <c r="B565" s="21">
        <f t="shared" si="105"/>
        <v>416</v>
      </c>
      <c r="C565" s="62" t="s">
        <v>245</v>
      </c>
      <c r="D565" s="57" t="s">
        <v>100</v>
      </c>
      <c r="E565" s="57">
        <v>21.5</v>
      </c>
      <c r="F565" s="2">
        <f t="shared" si="104"/>
        <v>10289.107030146999</v>
      </c>
      <c r="G565" s="2"/>
      <c r="H565" s="15">
        <f t="shared" si="99"/>
        <v>10289.107030146999</v>
      </c>
      <c r="I565" s="15">
        <v>478.56311768125573</v>
      </c>
      <c r="J565" s="16">
        <f t="shared" si="100"/>
        <v>0</v>
      </c>
      <c r="K565" s="16">
        <f t="shared" si="101"/>
        <v>478.56311768125573</v>
      </c>
      <c r="L565" s="2"/>
    </row>
    <row r="566" spans="1:12" ht="45" hidden="1" outlineLevel="1" x14ac:dyDescent="0.25">
      <c r="A566" s="1">
        <f t="shared" si="98"/>
        <v>482</v>
      </c>
      <c r="B566" s="21">
        <f t="shared" si="105"/>
        <v>417</v>
      </c>
      <c r="C566" s="62" t="s">
        <v>240</v>
      </c>
      <c r="D566" s="57" t="s">
        <v>105</v>
      </c>
      <c r="E566" s="57">
        <v>0.1075</v>
      </c>
      <c r="F566" s="2">
        <f t="shared" si="104"/>
        <v>51.44553515073499</v>
      </c>
      <c r="G566" s="2"/>
      <c r="H566" s="15">
        <f t="shared" si="99"/>
        <v>51.44553515073499</v>
      </c>
      <c r="I566" s="15">
        <v>478.56311768125573</v>
      </c>
      <c r="J566" s="16">
        <f t="shared" si="100"/>
        <v>0</v>
      </c>
      <c r="K566" s="16">
        <f t="shared" si="101"/>
        <v>478.56311768125573</v>
      </c>
      <c r="L566" s="2"/>
    </row>
    <row r="567" spans="1:12" ht="30" hidden="1" outlineLevel="1" x14ac:dyDescent="0.25">
      <c r="A567" s="1">
        <f t="shared" si="98"/>
        <v>483</v>
      </c>
      <c r="B567" s="21">
        <f t="shared" si="105"/>
        <v>418</v>
      </c>
      <c r="C567" s="62" t="s">
        <v>243</v>
      </c>
      <c r="D567" s="57" t="s">
        <v>100</v>
      </c>
      <c r="E567" s="57">
        <v>21.5</v>
      </c>
      <c r="F567" s="2">
        <f t="shared" si="104"/>
        <v>10289.107030146999</v>
      </c>
      <c r="G567" s="2"/>
      <c r="H567" s="15">
        <f t="shared" si="99"/>
        <v>10289.107030146999</v>
      </c>
      <c r="I567" s="15">
        <v>478.56311768125573</v>
      </c>
      <c r="J567" s="16">
        <f t="shared" si="100"/>
        <v>0</v>
      </c>
      <c r="K567" s="16">
        <f t="shared" si="101"/>
        <v>478.56311768125573</v>
      </c>
      <c r="L567" s="2"/>
    </row>
    <row r="568" spans="1:12" ht="15.75" hidden="1" collapsed="1" x14ac:dyDescent="0.25">
      <c r="A568" s="1"/>
      <c r="B568" s="21"/>
      <c r="C568" s="40" t="s">
        <v>256</v>
      </c>
      <c r="D568" s="26"/>
      <c r="E568" s="26"/>
      <c r="F568" s="2">
        <f t="shared" si="104"/>
        <v>0</v>
      </c>
      <c r="G568" s="2"/>
      <c r="H568" s="15"/>
      <c r="I568" s="15">
        <v>478.56311768125573</v>
      </c>
      <c r="J568" s="16"/>
      <c r="K568" s="16"/>
      <c r="L568" s="2"/>
    </row>
    <row r="569" spans="1:12" ht="31.5" hidden="1" x14ac:dyDescent="0.25">
      <c r="A569" s="1"/>
      <c r="B569" s="21"/>
      <c r="C569" s="40" t="s">
        <v>257</v>
      </c>
      <c r="D569" s="26"/>
      <c r="E569" s="26"/>
      <c r="F569" s="2">
        <f t="shared" si="104"/>
        <v>0</v>
      </c>
      <c r="G569" s="2"/>
      <c r="H569" s="15"/>
      <c r="I569" s="15">
        <v>478.56311768125573</v>
      </c>
      <c r="J569" s="16"/>
      <c r="K569" s="16"/>
      <c r="L569" s="2"/>
    </row>
    <row r="570" spans="1:12" ht="17.25" hidden="1" outlineLevel="1" x14ac:dyDescent="0.25">
      <c r="A570" s="1">
        <f>A567+1</f>
        <v>484</v>
      </c>
      <c r="B570" s="21">
        <f>B567+1</f>
        <v>419</v>
      </c>
      <c r="C570" s="62" t="s">
        <v>239</v>
      </c>
      <c r="D570" s="57" t="s">
        <v>105</v>
      </c>
      <c r="E570" s="57">
        <v>0.06</v>
      </c>
      <c r="F570" s="2">
        <f t="shared" si="104"/>
        <v>28.713787060875344</v>
      </c>
      <c r="G570" s="2"/>
      <c r="H570" s="15">
        <f t="shared" si="99"/>
        <v>28.713787060875344</v>
      </c>
      <c r="I570" s="15">
        <v>478.56311768125573</v>
      </c>
      <c r="J570" s="16">
        <f t="shared" si="100"/>
        <v>0</v>
      </c>
      <c r="K570" s="16">
        <f t="shared" si="101"/>
        <v>478.56311768125573</v>
      </c>
      <c r="L570" s="2"/>
    </row>
    <row r="571" spans="1:12" ht="17.25" hidden="1" outlineLevel="1" x14ac:dyDescent="0.25">
      <c r="A571" s="1">
        <f t="shared" si="98"/>
        <v>485</v>
      </c>
      <c r="B571" s="21">
        <f>B570+1</f>
        <v>420</v>
      </c>
      <c r="C571" s="62" t="s">
        <v>42</v>
      </c>
      <c r="D571" s="57" t="s">
        <v>100</v>
      </c>
      <c r="E571" s="57">
        <v>3.4</v>
      </c>
      <c r="F571" s="2">
        <f t="shared" si="104"/>
        <v>1627.1146001162695</v>
      </c>
      <c r="G571" s="2"/>
      <c r="H571" s="15">
        <f t="shared" si="99"/>
        <v>1627.1146001162695</v>
      </c>
      <c r="I571" s="15">
        <v>478.56311768125573</v>
      </c>
      <c r="J571" s="16">
        <f t="shared" si="100"/>
        <v>0</v>
      </c>
      <c r="K571" s="16">
        <f t="shared" si="101"/>
        <v>478.56311768125573</v>
      </c>
      <c r="L571" s="2"/>
    </row>
    <row r="572" spans="1:12" ht="17.25" hidden="1" outlineLevel="1" x14ac:dyDescent="0.25">
      <c r="A572" s="1">
        <f t="shared" si="98"/>
        <v>486</v>
      </c>
      <c r="B572" s="21">
        <f t="shared" ref="B572:B578" si="106">B571+1</f>
        <v>421</v>
      </c>
      <c r="C572" s="62" t="s">
        <v>201</v>
      </c>
      <c r="D572" s="57" t="s">
        <v>100</v>
      </c>
      <c r="E572" s="57">
        <v>3.4</v>
      </c>
      <c r="F572" s="2">
        <f t="shared" si="104"/>
        <v>1627.1146001162695</v>
      </c>
      <c r="G572" s="2"/>
      <c r="H572" s="15">
        <f t="shared" si="99"/>
        <v>1627.1146001162695</v>
      </c>
      <c r="I572" s="15">
        <v>478.56311768125573</v>
      </c>
      <c r="J572" s="16">
        <f t="shared" si="100"/>
        <v>0</v>
      </c>
      <c r="K572" s="16">
        <f t="shared" si="101"/>
        <v>478.56311768125573</v>
      </c>
      <c r="L572" s="2"/>
    </row>
    <row r="573" spans="1:12" ht="45" hidden="1" outlineLevel="1" x14ac:dyDescent="0.25">
      <c r="A573" s="1">
        <f t="shared" si="98"/>
        <v>487</v>
      </c>
      <c r="B573" s="21">
        <f t="shared" si="106"/>
        <v>422</v>
      </c>
      <c r="C573" s="62" t="s">
        <v>240</v>
      </c>
      <c r="D573" s="57" t="s">
        <v>105</v>
      </c>
      <c r="E573" s="57">
        <v>1.6999999999999999E-3</v>
      </c>
      <c r="F573" s="2">
        <f t="shared" si="104"/>
        <v>0.81355730005813465</v>
      </c>
      <c r="G573" s="2"/>
      <c r="H573" s="15">
        <f t="shared" si="99"/>
        <v>0.81355730005813465</v>
      </c>
      <c r="I573" s="15">
        <v>478.56311768125573</v>
      </c>
      <c r="J573" s="16">
        <f t="shared" si="100"/>
        <v>0</v>
      </c>
      <c r="K573" s="16">
        <f t="shared" si="101"/>
        <v>478.56311768125573</v>
      </c>
      <c r="L573" s="2"/>
    </row>
    <row r="574" spans="1:12" ht="30" hidden="1" outlineLevel="1" x14ac:dyDescent="0.25">
      <c r="A574" s="1">
        <f t="shared" si="98"/>
        <v>488</v>
      </c>
      <c r="B574" s="21">
        <f t="shared" si="106"/>
        <v>423</v>
      </c>
      <c r="C574" s="62" t="s">
        <v>241</v>
      </c>
      <c r="D574" s="57" t="s">
        <v>100</v>
      </c>
      <c r="E574" s="57">
        <v>1.7</v>
      </c>
      <c r="F574" s="2">
        <f t="shared" si="104"/>
        <v>813.55730005813473</v>
      </c>
      <c r="G574" s="2"/>
      <c r="H574" s="15">
        <f t="shared" si="99"/>
        <v>813.55730005813473</v>
      </c>
      <c r="I574" s="15">
        <v>478.56311768125573</v>
      </c>
      <c r="J574" s="16">
        <f t="shared" si="100"/>
        <v>0</v>
      </c>
      <c r="K574" s="16">
        <f t="shared" si="101"/>
        <v>478.56311768125573</v>
      </c>
      <c r="L574" s="2"/>
    </row>
    <row r="575" spans="1:12" ht="45" hidden="1" outlineLevel="1" x14ac:dyDescent="0.25">
      <c r="A575" s="1">
        <f t="shared" si="98"/>
        <v>489</v>
      </c>
      <c r="B575" s="21">
        <f t="shared" si="106"/>
        <v>424</v>
      </c>
      <c r="C575" s="62" t="s">
        <v>240</v>
      </c>
      <c r="D575" s="57" t="s">
        <v>105</v>
      </c>
      <c r="E575" s="57">
        <v>5.6000000000000001E-2</v>
      </c>
      <c r="F575" s="2">
        <f t="shared" si="104"/>
        <v>26.799534590150323</v>
      </c>
      <c r="G575" s="2"/>
      <c r="H575" s="15">
        <f t="shared" si="99"/>
        <v>26.799534590150323</v>
      </c>
      <c r="I575" s="15">
        <v>478.56311768125573</v>
      </c>
      <c r="J575" s="16">
        <f t="shared" si="100"/>
        <v>0</v>
      </c>
      <c r="K575" s="16">
        <f t="shared" si="101"/>
        <v>478.56311768125573</v>
      </c>
      <c r="L575" s="2"/>
    </row>
    <row r="576" spans="1:12" ht="30" hidden="1" outlineLevel="1" x14ac:dyDescent="0.25">
      <c r="A576" s="1">
        <f t="shared" si="98"/>
        <v>490</v>
      </c>
      <c r="B576" s="21">
        <f t="shared" si="106"/>
        <v>425</v>
      </c>
      <c r="C576" s="62" t="s">
        <v>258</v>
      </c>
      <c r="D576" s="57" t="s">
        <v>100</v>
      </c>
      <c r="E576" s="57">
        <v>0.7</v>
      </c>
      <c r="F576" s="2">
        <f t="shared" si="104"/>
        <v>334.994182376879</v>
      </c>
      <c r="G576" s="2"/>
      <c r="H576" s="15">
        <f t="shared" si="99"/>
        <v>334.994182376879</v>
      </c>
      <c r="I576" s="15">
        <v>478.56311768125573</v>
      </c>
      <c r="J576" s="16">
        <f t="shared" si="100"/>
        <v>0</v>
      </c>
      <c r="K576" s="16">
        <f t="shared" si="101"/>
        <v>478.56311768125573</v>
      </c>
      <c r="L576" s="2"/>
    </row>
    <row r="577" spans="1:12" ht="45" hidden="1" outlineLevel="1" x14ac:dyDescent="0.25">
      <c r="A577" s="1">
        <f t="shared" si="98"/>
        <v>491</v>
      </c>
      <c r="B577" s="21">
        <f t="shared" si="106"/>
        <v>426</v>
      </c>
      <c r="C577" s="62" t="s">
        <v>240</v>
      </c>
      <c r="D577" s="57" t="s">
        <v>105</v>
      </c>
      <c r="E577" s="57">
        <v>7.0000000000000001E-3</v>
      </c>
      <c r="F577" s="2">
        <f t="shared" si="104"/>
        <v>3.3499418237687903</v>
      </c>
      <c r="G577" s="2"/>
      <c r="H577" s="15">
        <f t="shared" si="99"/>
        <v>3.3499418237687903</v>
      </c>
      <c r="I577" s="15">
        <v>478.56311768125573</v>
      </c>
      <c r="J577" s="16">
        <f t="shared" si="100"/>
        <v>0</v>
      </c>
      <c r="K577" s="16">
        <f t="shared" si="101"/>
        <v>478.56311768125573</v>
      </c>
      <c r="L577" s="2"/>
    </row>
    <row r="578" spans="1:12" ht="30" hidden="1" outlineLevel="1" x14ac:dyDescent="0.25">
      <c r="A578" s="1">
        <f t="shared" si="98"/>
        <v>492</v>
      </c>
      <c r="B578" s="21">
        <f t="shared" si="106"/>
        <v>427</v>
      </c>
      <c r="C578" s="62" t="s">
        <v>243</v>
      </c>
      <c r="D578" s="57" t="s">
        <v>100</v>
      </c>
      <c r="E578" s="57">
        <v>1.4</v>
      </c>
      <c r="F578" s="2">
        <f t="shared" si="104"/>
        <v>669.98836475375799</v>
      </c>
      <c r="G578" s="2"/>
      <c r="H578" s="15">
        <f t="shared" si="99"/>
        <v>669.98836475375799</v>
      </c>
      <c r="I578" s="15">
        <v>478.56311768125573</v>
      </c>
      <c r="J578" s="16">
        <f t="shared" si="100"/>
        <v>0</v>
      </c>
      <c r="K578" s="16">
        <f t="shared" si="101"/>
        <v>478.56311768125573</v>
      </c>
      <c r="L578" s="2"/>
    </row>
    <row r="579" spans="1:12" ht="31.5" hidden="1" collapsed="1" x14ac:dyDescent="0.25">
      <c r="A579" s="1"/>
      <c r="B579" s="21"/>
      <c r="C579" s="40" t="s">
        <v>259</v>
      </c>
      <c r="D579" s="26"/>
      <c r="E579" s="26"/>
      <c r="F579" s="2">
        <f t="shared" si="104"/>
        <v>0</v>
      </c>
      <c r="G579" s="2"/>
      <c r="H579" s="15"/>
      <c r="I579" s="15">
        <v>478.56311768125573</v>
      </c>
      <c r="J579" s="16"/>
      <c r="K579" s="16"/>
      <c r="L579" s="2"/>
    </row>
    <row r="580" spans="1:12" ht="17.25" hidden="1" outlineLevel="1" x14ac:dyDescent="0.25">
      <c r="A580" s="1">
        <f>A578+1</f>
        <v>493</v>
      </c>
      <c r="B580" s="21">
        <f>B578+1</f>
        <v>428</v>
      </c>
      <c r="C580" s="62" t="s">
        <v>239</v>
      </c>
      <c r="D580" s="57" t="s">
        <v>105</v>
      </c>
      <c r="E580" s="57">
        <v>0.31</v>
      </c>
      <c r="F580" s="2">
        <f t="shared" si="104"/>
        <v>148.35456648118927</v>
      </c>
      <c r="G580" s="2"/>
      <c r="H580" s="15">
        <f t="shared" si="99"/>
        <v>148.35456648118927</v>
      </c>
      <c r="I580" s="15">
        <v>478.56311768125573</v>
      </c>
      <c r="J580" s="16">
        <f t="shared" si="100"/>
        <v>0</v>
      </c>
      <c r="K580" s="16">
        <f t="shared" si="101"/>
        <v>478.56311768125573</v>
      </c>
      <c r="L580" s="2"/>
    </row>
    <row r="581" spans="1:12" ht="17.25" hidden="1" outlineLevel="1" x14ac:dyDescent="0.25">
      <c r="A581" s="1">
        <f t="shared" si="98"/>
        <v>494</v>
      </c>
      <c r="B581" s="21">
        <f>B580+1</f>
        <v>429</v>
      </c>
      <c r="C581" s="62" t="s">
        <v>42</v>
      </c>
      <c r="D581" s="57" t="s">
        <v>100</v>
      </c>
      <c r="E581" s="57">
        <v>29.4</v>
      </c>
      <c r="F581" s="2">
        <f t="shared" si="104"/>
        <v>14069.755659828917</v>
      </c>
      <c r="G581" s="2"/>
      <c r="H581" s="15">
        <f t="shared" si="99"/>
        <v>14069.755659828917</v>
      </c>
      <c r="I581" s="15">
        <v>478.56311768125573</v>
      </c>
      <c r="J581" s="16">
        <f t="shared" si="100"/>
        <v>0</v>
      </c>
      <c r="K581" s="16">
        <f t="shared" si="101"/>
        <v>478.56311768125573</v>
      </c>
      <c r="L581" s="2"/>
    </row>
    <row r="582" spans="1:12" ht="17.25" hidden="1" outlineLevel="1" x14ac:dyDescent="0.25">
      <c r="A582" s="1">
        <f t="shared" si="98"/>
        <v>495</v>
      </c>
      <c r="B582" s="21">
        <f t="shared" ref="B582:B588" si="107">B581+1</f>
        <v>430</v>
      </c>
      <c r="C582" s="62" t="s">
        <v>201</v>
      </c>
      <c r="D582" s="57" t="s">
        <v>100</v>
      </c>
      <c r="E582" s="57">
        <v>29.4</v>
      </c>
      <c r="F582" s="2">
        <f t="shared" si="104"/>
        <v>14069.755659828917</v>
      </c>
      <c r="G582" s="2"/>
      <c r="H582" s="15">
        <f t="shared" si="99"/>
        <v>14069.755659828917</v>
      </c>
      <c r="I582" s="15">
        <v>478.56311768125573</v>
      </c>
      <c r="J582" s="16">
        <f t="shared" si="100"/>
        <v>0</v>
      </c>
      <c r="K582" s="16">
        <f t="shared" si="101"/>
        <v>478.56311768125573</v>
      </c>
      <c r="L582" s="2"/>
    </row>
    <row r="583" spans="1:12" ht="45" hidden="1" outlineLevel="1" x14ac:dyDescent="0.25">
      <c r="A583" s="1">
        <f t="shared" si="98"/>
        <v>496</v>
      </c>
      <c r="B583" s="21">
        <f t="shared" si="107"/>
        <v>431</v>
      </c>
      <c r="C583" s="62" t="s">
        <v>240</v>
      </c>
      <c r="D583" s="57" t="s">
        <v>105</v>
      </c>
      <c r="E583" s="57">
        <v>5.3E-3</v>
      </c>
      <c r="F583" s="2">
        <f t="shared" si="104"/>
        <v>2.5363845237106553</v>
      </c>
      <c r="G583" s="2"/>
      <c r="H583" s="15">
        <f t="shared" si="99"/>
        <v>2.5363845237106553</v>
      </c>
      <c r="I583" s="15">
        <v>478.56311768125573</v>
      </c>
      <c r="J583" s="16">
        <f t="shared" si="100"/>
        <v>0</v>
      </c>
      <c r="K583" s="16">
        <f t="shared" si="101"/>
        <v>478.56311768125573</v>
      </c>
      <c r="L583" s="2"/>
    </row>
    <row r="584" spans="1:12" ht="30" hidden="1" outlineLevel="1" x14ac:dyDescent="0.25">
      <c r="A584" s="1">
        <f t="shared" si="98"/>
        <v>497</v>
      </c>
      <c r="B584" s="21">
        <f t="shared" si="107"/>
        <v>432</v>
      </c>
      <c r="C584" s="62" t="s">
        <v>241</v>
      </c>
      <c r="D584" s="57" t="s">
        <v>100</v>
      </c>
      <c r="E584" s="57">
        <v>5.3</v>
      </c>
      <c r="F584" s="2">
        <f t="shared" si="104"/>
        <v>2536.3845237106552</v>
      </c>
      <c r="G584" s="2"/>
      <c r="H584" s="15">
        <f t="shared" si="99"/>
        <v>2536.3845237106552</v>
      </c>
      <c r="I584" s="15">
        <v>478.56311768125573</v>
      </c>
      <c r="J584" s="16">
        <f t="shared" si="100"/>
        <v>0</v>
      </c>
      <c r="K584" s="16">
        <f t="shared" si="101"/>
        <v>478.56311768125573</v>
      </c>
      <c r="L584" s="2"/>
    </row>
    <row r="585" spans="1:12" ht="45" hidden="1" outlineLevel="1" x14ac:dyDescent="0.25">
      <c r="A585" s="1">
        <f t="shared" si="98"/>
        <v>498</v>
      </c>
      <c r="B585" s="21">
        <f t="shared" si="107"/>
        <v>433</v>
      </c>
      <c r="C585" s="62" t="s">
        <v>240</v>
      </c>
      <c r="D585" s="57" t="s">
        <v>105</v>
      </c>
      <c r="E585" s="57">
        <v>0.31</v>
      </c>
      <c r="F585" s="2">
        <f t="shared" si="104"/>
        <v>148.35456648118927</v>
      </c>
      <c r="G585" s="2"/>
      <c r="H585" s="15">
        <f t="shared" si="99"/>
        <v>148.35456648118927</v>
      </c>
      <c r="I585" s="15">
        <v>478.56311768125573</v>
      </c>
      <c r="J585" s="16">
        <f t="shared" si="100"/>
        <v>0</v>
      </c>
      <c r="K585" s="16">
        <f t="shared" si="101"/>
        <v>478.56311768125573</v>
      </c>
      <c r="L585" s="2"/>
    </row>
    <row r="586" spans="1:12" ht="30" hidden="1" outlineLevel="1" x14ac:dyDescent="0.25">
      <c r="A586" s="1">
        <f t="shared" si="98"/>
        <v>499</v>
      </c>
      <c r="B586" s="21">
        <f t="shared" si="107"/>
        <v>434</v>
      </c>
      <c r="C586" s="62" t="s">
        <v>242</v>
      </c>
      <c r="D586" s="57" t="s">
        <v>100</v>
      </c>
      <c r="E586" s="57">
        <v>6.2</v>
      </c>
      <c r="F586" s="2">
        <f t="shared" si="104"/>
        <v>2967.0913296237854</v>
      </c>
      <c r="G586" s="2"/>
      <c r="H586" s="15">
        <f t="shared" si="99"/>
        <v>2967.0913296237854</v>
      </c>
      <c r="I586" s="15">
        <v>478.56311768125573</v>
      </c>
      <c r="J586" s="16">
        <f t="shared" si="100"/>
        <v>0</v>
      </c>
      <c r="K586" s="16">
        <f t="shared" si="101"/>
        <v>478.56311768125573</v>
      </c>
      <c r="L586" s="2"/>
    </row>
    <row r="587" spans="1:12" ht="45" hidden="1" outlineLevel="1" x14ac:dyDescent="0.25">
      <c r="A587" s="1">
        <f t="shared" si="98"/>
        <v>500</v>
      </c>
      <c r="B587" s="21">
        <f t="shared" si="107"/>
        <v>435</v>
      </c>
      <c r="C587" s="62" t="s">
        <v>240</v>
      </c>
      <c r="D587" s="57" t="s">
        <v>105</v>
      </c>
      <c r="E587" s="57">
        <v>3.1E-2</v>
      </c>
      <c r="F587" s="2">
        <f t="shared" si="104"/>
        <v>14.835456648118928</v>
      </c>
      <c r="G587" s="2"/>
      <c r="H587" s="15">
        <f t="shared" si="99"/>
        <v>14.835456648118928</v>
      </c>
      <c r="I587" s="15">
        <v>478.56311768125573</v>
      </c>
      <c r="J587" s="16">
        <f t="shared" si="100"/>
        <v>0</v>
      </c>
      <c r="K587" s="16">
        <f t="shared" si="101"/>
        <v>478.56311768125573</v>
      </c>
      <c r="L587" s="2"/>
    </row>
    <row r="588" spans="1:12" ht="30" hidden="1" outlineLevel="1" x14ac:dyDescent="0.25">
      <c r="A588" s="1">
        <f t="shared" si="98"/>
        <v>501</v>
      </c>
      <c r="B588" s="21">
        <f t="shared" si="107"/>
        <v>436</v>
      </c>
      <c r="C588" s="62" t="s">
        <v>243</v>
      </c>
      <c r="D588" s="57" t="s">
        <v>100</v>
      </c>
      <c r="E588" s="57">
        <v>6.2</v>
      </c>
      <c r="F588" s="2">
        <f t="shared" si="104"/>
        <v>2967.0913296237854</v>
      </c>
      <c r="G588" s="2"/>
      <c r="H588" s="15">
        <f t="shared" si="99"/>
        <v>2967.0913296237854</v>
      </c>
      <c r="I588" s="15">
        <v>478.56311768125573</v>
      </c>
      <c r="J588" s="16">
        <f t="shared" si="100"/>
        <v>0</v>
      </c>
      <c r="K588" s="16">
        <f t="shared" si="101"/>
        <v>478.56311768125573</v>
      </c>
      <c r="L588" s="2"/>
    </row>
    <row r="589" spans="1:12" ht="31.5" hidden="1" collapsed="1" x14ac:dyDescent="0.25">
      <c r="A589" s="1"/>
      <c r="B589" s="21"/>
      <c r="C589" s="40" t="s">
        <v>260</v>
      </c>
      <c r="D589" s="26"/>
      <c r="E589" s="26"/>
      <c r="F589" s="2">
        <f t="shared" si="104"/>
        <v>0</v>
      </c>
      <c r="G589" s="2"/>
      <c r="H589" s="15"/>
      <c r="I589" s="15">
        <v>478.56311768125573</v>
      </c>
      <c r="J589" s="16"/>
      <c r="K589" s="16"/>
      <c r="L589" s="2"/>
    </row>
    <row r="590" spans="1:12" ht="17.25" hidden="1" outlineLevel="1" x14ac:dyDescent="0.25">
      <c r="A590" s="1">
        <f>A588+1</f>
        <v>502</v>
      </c>
      <c r="B590" s="21">
        <f>B588+1</f>
        <v>437</v>
      </c>
      <c r="C590" s="62" t="s">
        <v>239</v>
      </c>
      <c r="D590" s="57" t="s">
        <v>105</v>
      </c>
      <c r="E590" s="57">
        <v>0.03</v>
      </c>
      <c r="F590" s="2">
        <f t="shared" si="104"/>
        <v>14.356893530437672</v>
      </c>
      <c r="G590" s="2"/>
      <c r="H590" s="15">
        <f t="shared" si="99"/>
        <v>14.356893530437672</v>
      </c>
      <c r="I590" s="15">
        <v>478.56311768125573</v>
      </c>
      <c r="J590" s="16">
        <f t="shared" si="100"/>
        <v>0</v>
      </c>
      <c r="K590" s="16">
        <f t="shared" si="101"/>
        <v>478.56311768125573</v>
      </c>
      <c r="L590" s="2"/>
    </row>
    <row r="591" spans="1:12" ht="17.25" hidden="1" outlineLevel="1" x14ac:dyDescent="0.25">
      <c r="A591" s="1">
        <f t="shared" si="98"/>
        <v>503</v>
      </c>
      <c r="B591" s="21">
        <f>B590+1</f>
        <v>438</v>
      </c>
      <c r="C591" s="62" t="s">
        <v>42</v>
      </c>
      <c r="D591" s="57" t="s">
        <v>100</v>
      </c>
      <c r="E591" s="57">
        <v>1.1000000000000001</v>
      </c>
      <c r="F591" s="2">
        <f t="shared" si="104"/>
        <v>526.41942944938137</v>
      </c>
      <c r="G591" s="2"/>
      <c r="H591" s="15">
        <f t="shared" si="99"/>
        <v>526.41942944938137</v>
      </c>
      <c r="I591" s="15">
        <v>478.56311768125573</v>
      </c>
      <c r="J591" s="16">
        <f t="shared" si="100"/>
        <v>0</v>
      </c>
      <c r="K591" s="16">
        <f t="shared" si="101"/>
        <v>478.56311768125573</v>
      </c>
      <c r="L591" s="2"/>
    </row>
    <row r="592" spans="1:12" ht="17.25" hidden="1" outlineLevel="1" x14ac:dyDescent="0.25">
      <c r="A592" s="1">
        <f t="shared" si="98"/>
        <v>504</v>
      </c>
      <c r="B592" s="21">
        <f t="shared" ref="B592:B598" si="108">B591+1</f>
        <v>439</v>
      </c>
      <c r="C592" s="62" t="s">
        <v>201</v>
      </c>
      <c r="D592" s="57" t="s">
        <v>100</v>
      </c>
      <c r="E592" s="57">
        <v>1.1000000000000001</v>
      </c>
      <c r="F592" s="2">
        <f t="shared" si="104"/>
        <v>526.41942944938137</v>
      </c>
      <c r="G592" s="2"/>
      <c r="H592" s="15">
        <f t="shared" si="99"/>
        <v>526.41942944938137</v>
      </c>
      <c r="I592" s="15">
        <v>478.56311768125573</v>
      </c>
      <c r="J592" s="16">
        <f t="shared" si="100"/>
        <v>0</v>
      </c>
      <c r="K592" s="16">
        <f t="shared" si="101"/>
        <v>478.56311768125573</v>
      </c>
      <c r="L592" s="2"/>
    </row>
    <row r="593" spans="1:12" ht="45" hidden="1" outlineLevel="1" x14ac:dyDescent="0.25">
      <c r="A593" s="1">
        <f t="shared" si="98"/>
        <v>505</v>
      </c>
      <c r="B593" s="21">
        <f t="shared" si="108"/>
        <v>440</v>
      </c>
      <c r="C593" s="62" t="s">
        <v>240</v>
      </c>
      <c r="D593" s="57" t="s">
        <v>105</v>
      </c>
      <c r="E593" s="57">
        <v>5.9999999999999995E-4</v>
      </c>
      <c r="F593" s="2">
        <f t="shared" si="104"/>
        <v>0.2871378706087534</v>
      </c>
      <c r="G593" s="2"/>
      <c r="H593" s="15">
        <f t="shared" si="99"/>
        <v>0.2871378706087534</v>
      </c>
      <c r="I593" s="15">
        <v>478.56311768125573</v>
      </c>
      <c r="J593" s="16">
        <f t="shared" si="100"/>
        <v>0</v>
      </c>
      <c r="K593" s="16">
        <f t="shared" si="101"/>
        <v>478.56311768125573</v>
      </c>
      <c r="L593" s="2"/>
    </row>
    <row r="594" spans="1:12" ht="30" hidden="1" outlineLevel="1" x14ac:dyDescent="0.25">
      <c r="A594" s="1">
        <f t="shared" si="98"/>
        <v>506</v>
      </c>
      <c r="B594" s="21">
        <f t="shared" si="108"/>
        <v>441</v>
      </c>
      <c r="C594" s="62" t="s">
        <v>241</v>
      </c>
      <c r="D594" s="57" t="s">
        <v>100</v>
      </c>
      <c r="E594" s="57">
        <v>0.6</v>
      </c>
      <c r="F594" s="2">
        <f t="shared" si="104"/>
        <v>287.13787060875342</v>
      </c>
      <c r="G594" s="2"/>
      <c r="H594" s="15">
        <f t="shared" si="99"/>
        <v>287.13787060875342</v>
      </c>
      <c r="I594" s="15">
        <v>478.56311768125573</v>
      </c>
      <c r="J594" s="16">
        <f t="shared" si="100"/>
        <v>0</v>
      </c>
      <c r="K594" s="16">
        <f t="shared" si="101"/>
        <v>478.56311768125573</v>
      </c>
      <c r="L594" s="2"/>
    </row>
    <row r="595" spans="1:12" ht="45" hidden="1" outlineLevel="1" x14ac:dyDescent="0.25">
      <c r="A595" s="1">
        <f t="shared" si="98"/>
        <v>507</v>
      </c>
      <c r="B595" s="21">
        <f t="shared" si="108"/>
        <v>442</v>
      </c>
      <c r="C595" s="62" t="s">
        <v>240</v>
      </c>
      <c r="D595" s="57" t="s">
        <v>105</v>
      </c>
      <c r="E595" s="57">
        <v>2.4E-2</v>
      </c>
      <c r="F595" s="2">
        <f t="shared" si="104"/>
        <v>11.485514824350139</v>
      </c>
      <c r="G595" s="2"/>
      <c r="H595" s="15">
        <f t="shared" si="99"/>
        <v>11.485514824350139</v>
      </c>
      <c r="I595" s="15">
        <v>478.56311768125573</v>
      </c>
      <c r="J595" s="16">
        <f t="shared" si="100"/>
        <v>0</v>
      </c>
      <c r="K595" s="16">
        <f t="shared" si="101"/>
        <v>478.56311768125573</v>
      </c>
      <c r="L595" s="2"/>
    </row>
    <row r="596" spans="1:12" ht="30" hidden="1" outlineLevel="1" x14ac:dyDescent="0.25">
      <c r="A596" s="1">
        <f t="shared" si="98"/>
        <v>508</v>
      </c>
      <c r="B596" s="21">
        <f t="shared" si="108"/>
        <v>443</v>
      </c>
      <c r="C596" s="62" t="s">
        <v>258</v>
      </c>
      <c r="D596" s="57" t="s">
        <v>100</v>
      </c>
      <c r="E596" s="57">
        <v>0.3</v>
      </c>
      <c r="F596" s="2">
        <f t="shared" si="104"/>
        <v>143.56893530437671</v>
      </c>
      <c r="G596" s="2"/>
      <c r="H596" s="15">
        <f t="shared" si="99"/>
        <v>143.56893530437671</v>
      </c>
      <c r="I596" s="15">
        <v>478.56311768125573</v>
      </c>
      <c r="J596" s="16">
        <f t="shared" si="100"/>
        <v>0</v>
      </c>
      <c r="K596" s="16">
        <f t="shared" si="101"/>
        <v>478.56311768125573</v>
      </c>
      <c r="L596" s="2"/>
    </row>
    <row r="597" spans="1:12" ht="45" hidden="1" outlineLevel="1" x14ac:dyDescent="0.25">
      <c r="A597" s="1">
        <f t="shared" si="98"/>
        <v>509</v>
      </c>
      <c r="B597" s="21">
        <f t="shared" si="108"/>
        <v>444</v>
      </c>
      <c r="C597" s="62" t="s">
        <v>240</v>
      </c>
      <c r="D597" s="57" t="s">
        <v>105</v>
      </c>
      <c r="E597" s="57">
        <v>2.5000000000000001E-3</v>
      </c>
      <c r="F597" s="2">
        <f t="shared" si="104"/>
        <v>1.1964077942031393</v>
      </c>
      <c r="G597" s="2"/>
      <c r="H597" s="15">
        <f t="shared" si="99"/>
        <v>1.1964077942031393</v>
      </c>
      <c r="I597" s="15">
        <v>478.56311768125573</v>
      </c>
      <c r="J597" s="16">
        <f t="shared" si="100"/>
        <v>0</v>
      </c>
      <c r="K597" s="16">
        <f t="shared" si="101"/>
        <v>478.56311768125573</v>
      </c>
      <c r="L597" s="2"/>
    </row>
    <row r="598" spans="1:12" ht="30" hidden="1" outlineLevel="1" x14ac:dyDescent="0.25">
      <c r="A598" s="1">
        <f t="shared" si="98"/>
        <v>510</v>
      </c>
      <c r="B598" s="21">
        <f t="shared" si="108"/>
        <v>445</v>
      </c>
      <c r="C598" s="62" t="s">
        <v>243</v>
      </c>
      <c r="D598" s="57" t="s">
        <v>100</v>
      </c>
      <c r="E598" s="57">
        <v>0.5</v>
      </c>
      <c r="F598" s="2">
        <f t="shared" si="104"/>
        <v>239.28155884062787</v>
      </c>
      <c r="G598" s="2"/>
      <c r="H598" s="15">
        <f t="shared" si="99"/>
        <v>239.28155884062787</v>
      </c>
      <c r="I598" s="15">
        <v>478.56311768125573</v>
      </c>
      <c r="J598" s="16">
        <f t="shared" si="100"/>
        <v>0</v>
      </c>
      <c r="K598" s="16">
        <f t="shared" si="101"/>
        <v>478.56311768125573</v>
      </c>
      <c r="L598" s="2"/>
    </row>
    <row r="599" spans="1:12" ht="31.5" hidden="1" collapsed="1" x14ac:dyDescent="0.25">
      <c r="A599" s="1"/>
      <c r="B599" s="21"/>
      <c r="C599" s="40" t="s">
        <v>261</v>
      </c>
      <c r="D599" s="26"/>
      <c r="E599" s="26"/>
      <c r="F599" s="2">
        <f t="shared" si="104"/>
        <v>0</v>
      </c>
      <c r="G599" s="2"/>
      <c r="H599" s="15"/>
      <c r="I599" s="15">
        <v>478.56311768125573</v>
      </c>
      <c r="J599" s="16"/>
      <c r="K599" s="16"/>
      <c r="L599" s="2"/>
    </row>
    <row r="600" spans="1:12" ht="17.25" hidden="1" outlineLevel="1" x14ac:dyDescent="0.25">
      <c r="A600" s="1">
        <f>A598+1</f>
        <v>511</v>
      </c>
      <c r="B600" s="21">
        <f>B598+1</f>
        <v>446</v>
      </c>
      <c r="C600" s="62" t="s">
        <v>239</v>
      </c>
      <c r="D600" s="57" t="s">
        <v>105</v>
      </c>
      <c r="E600" s="57">
        <v>0.33</v>
      </c>
      <c r="F600" s="2">
        <f t="shared" si="104"/>
        <v>157.92582883481441</v>
      </c>
      <c r="G600" s="2"/>
      <c r="H600" s="15">
        <f t="shared" ref="H600:H662" si="109">G600+F600</f>
        <v>157.92582883481441</v>
      </c>
      <c r="I600" s="15">
        <v>478.56311768125573</v>
      </c>
      <c r="J600" s="16">
        <f t="shared" ref="J600:J662" si="110">G600/E600</f>
        <v>0</v>
      </c>
      <c r="K600" s="16">
        <f t="shared" ref="K600:K662" si="111">J600+I600</f>
        <v>478.56311768125573</v>
      </c>
      <c r="L600" s="2"/>
    </row>
    <row r="601" spans="1:12" ht="17.25" hidden="1" outlineLevel="1" x14ac:dyDescent="0.25">
      <c r="A601" s="1">
        <f t="shared" ref="A601:A659" si="112">A600+1</f>
        <v>512</v>
      </c>
      <c r="B601" s="21">
        <f>B600+1</f>
        <v>447</v>
      </c>
      <c r="C601" s="62" t="s">
        <v>42</v>
      </c>
      <c r="D601" s="57" t="s">
        <v>100</v>
      </c>
      <c r="E601" s="57">
        <v>31.1</v>
      </c>
      <c r="F601" s="2">
        <f t="shared" si="104"/>
        <v>14883.312959887055</v>
      </c>
      <c r="G601" s="2"/>
      <c r="H601" s="15">
        <f t="shared" si="109"/>
        <v>14883.312959887055</v>
      </c>
      <c r="I601" s="15">
        <v>478.56311768125573</v>
      </c>
      <c r="J601" s="16">
        <f t="shared" si="110"/>
        <v>0</v>
      </c>
      <c r="K601" s="16">
        <f t="shared" si="111"/>
        <v>478.56311768125573</v>
      </c>
      <c r="L601" s="2"/>
    </row>
    <row r="602" spans="1:12" ht="17.25" hidden="1" outlineLevel="1" x14ac:dyDescent="0.25">
      <c r="A602" s="1">
        <f t="shared" si="112"/>
        <v>513</v>
      </c>
      <c r="B602" s="21">
        <f t="shared" ref="B602:B608" si="113">B601+1</f>
        <v>448</v>
      </c>
      <c r="C602" s="62" t="s">
        <v>201</v>
      </c>
      <c r="D602" s="57" t="s">
        <v>100</v>
      </c>
      <c r="E602" s="57">
        <v>31.1</v>
      </c>
      <c r="F602" s="2">
        <f t="shared" si="104"/>
        <v>14883.312959887055</v>
      </c>
      <c r="G602" s="2"/>
      <c r="H602" s="15">
        <f t="shared" si="109"/>
        <v>14883.312959887055</v>
      </c>
      <c r="I602" s="15">
        <v>478.56311768125573</v>
      </c>
      <c r="J602" s="16">
        <f t="shared" si="110"/>
        <v>0</v>
      </c>
      <c r="K602" s="16">
        <f t="shared" si="111"/>
        <v>478.56311768125573</v>
      </c>
      <c r="L602" s="2"/>
    </row>
    <row r="603" spans="1:12" ht="45" hidden="1" outlineLevel="1" x14ac:dyDescent="0.25">
      <c r="A603" s="1">
        <f t="shared" si="112"/>
        <v>514</v>
      </c>
      <c r="B603" s="21">
        <f t="shared" si="113"/>
        <v>449</v>
      </c>
      <c r="C603" s="62" t="s">
        <v>240</v>
      </c>
      <c r="D603" s="57" t="s">
        <v>105</v>
      </c>
      <c r="E603" s="57">
        <v>5.5999999999999999E-3</v>
      </c>
      <c r="F603" s="2">
        <f t="shared" si="104"/>
        <v>2.679953459015032</v>
      </c>
      <c r="G603" s="2"/>
      <c r="H603" s="15">
        <f t="shared" si="109"/>
        <v>2.679953459015032</v>
      </c>
      <c r="I603" s="15">
        <v>478.56311768125573</v>
      </c>
      <c r="J603" s="16">
        <f t="shared" si="110"/>
        <v>0</v>
      </c>
      <c r="K603" s="16">
        <f t="shared" si="111"/>
        <v>478.56311768125573</v>
      </c>
      <c r="L603" s="2"/>
    </row>
    <row r="604" spans="1:12" ht="30" hidden="1" outlineLevel="1" x14ac:dyDescent="0.25">
      <c r="A604" s="1">
        <f t="shared" si="112"/>
        <v>515</v>
      </c>
      <c r="B604" s="21">
        <f t="shared" si="113"/>
        <v>450</v>
      </c>
      <c r="C604" s="62" t="s">
        <v>241</v>
      </c>
      <c r="D604" s="57" t="s">
        <v>100</v>
      </c>
      <c r="E604" s="57">
        <v>5.6</v>
      </c>
      <c r="F604" s="2">
        <f t="shared" si="104"/>
        <v>2679.953459015032</v>
      </c>
      <c r="G604" s="2"/>
      <c r="H604" s="15">
        <f t="shared" si="109"/>
        <v>2679.953459015032</v>
      </c>
      <c r="I604" s="15">
        <v>478.56311768125573</v>
      </c>
      <c r="J604" s="16">
        <f t="shared" si="110"/>
        <v>0</v>
      </c>
      <c r="K604" s="16">
        <f t="shared" si="111"/>
        <v>478.56311768125573</v>
      </c>
      <c r="L604" s="2"/>
    </row>
    <row r="605" spans="1:12" ht="45" hidden="1" outlineLevel="1" x14ac:dyDescent="0.25">
      <c r="A605" s="1">
        <f t="shared" si="112"/>
        <v>516</v>
      </c>
      <c r="B605" s="21">
        <f t="shared" si="113"/>
        <v>451</v>
      </c>
      <c r="C605" s="62" t="s">
        <v>240</v>
      </c>
      <c r="D605" s="57" t="s">
        <v>105</v>
      </c>
      <c r="E605" s="57">
        <v>0.33</v>
      </c>
      <c r="F605" s="2">
        <f t="shared" si="104"/>
        <v>157.92582883481441</v>
      </c>
      <c r="G605" s="2"/>
      <c r="H605" s="15">
        <f t="shared" si="109"/>
        <v>157.92582883481441</v>
      </c>
      <c r="I605" s="15">
        <v>478.56311768125573</v>
      </c>
      <c r="J605" s="16">
        <f t="shared" si="110"/>
        <v>0</v>
      </c>
      <c r="K605" s="16">
        <f t="shared" si="111"/>
        <v>478.56311768125573</v>
      </c>
      <c r="L605" s="2"/>
    </row>
    <row r="606" spans="1:12" ht="30" hidden="1" outlineLevel="1" x14ac:dyDescent="0.25">
      <c r="A606" s="1">
        <f t="shared" si="112"/>
        <v>517</v>
      </c>
      <c r="B606" s="21">
        <f t="shared" si="113"/>
        <v>452</v>
      </c>
      <c r="C606" s="62" t="s">
        <v>242</v>
      </c>
      <c r="D606" s="57" t="s">
        <v>100</v>
      </c>
      <c r="E606" s="57">
        <v>6.6</v>
      </c>
      <c r="F606" s="2">
        <f t="shared" si="104"/>
        <v>3158.5165766962878</v>
      </c>
      <c r="G606" s="2"/>
      <c r="H606" s="15">
        <f t="shared" si="109"/>
        <v>3158.5165766962878</v>
      </c>
      <c r="I606" s="15">
        <v>478.56311768125573</v>
      </c>
      <c r="J606" s="16">
        <f t="shared" si="110"/>
        <v>0</v>
      </c>
      <c r="K606" s="16">
        <f t="shared" si="111"/>
        <v>478.56311768125573</v>
      </c>
      <c r="L606" s="2"/>
    </row>
    <row r="607" spans="1:12" ht="45" hidden="1" outlineLevel="1" x14ac:dyDescent="0.25">
      <c r="A607" s="1">
        <f t="shared" si="112"/>
        <v>518</v>
      </c>
      <c r="B607" s="21">
        <f t="shared" si="113"/>
        <v>453</v>
      </c>
      <c r="C607" s="62" t="s">
        <v>240</v>
      </c>
      <c r="D607" s="57" t="s">
        <v>105</v>
      </c>
      <c r="E607" s="57">
        <v>3.3000000000000002E-2</v>
      </c>
      <c r="F607" s="2">
        <f t="shared" si="104"/>
        <v>15.79258288348144</v>
      </c>
      <c r="G607" s="2"/>
      <c r="H607" s="15">
        <f t="shared" si="109"/>
        <v>15.79258288348144</v>
      </c>
      <c r="I607" s="15">
        <v>478.56311768125573</v>
      </c>
      <c r="J607" s="16">
        <f t="shared" si="110"/>
        <v>0</v>
      </c>
      <c r="K607" s="16">
        <f t="shared" si="111"/>
        <v>478.56311768125573</v>
      </c>
      <c r="L607" s="2"/>
    </row>
    <row r="608" spans="1:12" ht="30" hidden="1" outlineLevel="1" x14ac:dyDescent="0.25">
      <c r="A608" s="1">
        <f t="shared" si="112"/>
        <v>519</v>
      </c>
      <c r="B608" s="21">
        <f t="shared" si="113"/>
        <v>454</v>
      </c>
      <c r="C608" s="62" t="s">
        <v>243</v>
      </c>
      <c r="D608" s="57" t="s">
        <v>100</v>
      </c>
      <c r="E608" s="57">
        <v>6.6</v>
      </c>
      <c r="F608" s="2">
        <f t="shared" si="104"/>
        <v>3158.5165766962878</v>
      </c>
      <c r="G608" s="2"/>
      <c r="H608" s="15">
        <f t="shared" si="109"/>
        <v>3158.5165766962878</v>
      </c>
      <c r="I608" s="15">
        <v>478.56311768125573</v>
      </c>
      <c r="J608" s="16">
        <f t="shared" si="110"/>
        <v>0</v>
      </c>
      <c r="K608" s="16">
        <f t="shared" si="111"/>
        <v>478.56311768125573</v>
      </c>
      <c r="L608" s="2"/>
    </row>
    <row r="609" spans="1:12" ht="31.5" hidden="1" collapsed="1" x14ac:dyDescent="0.25">
      <c r="A609" s="1"/>
      <c r="B609" s="21"/>
      <c r="C609" s="40" t="s">
        <v>262</v>
      </c>
      <c r="D609" s="26"/>
      <c r="E609" s="26"/>
      <c r="F609" s="2">
        <f t="shared" si="104"/>
        <v>0</v>
      </c>
      <c r="G609" s="2"/>
      <c r="H609" s="15"/>
      <c r="I609" s="15">
        <v>478.56311768125573</v>
      </c>
      <c r="J609" s="16"/>
      <c r="K609" s="16"/>
      <c r="L609" s="2"/>
    </row>
    <row r="610" spans="1:12" ht="17.25" hidden="1" outlineLevel="1" x14ac:dyDescent="0.25">
      <c r="A610" s="1">
        <f>A608+1</f>
        <v>520</v>
      </c>
      <c r="B610" s="21">
        <f>B608+1</f>
        <v>455</v>
      </c>
      <c r="C610" s="62" t="s">
        <v>239</v>
      </c>
      <c r="D610" s="57" t="s">
        <v>105</v>
      </c>
      <c r="E610" s="57">
        <v>0.02</v>
      </c>
      <c r="F610" s="2">
        <f t="shared" si="104"/>
        <v>9.571262353625114</v>
      </c>
      <c r="G610" s="2"/>
      <c r="H610" s="15">
        <f t="shared" si="109"/>
        <v>9.571262353625114</v>
      </c>
      <c r="I610" s="15">
        <v>478.56311768125573</v>
      </c>
      <c r="J610" s="16">
        <f t="shared" si="110"/>
        <v>0</v>
      </c>
      <c r="K610" s="16">
        <f t="shared" si="111"/>
        <v>478.56311768125573</v>
      </c>
      <c r="L610" s="2"/>
    </row>
    <row r="611" spans="1:12" ht="17.25" hidden="1" outlineLevel="1" x14ac:dyDescent="0.25">
      <c r="A611" s="1">
        <f t="shared" si="112"/>
        <v>521</v>
      </c>
      <c r="B611" s="21">
        <f>B610+1</f>
        <v>456</v>
      </c>
      <c r="C611" s="62" t="s">
        <v>42</v>
      </c>
      <c r="D611" s="57" t="s">
        <v>100</v>
      </c>
      <c r="E611" s="57">
        <v>0.6</v>
      </c>
      <c r="F611" s="2">
        <f t="shared" si="104"/>
        <v>287.13787060875342</v>
      </c>
      <c r="G611" s="2"/>
      <c r="H611" s="15">
        <f t="shared" si="109"/>
        <v>287.13787060875342</v>
      </c>
      <c r="I611" s="15">
        <v>478.56311768125573</v>
      </c>
      <c r="J611" s="16">
        <f t="shared" si="110"/>
        <v>0</v>
      </c>
      <c r="K611" s="16">
        <f t="shared" si="111"/>
        <v>478.56311768125573</v>
      </c>
      <c r="L611" s="2"/>
    </row>
    <row r="612" spans="1:12" ht="17.25" hidden="1" outlineLevel="1" x14ac:dyDescent="0.25">
      <c r="A612" s="1">
        <f t="shared" si="112"/>
        <v>522</v>
      </c>
      <c r="B612" s="21">
        <f t="shared" ref="B612:B618" si="114">B611+1</f>
        <v>457</v>
      </c>
      <c r="C612" s="62" t="s">
        <v>201</v>
      </c>
      <c r="D612" s="57" t="s">
        <v>100</v>
      </c>
      <c r="E612" s="57">
        <v>0.6</v>
      </c>
      <c r="F612" s="2">
        <f t="shared" si="104"/>
        <v>287.13787060875342</v>
      </c>
      <c r="G612" s="2"/>
      <c r="H612" s="15">
        <f t="shared" si="109"/>
        <v>287.13787060875342</v>
      </c>
      <c r="I612" s="15">
        <v>478.56311768125573</v>
      </c>
      <c r="J612" s="16">
        <f t="shared" si="110"/>
        <v>0</v>
      </c>
      <c r="K612" s="16">
        <f t="shared" si="111"/>
        <v>478.56311768125573</v>
      </c>
      <c r="L612" s="2"/>
    </row>
    <row r="613" spans="1:12" ht="45" hidden="1" outlineLevel="1" x14ac:dyDescent="0.25">
      <c r="A613" s="1">
        <f t="shared" si="112"/>
        <v>523</v>
      </c>
      <c r="B613" s="21">
        <f t="shared" si="114"/>
        <v>458</v>
      </c>
      <c r="C613" s="62" t="s">
        <v>240</v>
      </c>
      <c r="D613" s="57" t="s">
        <v>105</v>
      </c>
      <c r="E613" s="57">
        <v>2.9999999999999997E-4</v>
      </c>
      <c r="F613" s="2">
        <f t="shared" si="104"/>
        <v>0.1435689353043767</v>
      </c>
      <c r="G613" s="2"/>
      <c r="H613" s="15">
        <f t="shared" si="109"/>
        <v>0.1435689353043767</v>
      </c>
      <c r="I613" s="15">
        <v>478.56311768125573</v>
      </c>
      <c r="J613" s="16">
        <f t="shared" si="110"/>
        <v>0</v>
      </c>
      <c r="K613" s="16">
        <f t="shared" si="111"/>
        <v>478.56311768125573</v>
      </c>
      <c r="L613" s="2"/>
    </row>
    <row r="614" spans="1:12" ht="30" hidden="1" outlineLevel="1" x14ac:dyDescent="0.25">
      <c r="A614" s="1">
        <f t="shared" si="112"/>
        <v>524</v>
      </c>
      <c r="B614" s="21">
        <f t="shared" si="114"/>
        <v>459</v>
      </c>
      <c r="C614" s="62" t="s">
        <v>241</v>
      </c>
      <c r="D614" s="57" t="s">
        <v>100</v>
      </c>
      <c r="E614" s="57">
        <v>0.3</v>
      </c>
      <c r="F614" s="2">
        <f t="shared" si="104"/>
        <v>143.56893530437671</v>
      </c>
      <c r="G614" s="2"/>
      <c r="H614" s="15">
        <f t="shared" si="109"/>
        <v>143.56893530437671</v>
      </c>
      <c r="I614" s="15">
        <v>478.56311768125573</v>
      </c>
      <c r="J614" s="16">
        <f t="shared" si="110"/>
        <v>0</v>
      </c>
      <c r="K614" s="16">
        <f t="shared" si="111"/>
        <v>478.56311768125573</v>
      </c>
      <c r="L614" s="2"/>
    </row>
    <row r="615" spans="1:12" ht="45" hidden="1" outlineLevel="1" x14ac:dyDescent="0.25">
      <c r="A615" s="1">
        <f t="shared" si="112"/>
        <v>525</v>
      </c>
      <c r="B615" s="21">
        <f t="shared" si="114"/>
        <v>460</v>
      </c>
      <c r="C615" s="62" t="s">
        <v>240</v>
      </c>
      <c r="D615" s="57" t="s">
        <v>105</v>
      </c>
      <c r="E615" s="57">
        <v>1.6E-2</v>
      </c>
      <c r="F615" s="2">
        <f t="shared" si="104"/>
        <v>7.6570098829000921</v>
      </c>
      <c r="G615" s="2"/>
      <c r="H615" s="15">
        <f t="shared" si="109"/>
        <v>7.6570098829000921</v>
      </c>
      <c r="I615" s="15">
        <v>478.56311768125573</v>
      </c>
      <c r="J615" s="16">
        <f t="shared" si="110"/>
        <v>0</v>
      </c>
      <c r="K615" s="16">
        <f t="shared" si="111"/>
        <v>478.56311768125573</v>
      </c>
      <c r="L615" s="2"/>
    </row>
    <row r="616" spans="1:12" ht="30" hidden="1" outlineLevel="1" x14ac:dyDescent="0.25">
      <c r="A616" s="1">
        <f t="shared" si="112"/>
        <v>526</v>
      </c>
      <c r="B616" s="21">
        <f t="shared" si="114"/>
        <v>461</v>
      </c>
      <c r="C616" s="62" t="s">
        <v>258</v>
      </c>
      <c r="D616" s="57" t="s">
        <v>100</v>
      </c>
      <c r="E616" s="57">
        <v>0.2</v>
      </c>
      <c r="F616" s="2">
        <f t="shared" si="104"/>
        <v>95.712623536251158</v>
      </c>
      <c r="G616" s="2"/>
      <c r="H616" s="15">
        <f t="shared" si="109"/>
        <v>95.712623536251158</v>
      </c>
      <c r="I616" s="15">
        <v>478.56311768125573</v>
      </c>
      <c r="J616" s="16">
        <f t="shared" si="110"/>
        <v>0</v>
      </c>
      <c r="K616" s="16">
        <f t="shared" si="111"/>
        <v>478.56311768125573</v>
      </c>
      <c r="L616" s="2"/>
    </row>
    <row r="617" spans="1:12" ht="45" hidden="1" outlineLevel="1" x14ac:dyDescent="0.25">
      <c r="A617" s="1">
        <f t="shared" si="112"/>
        <v>527</v>
      </c>
      <c r="B617" s="21">
        <f t="shared" si="114"/>
        <v>462</v>
      </c>
      <c r="C617" s="62" t="s">
        <v>240</v>
      </c>
      <c r="D617" s="57" t="s">
        <v>105</v>
      </c>
      <c r="E617" s="57">
        <v>1.5E-3</v>
      </c>
      <c r="F617" s="2">
        <f t="shared" si="104"/>
        <v>0.71784467652188366</v>
      </c>
      <c r="G617" s="2"/>
      <c r="H617" s="15">
        <f t="shared" si="109"/>
        <v>0.71784467652188366</v>
      </c>
      <c r="I617" s="15">
        <v>478.56311768125573</v>
      </c>
      <c r="J617" s="16">
        <f t="shared" si="110"/>
        <v>0</v>
      </c>
      <c r="K617" s="16">
        <f t="shared" si="111"/>
        <v>478.56311768125573</v>
      </c>
      <c r="L617" s="2"/>
    </row>
    <row r="618" spans="1:12" ht="30" hidden="1" outlineLevel="1" x14ac:dyDescent="0.25">
      <c r="A618" s="1">
        <f t="shared" si="112"/>
        <v>528</v>
      </c>
      <c r="B618" s="21">
        <f t="shared" si="114"/>
        <v>463</v>
      </c>
      <c r="C618" s="62" t="s">
        <v>243</v>
      </c>
      <c r="D618" s="57" t="s">
        <v>100</v>
      </c>
      <c r="E618" s="57">
        <v>0.3</v>
      </c>
      <c r="F618" s="2">
        <f t="shared" ref="F618:F681" si="115">E618*I618</f>
        <v>143.56893530437671</v>
      </c>
      <c r="G618" s="2"/>
      <c r="H618" s="15">
        <f t="shared" si="109"/>
        <v>143.56893530437671</v>
      </c>
      <c r="I618" s="15">
        <v>478.56311768125573</v>
      </c>
      <c r="J618" s="16">
        <f t="shared" si="110"/>
        <v>0</v>
      </c>
      <c r="K618" s="16">
        <f t="shared" si="111"/>
        <v>478.56311768125573</v>
      </c>
      <c r="L618" s="2"/>
    </row>
    <row r="619" spans="1:12" ht="31.5" hidden="1" collapsed="1" x14ac:dyDescent="0.25">
      <c r="A619" s="1"/>
      <c r="B619" s="21"/>
      <c r="C619" s="40" t="s">
        <v>263</v>
      </c>
      <c r="D619" s="26"/>
      <c r="E619" s="26"/>
      <c r="F619" s="2">
        <f t="shared" si="115"/>
        <v>0</v>
      </c>
      <c r="G619" s="2"/>
      <c r="H619" s="15"/>
      <c r="I619" s="15">
        <v>478.56311768125573</v>
      </c>
      <c r="J619" s="16"/>
      <c r="K619" s="16"/>
      <c r="L619" s="2"/>
    </row>
    <row r="620" spans="1:12" ht="17.25" hidden="1" outlineLevel="1" x14ac:dyDescent="0.25">
      <c r="A620" s="1">
        <f>A618+1</f>
        <v>529</v>
      </c>
      <c r="B620" s="21">
        <f>B618+1</f>
        <v>464</v>
      </c>
      <c r="C620" s="62" t="s">
        <v>239</v>
      </c>
      <c r="D620" s="57" t="s">
        <v>105</v>
      </c>
      <c r="E620" s="57">
        <v>0.31</v>
      </c>
      <c r="F620" s="2">
        <f t="shared" si="115"/>
        <v>148.35456648118927</v>
      </c>
      <c r="G620" s="2"/>
      <c r="H620" s="15">
        <f t="shared" si="109"/>
        <v>148.35456648118927</v>
      </c>
      <c r="I620" s="15">
        <v>478.56311768125573</v>
      </c>
      <c r="J620" s="16">
        <f t="shared" si="110"/>
        <v>0</v>
      </c>
      <c r="K620" s="16">
        <f t="shared" si="111"/>
        <v>478.56311768125573</v>
      </c>
      <c r="L620" s="2"/>
    </row>
    <row r="621" spans="1:12" ht="17.25" hidden="1" outlineLevel="1" x14ac:dyDescent="0.25">
      <c r="A621" s="1">
        <f t="shared" si="112"/>
        <v>530</v>
      </c>
      <c r="B621" s="21">
        <f>B620+1</f>
        <v>465</v>
      </c>
      <c r="C621" s="62" t="s">
        <v>42</v>
      </c>
      <c r="D621" s="57" t="s">
        <v>100</v>
      </c>
      <c r="E621" s="57">
        <v>29</v>
      </c>
      <c r="F621" s="2">
        <f t="shared" si="115"/>
        <v>13878.330412756417</v>
      </c>
      <c r="G621" s="2"/>
      <c r="H621" s="15">
        <f t="shared" si="109"/>
        <v>13878.330412756417</v>
      </c>
      <c r="I621" s="15">
        <v>478.56311768125573</v>
      </c>
      <c r="J621" s="16">
        <f t="shared" si="110"/>
        <v>0</v>
      </c>
      <c r="K621" s="16">
        <f t="shared" si="111"/>
        <v>478.56311768125573</v>
      </c>
      <c r="L621" s="2"/>
    </row>
    <row r="622" spans="1:12" ht="17.25" hidden="1" outlineLevel="1" x14ac:dyDescent="0.25">
      <c r="A622" s="1">
        <f t="shared" si="112"/>
        <v>531</v>
      </c>
      <c r="B622" s="21">
        <f t="shared" ref="B622:B628" si="116">B621+1</f>
        <v>466</v>
      </c>
      <c r="C622" s="62" t="s">
        <v>201</v>
      </c>
      <c r="D622" s="57" t="s">
        <v>100</v>
      </c>
      <c r="E622" s="57">
        <v>29</v>
      </c>
      <c r="F622" s="2">
        <f t="shared" si="115"/>
        <v>13878.330412756417</v>
      </c>
      <c r="G622" s="2"/>
      <c r="H622" s="15">
        <f t="shared" si="109"/>
        <v>13878.330412756417</v>
      </c>
      <c r="I622" s="15">
        <v>478.56311768125573</v>
      </c>
      <c r="J622" s="16">
        <f t="shared" si="110"/>
        <v>0</v>
      </c>
      <c r="K622" s="16">
        <f t="shared" si="111"/>
        <v>478.56311768125573</v>
      </c>
      <c r="L622" s="2"/>
    </row>
    <row r="623" spans="1:12" ht="45" hidden="1" outlineLevel="1" x14ac:dyDescent="0.25">
      <c r="A623" s="1">
        <f t="shared" si="112"/>
        <v>532</v>
      </c>
      <c r="B623" s="21">
        <f t="shared" si="116"/>
        <v>467</v>
      </c>
      <c r="C623" s="62" t="s">
        <v>240</v>
      </c>
      <c r="D623" s="57" t="s">
        <v>105</v>
      </c>
      <c r="E623" s="57">
        <v>5.3E-3</v>
      </c>
      <c r="F623" s="2">
        <f t="shared" si="115"/>
        <v>2.5363845237106553</v>
      </c>
      <c r="G623" s="2"/>
      <c r="H623" s="15">
        <f t="shared" si="109"/>
        <v>2.5363845237106553</v>
      </c>
      <c r="I623" s="15">
        <v>478.56311768125573</v>
      </c>
      <c r="J623" s="16">
        <f t="shared" si="110"/>
        <v>0</v>
      </c>
      <c r="K623" s="16">
        <f t="shared" si="111"/>
        <v>478.56311768125573</v>
      </c>
      <c r="L623" s="2"/>
    </row>
    <row r="624" spans="1:12" ht="30" hidden="1" outlineLevel="1" x14ac:dyDescent="0.25">
      <c r="A624" s="1">
        <f t="shared" si="112"/>
        <v>533</v>
      </c>
      <c r="B624" s="21">
        <f t="shared" si="116"/>
        <v>468</v>
      </c>
      <c r="C624" s="62" t="s">
        <v>241</v>
      </c>
      <c r="D624" s="57" t="s">
        <v>100</v>
      </c>
      <c r="E624" s="57">
        <v>5.3</v>
      </c>
      <c r="F624" s="2">
        <f t="shared" si="115"/>
        <v>2536.3845237106552</v>
      </c>
      <c r="G624" s="2"/>
      <c r="H624" s="15">
        <f t="shared" si="109"/>
        <v>2536.3845237106552</v>
      </c>
      <c r="I624" s="15">
        <v>478.56311768125573</v>
      </c>
      <c r="J624" s="16">
        <f t="shared" si="110"/>
        <v>0</v>
      </c>
      <c r="K624" s="16">
        <f t="shared" si="111"/>
        <v>478.56311768125573</v>
      </c>
      <c r="L624" s="2"/>
    </row>
    <row r="625" spans="1:12" ht="45" hidden="1" outlineLevel="1" x14ac:dyDescent="0.25">
      <c r="A625" s="1">
        <f t="shared" si="112"/>
        <v>534</v>
      </c>
      <c r="B625" s="21">
        <f t="shared" si="116"/>
        <v>469</v>
      </c>
      <c r="C625" s="62" t="s">
        <v>240</v>
      </c>
      <c r="D625" s="57" t="s">
        <v>105</v>
      </c>
      <c r="E625" s="57">
        <v>0.30499999999999999</v>
      </c>
      <c r="F625" s="2">
        <f t="shared" si="115"/>
        <v>145.96175089278299</v>
      </c>
      <c r="G625" s="2"/>
      <c r="H625" s="15">
        <f t="shared" si="109"/>
        <v>145.96175089278299</v>
      </c>
      <c r="I625" s="15">
        <v>478.56311768125573</v>
      </c>
      <c r="J625" s="16">
        <f t="shared" si="110"/>
        <v>0</v>
      </c>
      <c r="K625" s="16">
        <f t="shared" si="111"/>
        <v>478.56311768125573</v>
      </c>
      <c r="L625" s="2"/>
    </row>
    <row r="626" spans="1:12" ht="30" hidden="1" outlineLevel="1" x14ac:dyDescent="0.25">
      <c r="A626" s="1">
        <f t="shared" si="112"/>
        <v>535</v>
      </c>
      <c r="B626" s="21">
        <f t="shared" si="116"/>
        <v>470</v>
      </c>
      <c r="C626" s="62" t="s">
        <v>242</v>
      </c>
      <c r="D626" s="57" t="s">
        <v>100</v>
      </c>
      <c r="E626" s="57">
        <v>6.1</v>
      </c>
      <c r="F626" s="2">
        <f t="shared" si="115"/>
        <v>2919.2350178556599</v>
      </c>
      <c r="G626" s="2"/>
      <c r="H626" s="15">
        <f t="shared" si="109"/>
        <v>2919.2350178556599</v>
      </c>
      <c r="I626" s="15">
        <v>478.56311768125573</v>
      </c>
      <c r="J626" s="16">
        <f t="shared" si="110"/>
        <v>0</v>
      </c>
      <c r="K626" s="16">
        <f t="shared" si="111"/>
        <v>478.56311768125573</v>
      </c>
      <c r="L626" s="2"/>
    </row>
    <row r="627" spans="1:12" ht="45" hidden="1" outlineLevel="1" x14ac:dyDescent="0.25">
      <c r="A627" s="1">
        <f t="shared" si="112"/>
        <v>536</v>
      </c>
      <c r="B627" s="21">
        <f t="shared" si="116"/>
        <v>471</v>
      </c>
      <c r="C627" s="62" t="s">
        <v>240</v>
      </c>
      <c r="D627" s="57" t="s">
        <v>105</v>
      </c>
      <c r="E627" s="57">
        <v>3.0499999999999999E-2</v>
      </c>
      <c r="F627" s="2">
        <f t="shared" si="115"/>
        <v>14.596175089278299</v>
      </c>
      <c r="G627" s="2"/>
      <c r="H627" s="15">
        <f t="shared" si="109"/>
        <v>14.596175089278299</v>
      </c>
      <c r="I627" s="15">
        <v>478.56311768125573</v>
      </c>
      <c r="J627" s="16">
        <f t="shared" si="110"/>
        <v>0</v>
      </c>
      <c r="K627" s="16">
        <f t="shared" si="111"/>
        <v>478.56311768125573</v>
      </c>
      <c r="L627" s="2"/>
    </row>
    <row r="628" spans="1:12" ht="30" hidden="1" outlineLevel="1" x14ac:dyDescent="0.25">
      <c r="A628" s="1">
        <f t="shared" si="112"/>
        <v>537</v>
      </c>
      <c r="B628" s="21">
        <f t="shared" si="116"/>
        <v>472</v>
      </c>
      <c r="C628" s="62" t="s">
        <v>243</v>
      </c>
      <c r="D628" s="57" t="s">
        <v>100</v>
      </c>
      <c r="E628" s="57">
        <v>6.1</v>
      </c>
      <c r="F628" s="2">
        <f t="shared" si="115"/>
        <v>2919.2350178556599</v>
      </c>
      <c r="G628" s="2"/>
      <c r="H628" s="15">
        <f t="shared" si="109"/>
        <v>2919.2350178556599</v>
      </c>
      <c r="I628" s="15">
        <v>478.56311768125573</v>
      </c>
      <c r="J628" s="16">
        <f t="shared" si="110"/>
        <v>0</v>
      </c>
      <c r="K628" s="16">
        <f t="shared" si="111"/>
        <v>478.56311768125573</v>
      </c>
      <c r="L628" s="2"/>
    </row>
    <row r="629" spans="1:12" ht="31.5" hidden="1" collapsed="1" x14ac:dyDescent="0.25">
      <c r="A629" s="1"/>
      <c r="B629" s="21"/>
      <c r="C629" s="40" t="s">
        <v>264</v>
      </c>
      <c r="D629" s="26"/>
      <c r="E629" s="26"/>
      <c r="F629" s="2">
        <f t="shared" si="115"/>
        <v>0</v>
      </c>
      <c r="G629" s="2"/>
      <c r="H629" s="15"/>
      <c r="I629" s="15">
        <v>478.56311768125573</v>
      </c>
      <c r="J629" s="16"/>
      <c r="K629" s="16"/>
      <c r="L629" s="2"/>
    </row>
    <row r="630" spans="1:12" ht="17.25" hidden="1" outlineLevel="1" x14ac:dyDescent="0.25">
      <c r="A630" s="1">
        <f>A628+1</f>
        <v>538</v>
      </c>
      <c r="B630" s="21">
        <f>B628+1</f>
        <v>473</v>
      </c>
      <c r="C630" s="62" t="s">
        <v>239</v>
      </c>
      <c r="D630" s="57" t="s">
        <v>105</v>
      </c>
      <c r="E630" s="57">
        <v>0.02</v>
      </c>
      <c r="F630" s="2">
        <f t="shared" si="115"/>
        <v>9.571262353625114</v>
      </c>
      <c r="G630" s="2"/>
      <c r="H630" s="15">
        <f t="shared" si="109"/>
        <v>9.571262353625114</v>
      </c>
      <c r="I630" s="15">
        <v>478.56311768125573</v>
      </c>
      <c r="J630" s="16">
        <f t="shared" si="110"/>
        <v>0</v>
      </c>
      <c r="K630" s="16">
        <f t="shared" si="111"/>
        <v>478.56311768125573</v>
      </c>
      <c r="L630" s="2"/>
    </row>
    <row r="631" spans="1:12" ht="17.25" hidden="1" outlineLevel="1" x14ac:dyDescent="0.25">
      <c r="A631" s="1">
        <f t="shared" si="112"/>
        <v>539</v>
      </c>
      <c r="B631" s="21">
        <f>B630+1</f>
        <v>474</v>
      </c>
      <c r="C631" s="62" t="s">
        <v>42</v>
      </c>
      <c r="D631" s="57" t="s">
        <v>100</v>
      </c>
      <c r="E631" s="57">
        <v>0.6</v>
      </c>
      <c r="F631" s="2">
        <f t="shared" si="115"/>
        <v>287.13787060875342</v>
      </c>
      <c r="G631" s="2"/>
      <c r="H631" s="15">
        <f t="shared" si="109"/>
        <v>287.13787060875342</v>
      </c>
      <c r="I631" s="15">
        <v>478.56311768125573</v>
      </c>
      <c r="J631" s="16">
        <f t="shared" si="110"/>
        <v>0</v>
      </c>
      <c r="K631" s="16">
        <f t="shared" si="111"/>
        <v>478.56311768125573</v>
      </c>
      <c r="L631" s="2"/>
    </row>
    <row r="632" spans="1:12" ht="17.25" hidden="1" outlineLevel="1" x14ac:dyDescent="0.25">
      <c r="A632" s="1">
        <f t="shared" si="112"/>
        <v>540</v>
      </c>
      <c r="B632" s="21">
        <f t="shared" ref="B632:B638" si="117">B631+1</f>
        <v>475</v>
      </c>
      <c r="C632" s="62" t="s">
        <v>201</v>
      </c>
      <c r="D632" s="57" t="s">
        <v>100</v>
      </c>
      <c r="E632" s="57">
        <v>0.6</v>
      </c>
      <c r="F632" s="2">
        <f t="shared" si="115"/>
        <v>287.13787060875342</v>
      </c>
      <c r="G632" s="2"/>
      <c r="H632" s="15">
        <f t="shared" si="109"/>
        <v>287.13787060875342</v>
      </c>
      <c r="I632" s="15">
        <v>478.56311768125573</v>
      </c>
      <c r="J632" s="16">
        <f t="shared" si="110"/>
        <v>0</v>
      </c>
      <c r="K632" s="16">
        <f t="shared" si="111"/>
        <v>478.56311768125573</v>
      </c>
      <c r="L632" s="2"/>
    </row>
    <row r="633" spans="1:12" ht="45" hidden="1" outlineLevel="1" x14ac:dyDescent="0.25">
      <c r="A633" s="1">
        <f t="shared" si="112"/>
        <v>541</v>
      </c>
      <c r="B633" s="21">
        <f t="shared" si="117"/>
        <v>476</v>
      </c>
      <c r="C633" s="62" t="s">
        <v>240</v>
      </c>
      <c r="D633" s="57" t="s">
        <v>105</v>
      </c>
      <c r="E633" s="57">
        <v>2.9999999999999997E-4</v>
      </c>
      <c r="F633" s="2">
        <f t="shared" si="115"/>
        <v>0.1435689353043767</v>
      </c>
      <c r="G633" s="2"/>
      <c r="H633" s="15">
        <f t="shared" si="109"/>
        <v>0.1435689353043767</v>
      </c>
      <c r="I633" s="15">
        <v>478.56311768125573</v>
      </c>
      <c r="J633" s="16">
        <f t="shared" si="110"/>
        <v>0</v>
      </c>
      <c r="K633" s="16">
        <f t="shared" si="111"/>
        <v>478.56311768125573</v>
      </c>
      <c r="L633" s="2"/>
    </row>
    <row r="634" spans="1:12" ht="30" hidden="1" outlineLevel="1" x14ac:dyDescent="0.25">
      <c r="A634" s="1">
        <f t="shared" si="112"/>
        <v>542</v>
      </c>
      <c r="B634" s="21">
        <f t="shared" si="117"/>
        <v>477</v>
      </c>
      <c r="C634" s="62" t="s">
        <v>241</v>
      </c>
      <c r="D634" s="57" t="s">
        <v>100</v>
      </c>
      <c r="E634" s="57">
        <v>0.3</v>
      </c>
      <c r="F634" s="2">
        <f t="shared" si="115"/>
        <v>143.56893530437671</v>
      </c>
      <c r="G634" s="2"/>
      <c r="H634" s="15">
        <f t="shared" si="109"/>
        <v>143.56893530437671</v>
      </c>
      <c r="I634" s="15">
        <v>478.56311768125573</v>
      </c>
      <c r="J634" s="16">
        <f t="shared" si="110"/>
        <v>0</v>
      </c>
      <c r="K634" s="16">
        <f t="shared" si="111"/>
        <v>478.56311768125573</v>
      </c>
      <c r="L634" s="2"/>
    </row>
    <row r="635" spans="1:12" ht="45" hidden="1" outlineLevel="1" x14ac:dyDescent="0.25">
      <c r="A635" s="1">
        <f t="shared" si="112"/>
        <v>543</v>
      </c>
      <c r="B635" s="21">
        <f t="shared" si="117"/>
        <v>478</v>
      </c>
      <c r="C635" s="62" t="s">
        <v>240</v>
      </c>
      <c r="D635" s="57" t="s">
        <v>105</v>
      </c>
      <c r="E635" s="57">
        <v>1.6E-2</v>
      </c>
      <c r="F635" s="2">
        <f t="shared" si="115"/>
        <v>7.6570098829000921</v>
      </c>
      <c r="G635" s="2"/>
      <c r="H635" s="15">
        <f t="shared" si="109"/>
        <v>7.6570098829000921</v>
      </c>
      <c r="I635" s="15">
        <v>478.56311768125573</v>
      </c>
      <c r="J635" s="16">
        <f t="shared" si="110"/>
        <v>0</v>
      </c>
      <c r="K635" s="16">
        <f t="shared" si="111"/>
        <v>478.56311768125573</v>
      </c>
      <c r="L635" s="2"/>
    </row>
    <row r="636" spans="1:12" ht="30" hidden="1" outlineLevel="1" x14ac:dyDescent="0.25">
      <c r="A636" s="1">
        <f t="shared" si="112"/>
        <v>544</v>
      </c>
      <c r="B636" s="21">
        <f t="shared" si="117"/>
        <v>479</v>
      </c>
      <c r="C636" s="62" t="s">
        <v>258</v>
      </c>
      <c r="D636" s="57" t="s">
        <v>100</v>
      </c>
      <c r="E636" s="57">
        <v>0.2</v>
      </c>
      <c r="F636" s="2">
        <f t="shared" si="115"/>
        <v>95.712623536251158</v>
      </c>
      <c r="G636" s="2"/>
      <c r="H636" s="15">
        <f t="shared" si="109"/>
        <v>95.712623536251158</v>
      </c>
      <c r="I636" s="15">
        <v>478.56311768125573</v>
      </c>
      <c r="J636" s="16">
        <f t="shared" si="110"/>
        <v>0</v>
      </c>
      <c r="K636" s="16">
        <f t="shared" si="111"/>
        <v>478.56311768125573</v>
      </c>
      <c r="L636" s="2"/>
    </row>
    <row r="637" spans="1:12" ht="45" hidden="1" outlineLevel="1" x14ac:dyDescent="0.25">
      <c r="A637" s="1">
        <f t="shared" si="112"/>
        <v>545</v>
      </c>
      <c r="B637" s="21">
        <f t="shared" si="117"/>
        <v>480</v>
      </c>
      <c r="C637" s="62" t="s">
        <v>240</v>
      </c>
      <c r="D637" s="57" t="s">
        <v>105</v>
      </c>
      <c r="E637" s="57">
        <v>1.5E-3</v>
      </c>
      <c r="F637" s="2">
        <f t="shared" si="115"/>
        <v>0.71784467652188366</v>
      </c>
      <c r="G637" s="2"/>
      <c r="H637" s="15">
        <f t="shared" si="109"/>
        <v>0.71784467652188366</v>
      </c>
      <c r="I637" s="15">
        <v>478.56311768125573</v>
      </c>
      <c r="J637" s="16">
        <f t="shared" si="110"/>
        <v>0</v>
      </c>
      <c r="K637" s="16">
        <f t="shared" si="111"/>
        <v>478.56311768125573</v>
      </c>
      <c r="L637" s="2"/>
    </row>
    <row r="638" spans="1:12" ht="30" hidden="1" outlineLevel="1" x14ac:dyDescent="0.25">
      <c r="A638" s="1">
        <f t="shared" si="112"/>
        <v>546</v>
      </c>
      <c r="B638" s="21">
        <f t="shared" si="117"/>
        <v>481</v>
      </c>
      <c r="C638" s="62" t="s">
        <v>243</v>
      </c>
      <c r="D638" s="57" t="s">
        <v>100</v>
      </c>
      <c r="E638" s="57">
        <v>0.3</v>
      </c>
      <c r="F638" s="2">
        <f t="shared" si="115"/>
        <v>143.56893530437671</v>
      </c>
      <c r="G638" s="2"/>
      <c r="H638" s="15">
        <f t="shared" si="109"/>
        <v>143.56893530437671</v>
      </c>
      <c r="I638" s="15">
        <v>478.56311768125573</v>
      </c>
      <c r="J638" s="16">
        <f t="shared" si="110"/>
        <v>0</v>
      </c>
      <c r="K638" s="16">
        <f t="shared" si="111"/>
        <v>478.56311768125573</v>
      </c>
      <c r="L638" s="2"/>
    </row>
    <row r="639" spans="1:12" ht="31.5" hidden="1" collapsed="1" x14ac:dyDescent="0.25">
      <c r="A639" s="1"/>
      <c r="B639" s="21"/>
      <c r="C639" s="40" t="s">
        <v>265</v>
      </c>
      <c r="D639" s="26"/>
      <c r="E639" s="26"/>
      <c r="F639" s="2">
        <f t="shared" si="115"/>
        <v>0</v>
      </c>
      <c r="G639" s="2"/>
      <c r="H639" s="15"/>
      <c r="I639" s="15">
        <v>478.56311768125573</v>
      </c>
      <c r="J639" s="16"/>
      <c r="K639" s="16"/>
      <c r="L639" s="2"/>
    </row>
    <row r="640" spans="1:12" ht="17.25" hidden="1" outlineLevel="1" x14ac:dyDescent="0.25">
      <c r="A640" s="1">
        <f>A638+1</f>
        <v>547</v>
      </c>
      <c r="B640" s="21">
        <f>B638+1</f>
        <v>482</v>
      </c>
      <c r="C640" s="62" t="s">
        <v>239</v>
      </c>
      <c r="D640" s="57" t="s">
        <v>105</v>
      </c>
      <c r="E640" s="57">
        <v>0.41</v>
      </c>
      <c r="F640" s="2">
        <f t="shared" si="115"/>
        <v>196.21087824931485</v>
      </c>
      <c r="G640" s="2"/>
      <c r="H640" s="15">
        <f t="shared" si="109"/>
        <v>196.21087824931485</v>
      </c>
      <c r="I640" s="15">
        <v>478.56311768125573</v>
      </c>
      <c r="J640" s="16">
        <f t="shared" si="110"/>
        <v>0</v>
      </c>
      <c r="K640" s="16">
        <f t="shared" si="111"/>
        <v>478.56311768125573</v>
      </c>
      <c r="L640" s="2"/>
    </row>
    <row r="641" spans="1:12" ht="17.25" hidden="1" outlineLevel="1" x14ac:dyDescent="0.25">
      <c r="A641" s="1">
        <f t="shared" si="112"/>
        <v>548</v>
      </c>
      <c r="B641" s="21">
        <f>B640+1</f>
        <v>483</v>
      </c>
      <c r="C641" s="62" t="s">
        <v>42</v>
      </c>
      <c r="D641" s="57" t="s">
        <v>100</v>
      </c>
      <c r="E641" s="57">
        <v>38.1</v>
      </c>
      <c r="F641" s="2">
        <f t="shared" si="115"/>
        <v>18233.254783655844</v>
      </c>
      <c r="G641" s="2"/>
      <c r="H641" s="15">
        <f t="shared" si="109"/>
        <v>18233.254783655844</v>
      </c>
      <c r="I641" s="15">
        <v>478.56311768125573</v>
      </c>
      <c r="J641" s="16">
        <f t="shared" si="110"/>
        <v>0</v>
      </c>
      <c r="K641" s="16">
        <f t="shared" si="111"/>
        <v>478.56311768125573</v>
      </c>
      <c r="L641" s="2"/>
    </row>
    <row r="642" spans="1:12" ht="17.25" hidden="1" outlineLevel="1" x14ac:dyDescent="0.25">
      <c r="A642" s="1">
        <f t="shared" si="112"/>
        <v>549</v>
      </c>
      <c r="B642" s="21">
        <f t="shared" ref="B642:B648" si="118">B641+1</f>
        <v>484</v>
      </c>
      <c r="C642" s="62" t="s">
        <v>201</v>
      </c>
      <c r="D642" s="57" t="s">
        <v>100</v>
      </c>
      <c r="E642" s="57">
        <v>38.1</v>
      </c>
      <c r="F642" s="2">
        <f t="shared" si="115"/>
        <v>18233.254783655844</v>
      </c>
      <c r="G642" s="2"/>
      <c r="H642" s="15">
        <f t="shared" si="109"/>
        <v>18233.254783655844</v>
      </c>
      <c r="I642" s="15">
        <v>478.56311768125573</v>
      </c>
      <c r="J642" s="16">
        <f t="shared" si="110"/>
        <v>0</v>
      </c>
      <c r="K642" s="16">
        <f t="shared" si="111"/>
        <v>478.56311768125573</v>
      </c>
      <c r="L642" s="2"/>
    </row>
    <row r="643" spans="1:12" ht="45" hidden="1" outlineLevel="1" x14ac:dyDescent="0.25">
      <c r="A643" s="1">
        <f t="shared" si="112"/>
        <v>550</v>
      </c>
      <c r="B643" s="21">
        <f t="shared" si="118"/>
        <v>485</v>
      </c>
      <c r="C643" s="62" t="s">
        <v>240</v>
      </c>
      <c r="D643" s="57" t="s">
        <v>105</v>
      </c>
      <c r="E643" s="57">
        <v>6.8999999999999999E-3</v>
      </c>
      <c r="F643" s="2">
        <f t="shared" si="115"/>
        <v>3.3020855120006645</v>
      </c>
      <c r="G643" s="2"/>
      <c r="H643" s="15">
        <f t="shared" si="109"/>
        <v>3.3020855120006645</v>
      </c>
      <c r="I643" s="15">
        <v>478.56311768125573</v>
      </c>
      <c r="J643" s="16">
        <f t="shared" si="110"/>
        <v>0</v>
      </c>
      <c r="K643" s="16">
        <f t="shared" si="111"/>
        <v>478.56311768125573</v>
      </c>
      <c r="L643" s="2"/>
    </row>
    <row r="644" spans="1:12" ht="30" hidden="1" outlineLevel="1" x14ac:dyDescent="0.25">
      <c r="A644" s="1">
        <f t="shared" si="112"/>
        <v>551</v>
      </c>
      <c r="B644" s="21">
        <f t="shared" si="118"/>
        <v>486</v>
      </c>
      <c r="C644" s="62" t="s">
        <v>241</v>
      </c>
      <c r="D644" s="57" t="s">
        <v>100</v>
      </c>
      <c r="E644" s="57">
        <v>6.9</v>
      </c>
      <c r="F644" s="2">
        <f t="shared" si="115"/>
        <v>3302.0855120006649</v>
      </c>
      <c r="G644" s="2"/>
      <c r="H644" s="15">
        <f t="shared" si="109"/>
        <v>3302.0855120006649</v>
      </c>
      <c r="I644" s="15">
        <v>478.56311768125573</v>
      </c>
      <c r="J644" s="16">
        <f t="shared" si="110"/>
        <v>0</v>
      </c>
      <c r="K644" s="16">
        <f t="shared" si="111"/>
        <v>478.56311768125573</v>
      </c>
      <c r="L644" s="2"/>
    </row>
    <row r="645" spans="1:12" ht="45" hidden="1" outlineLevel="1" x14ac:dyDescent="0.25">
      <c r="A645" s="1">
        <f t="shared" si="112"/>
        <v>552</v>
      </c>
      <c r="B645" s="21">
        <f t="shared" si="118"/>
        <v>487</v>
      </c>
      <c r="C645" s="62" t="s">
        <v>240</v>
      </c>
      <c r="D645" s="57" t="s">
        <v>105</v>
      </c>
      <c r="E645" s="57">
        <v>0.255</v>
      </c>
      <c r="F645" s="2">
        <f t="shared" si="115"/>
        <v>122.03359500872021</v>
      </c>
      <c r="G645" s="2"/>
      <c r="H645" s="15">
        <f t="shared" si="109"/>
        <v>122.03359500872021</v>
      </c>
      <c r="I645" s="15">
        <v>478.56311768125573</v>
      </c>
      <c r="J645" s="16">
        <f t="shared" si="110"/>
        <v>0</v>
      </c>
      <c r="K645" s="16">
        <f t="shared" si="111"/>
        <v>478.56311768125573</v>
      </c>
      <c r="L645" s="2"/>
    </row>
    <row r="646" spans="1:12" ht="30" hidden="1" outlineLevel="1" x14ac:dyDescent="0.25">
      <c r="A646" s="1">
        <f t="shared" si="112"/>
        <v>553</v>
      </c>
      <c r="B646" s="21">
        <f t="shared" si="118"/>
        <v>488</v>
      </c>
      <c r="C646" s="62" t="s">
        <v>242</v>
      </c>
      <c r="D646" s="57" t="s">
        <v>100</v>
      </c>
      <c r="E646" s="57">
        <v>8.1</v>
      </c>
      <c r="F646" s="2">
        <f t="shared" si="115"/>
        <v>3876.3612532181714</v>
      </c>
      <c r="G646" s="2"/>
      <c r="H646" s="15">
        <f t="shared" si="109"/>
        <v>3876.3612532181714</v>
      </c>
      <c r="I646" s="15">
        <v>478.56311768125573</v>
      </c>
      <c r="J646" s="16">
        <f t="shared" si="110"/>
        <v>0</v>
      </c>
      <c r="K646" s="16">
        <f t="shared" si="111"/>
        <v>478.56311768125573</v>
      </c>
      <c r="L646" s="2"/>
    </row>
    <row r="647" spans="1:12" ht="45" hidden="1" outlineLevel="1" x14ac:dyDescent="0.25">
      <c r="A647" s="1">
        <f t="shared" si="112"/>
        <v>554</v>
      </c>
      <c r="B647" s="21">
        <f t="shared" si="118"/>
        <v>489</v>
      </c>
      <c r="C647" s="62" t="s">
        <v>240</v>
      </c>
      <c r="D647" s="57" t="s">
        <v>105</v>
      </c>
      <c r="E647" s="57">
        <v>4.0500000000000001E-2</v>
      </c>
      <c r="F647" s="2">
        <f t="shared" si="115"/>
        <v>19.381806266090859</v>
      </c>
      <c r="G647" s="2"/>
      <c r="H647" s="15">
        <f t="shared" si="109"/>
        <v>19.381806266090859</v>
      </c>
      <c r="I647" s="15">
        <v>478.56311768125573</v>
      </c>
      <c r="J647" s="16">
        <f t="shared" si="110"/>
        <v>0</v>
      </c>
      <c r="K647" s="16">
        <f t="shared" si="111"/>
        <v>478.56311768125573</v>
      </c>
      <c r="L647" s="2"/>
    </row>
    <row r="648" spans="1:12" ht="30" hidden="1" outlineLevel="1" x14ac:dyDescent="0.25">
      <c r="A648" s="1">
        <f t="shared" si="112"/>
        <v>555</v>
      </c>
      <c r="B648" s="21">
        <f t="shared" si="118"/>
        <v>490</v>
      </c>
      <c r="C648" s="62" t="s">
        <v>243</v>
      </c>
      <c r="D648" s="57" t="s">
        <v>100</v>
      </c>
      <c r="E648" s="57">
        <v>8.1</v>
      </c>
      <c r="F648" s="2">
        <f t="shared" si="115"/>
        <v>3876.3612532181714</v>
      </c>
      <c r="G648" s="2"/>
      <c r="H648" s="15">
        <f t="shared" si="109"/>
        <v>3876.3612532181714</v>
      </c>
      <c r="I648" s="15">
        <v>478.56311768125573</v>
      </c>
      <c r="J648" s="16">
        <f t="shared" si="110"/>
        <v>0</v>
      </c>
      <c r="K648" s="16">
        <f t="shared" si="111"/>
        <v>478.56311768125573</v>
      </c>
      <c r="L648" s="2"/>
    </row>
    <row r="649" spans="1:12" ht="15.75" hidden="1" collapsed="1" x14ac:dyDescent="0.25">
      <c r="A649" s="1"/>
      <c r="B649" s="21"/>
      <c r="C649" s="40" t="s">
        <v>266</v>
      </c>
      <c r="D649" s="26"/>
      <c r="E649" s="26"/>
      <c r="F649" s="2">
        <f t="shared" si="115"/>
        <v>0</v>
      </c>
      <c r="G649" s="2"/>
      <c r="H649" s="15"/>
      <c r="I649" s="15">
        <v>478.56311768125573</v>
      </c>
      <c r="J649" s="16"/>
      <c r="K649" s="16"/>
      <c r="L649" s="2"/>
    </row>
    <row r="650" spans="1:12" ht="31.5" hidden="1" x14ac:dyDescent="0.25">
      <c r="A650" s="1"/>
      <c r="B650" s="21"/>
      <c r="C650" s="40" t="s">
        <v>267</v>
      </c>
      <c r="D650" s="26"/>
      <c r="E650" s="26"/>
      <c r="F650" s="2">
        <f t="shared" si="115"/>
        <v>0</v>
      </c>
      <c r="G650" s="2"/>
      <c r="H650" s="15"/>
      <c r="I650" s="15">
        <v>478.56311768125573</v>
      </c>
      <c r="J650" s="16"/>
      <c r="K650" s="16"/>
      <c r="L650" s="2"/>
    </row>
    <row r="651" spans="1:12" ht="17.25" hidden="1" outlineLevel="1" x14ac:dyDescent="0.25">
      <c r="A651" s="1">
        <f>A648+1</f>
        <v>556</v>
      </c>
      <c r="B651" s="21">
        <f>B648+1</f>
        <v>491</v>
      </c>
      <c r="C651" s="62" t="s">
        <v>239</v>
      </c>
      <c r="D651" s="57" t="s">
        <v>105</v>
      </c>
      <c r="E651" s="57">
        <v>0.03</v>
      </c>
      <c r="F651" s="2">
        <f t="shared" si="115"/>
        <v>14.356893530437672</v>
      </c>
      <c r="G651" s="2"/>
      <c r="H651" s="15">
        <f t="shared" si="109"/>
        <v>14.356893530437672</v>
      </c>
      <c r="I651" s="15">
        <v>478.56311768125573</v>
      </c>
      <c r="J651" s="16">
        <f t="shared" si="110"/>
        <v>0</v>
      </c>
      <c r="K651" s="16">
        <f t="shared" si="111"/>
        <v>478.56311768125573</v>
      </c>
      <c r="L651" s="2"/>
    </row>
    <row r="652" spans="1:12" ht="17.25" hidden="1" outlineLevel="1" x14ac:dyDescent="0.25">
      <c r="A652" s="1">
        <f t="shared" si="112"/>
        <v>557</v>
      </c>
      <c r="B652" s="21">
        <f>B651+1</f>
        <v>492</v>
      </c>
      <c r="C652" s="62" t="s">
        <v>42</v>
      </c>
      <c r="D652" s="57" t="s">
        <v>100</v>
      </c>
      <c r="E652" s="57">
        <v>1.1000000000000001</v>
      </c>
      <c r="F652" s="2">
        <f t="shared" si="115"/>
        <v>526.41942944938137</v>
      </c>
      <c r="G652" s="2"/>
      <c r="H652" s="15">
        <f t="shared" si="109"/>
        <v>526.41942944938137</v>
      </c>
      <c r="I652" s="15">
        <v>478.56311768125573</v>
      </c>
      <c r="J652" s="16">
        <f t="shared" si="110"/>
        <v>0</v>
      </c>
      <c r="K652" s="16">
        <f t="shared" si="111"/>
        <v>478.56311768125573</v>
      </c>
      <c r="L652" s="2"/>
    </row>
    <row r="653" spans="1:12" ht="17.25" hidden="1" outlineLevel="1" x14ac:dyDescent="0.25">
      <c r="A653" s="1">
        <f t="shared" si="112"/>
        <v>558</v>
      </c>
      <c r="B653" s="21">
        <f t="shared" ref="B653:B659" si="119">B652+1</f>
        <v>493</v>
      </c>
      <c r="C653" s="62" t="s">
        <v>201</v>
      </c>
      <c r="D653" s="57" t="s">
        <v>100</v>
      </c>
      <c r="E653" s="57">
        <v>1.1000000000000001</v>
      </c>
      <c r="F653" s="2">
        <f t="shared" si="115"/>
        <v>526.41942944938137</v>
      </c>
      <c r="G653" s="2"/>
      <c r="H653" s="15">
        <f t="shared" si="109"/>
        <v>526.41942944938137</v>
      </c>
      <c r="I653" s="15">
        <v>478.56311768125573</v>
      </c>
      <c r="J653" s="16">
        <f t="shared" si="110"/>
        <v>0</v>
      </c>
      <c r="K653" s="16">
        <f t="shared" si="111"/>
        <v>478.56311768125573</v>
      </c>
      <c r="L653" s="2"/>
    </row>
    <row r="654" spans="1:12" ht="45" hidden="1" outlineLevel="1" x14ac:dyDescent="0.25">
      <c r="A654" s="1">
        <f t="shared" si="112"/>
        <v>559</v>
      </c>
      <c r="B654" s="21">
        <f t="shared" si="119"/>
        <v>494</v>
      </c>
      <c r="C654" s="62" t="s">
        <v>240</v>
      </c>
      <c r="D654" s="57" t="s">
        <v>105</v>
      </c>
      <c r="E654" s="57">
        <v>5.9999999999999995E-4</v>
      </c>
      <c r="F654" s="2">
        <f t="shared" si="115"/>
        <v>0.2871378706087534</v>
      </c>
      <c r="G654" s="2"/>
      <c r="H654" s="15">
        <f t="shared" si="109"/>
        <v>0.2871378706087534</v>
      </c>
      <c r="I654" s="15">
        <v>478.56311768125573</v>
      </c>
      <c r="J654" s="16">
        <f t="shared" si="110"/>
        <v>0</v>
      </c>
      <c r="K654" s="16">
        <f t="shared" si="111"/>
        <v>478.56311768125573</v>
      </c>
      <c r="L654" s="2"/>
    </row>
    <row r="655" spans="1:12" ht="30" hidden="1" outlineLevel="1" x14ac:dyDescent="0.25">
      <c r="A655" s="1">
        <f t="shared" si="112"/>
        <v>560</v>
      </c>
      <c r="B655" s="21">
        <f t="shared" si="119"/>
        <v>495</v>
      </c>
      <c r="C655" s="62" t="s">
        <v>241</v>
      </c>
      <c r="D655" s="57" t="s">
        <v>100</v>
      </c>
      <c r="E655" s="57">
        <v>0.6</v>
      </c>
      <c r="F655" s="2">
        <f t="shared" si="115"/>
        <v>287.13787060875342</v>
      </c>
      <c r="G655" s="2"/>
      <c r="H655" s="15">
        <f t="shared" si="109"/>
        <v>287.13787060875342</v>
      </c>
      <c r="I655" s="15">
        <v>478.56311768125573</v>
      </c>
      <c r="J655" s="16">
        <f t="shared" si="110"/>
        <v>0</v>
      </c>
      <c r="K655" s="16">
        <f t="shared" si="111"/>
        <v>478.56311768125573</v>
      </c>
      <c r="L655" s="2"/>
    </row>
    <row r="656" spans="1:12" ht="45" hidden="1" outlineLevel="1" x14ac:dyDescent="0.25">
      <c r="A656" s="1">
        <f t="shared" si="112"/>
        <v>561</v>
      </c>
      <c r="B656" s="21">
        <f t="shared" si="119"/>
        <v>496</v>
      </c>
      <c r="C656" s="62" t="s">
        <v>240</v>
      </c>
      <c r="D656" s="57" t="s">
        <v>105</v>
      </c>
      <c r="E656" s="57">
        <v>2.4E-2</v>
      </c>
      <c r="F656" s="2">
        <f t="shared" si="115"/>
        <v>11.485514824350139</v>
      </c>
      <c r="G656" s="2"/>
      <c r="H656" s="15">
        <f t="shared" si="109"/>
        <v>11.485514824350139</v>
      </c>
      <c r="I656" s="15">
        <v>478.56311768125573</v>
      </c>
      <c r="J656" s="16">
        <f t="shared" si="110"/>
        <v>0</v>
      </c>
      <c r="K656" s="16">
        <f t="shared" si="111"/>
        <v>478.56311768125573</v>
      </c>
      <c r="L656" s="2"/>
    </row>
    <row r="657" spans="1:12" ht="30" hidden="1" outlineLevel="1" x14ac:dyDescent="0.25">
      <c r="A657" s="1">
        <f t="shared" si="112"/>
        <v>562</v>
      </c>
      <c r="B657" s="21">
        <f t="shared" si="119"/>
        <v>497</v>
      </c>
      <c r="C657" s="62" t="s">
        <v>258</v>
      </c>
      <c r="D657" s="57" t="s">
        <v>100</v>
      </c>
      <c r="E657" s="57">
        <v>0.3</v>
      </c>
      <c r="F657" s="2">
        <f t="shared" si="115"/>
        <v>143.56893530437671</v>
      </c>
      <c r="G657" s="2"/>
      <c r="H657" s="15">
        <f t="shared" si="109"/>
        <v>143.56893530437671</v>
      </c>
      <c r="I657" s="15">
        <v>478.56311768125573</v>
      </c>
      <c r="J657" s="16">
        <f t="shared" si="110"/>
        <v>0</v>
      </c>
      <c r="K657" s="16">
        <f t="shared" si="111"/>
        <v>478.56311768125573</v>
      </c>
      <c r="L657" s="2"/>
    </row>
    <row r="658" spans="1:12" ht="45" hidden="1" outlineLevel="1" x14ac:dyDescent="0.25">
      <c r="A658" s="1">
        <f t="shared" si="112"/>
        <v>563</v>
      </c>
      <c r="B658" s="21">
        <f t="shared" si="119"/>
        <v>498</v>
      </c>
      <c r="C658" s="62" t="s">
        <v>240</v>
      </c>
      <c r="D658" s="57" t="s">
        <v>105</v>
      </c>
      <c r="E658" s="57">
        <v>2.5000000000000001E-3</v>
      </c>
      <c r="F658" s="2">
        <f t="shared" si="115"/>
        <v>1.1964077942031393</v>
      </c>
      <c r="G658" s="2"/>
      <c r="H658" s="15">
        <f t="shared" si="109"/>
        <v>1.1964077942031393</v>
      </c>
      <c r="I658" s="15">
        <v>478.56311768125573</v>
      </c>
      <c r="J658" s="16">
        <f t="shared" si="110"/>
        <v>0</v>
      </c>
      <c r="K658" s="16">
        <f t="shared" si="111"/>
        <v>478.56311768125573</v>
      </c>
      <c r="L658" s="2"/>
    </row>
    <row r="659" spans="1:12" ht="30" hidden="1" outlineLevel="1" x14ac:dyDescent="0.25">
      <c r="A659" s="1">
        <f t="shared" si="112"/>
        <v>564</v>
      </c>
      <c r="B659" s="21">
        <f t="shared" si="119"/>
        <v>499</v>
      </c>
      <c r="C659" s="62" t="s">
        <v>243</v>
      </c>
      <c r="D659" s="57" t="s">
        <v>100</v>
      </c>
      <c r="E659" s="57">
        <v>0.5</v>
      </c>
      <c r="F659" s="2">
        <f t="shared" si="115"/>
        <v>239.28155884062787</v>
      </c>
      <c r="G659" s="2"/>
      <c r="H659" s="15">
        <f t="shared" si="109"/>
        <v>239.28155884062787</v>
      </c>
      <c r="I659" s="15">
        <v>478.56311768125573</v>
      </c>
      <c r="J659" s="16">
        <f t="shared" si="110"/>
        <v>0</v>
      </c>
      <c r="K659" s="16">
        <f t="shared" si="111"/>
        <v>478.56311768125573</v>
      </c>
      <c r="L659" s="2"/>
    </row>
    <row r="660" spans="1:12" ht="15.75" hidden="1" collapsed="1" x14ac:dyDescent="0.25">
      <c r="A660" s="1"/>
      <c r="B660" s="21"/>
      <c r="C660" s="70" t="s">
        <v>268</v>
      </c>
      <c r="D660" s="57"/>
      <c r="E660" s="57"/>
      <c r="F660" s="2">
        <f t="shared" si="115"/>
        <v>0</v>
      </c>
      <c r="G660" s="2"/>
      <c r="H660" s="15"/>
      <c r="I660" s="15">
        <v>478.56311768125573</v>
      </c>
      <c r="J660" s="16"/>
      <c r="K660" s="16"/>
      <c r="L660" s="2"/>
    </row>
    <row r="661" spans="1:12" ht="30" hidden="1" x14ac:dyDescent="0.25">
      <c r="A661" s="1"/>
      <c r="B661" s="21"/>
      <c r="C661" s="70" t="s">
        <v>269</v>
      </c>
      <c r="D661" s="57"/>
      <c r="E661" s="57"/>
      <c r="F661" s="2">
        <f t="shared" si="115"/>
        <v>0</v>
      </c>
      <c r="G661" s="2"/>
      <c r="H661" s="15"/>
      <c r="I661" s="15">
        <v>478.56311768125573</v>
      </c>
      <c r="J661" s="16"/>
      <c r="K661" s="16"/>
      <c r="L661" s="2"/>
    </row>
    <row r="662" spans="1:12" ht="17.25" hidden="1" outlineLevel="1" x14ac:dyDescent="0.25">
      <c r="A662" s="1">
        <f>A659+1</f>
        <v>565</v>
      </c>
      <c r="B662" s="21">
        <f>B659+1</f>
        <v>500</v>
      </c>
      <c r="C662" s="62" t="s">
        <v>239</v>
      </c>
      <c r="D662" s="57" t="s">
        <v>105</v>
      </c>
      <c r="E662" s="57">
        <v>0.02</v>
      </c>
      <c r="F662" s="2">
        <f t="shared" si="115"/>
        <v>9.571262353625114</v>
      </c>
      <c r="G662" s="2"/>
      <c r="H662" s="15">
        <f t="shared" si="109"/>
        <v>9.571262353625114</v>
      </c>
      <c r="I662" s="15">
        <v>478.56311768125573</v>
      </c>
      <c r="J662" s="16">
        <f t="shared" si="110"/>
        <v>0</v>
      </c>
      <c r="K662" s="16">
        <f t="shared" si="111"/>
        <v>478.56311768125573</v>
      </c>
      <c r="L662" s="2"/>
    </row>
    <row r="663" spans="1:12" ht="17.25" hidden="1" outlineLevel="1" x14ac:dyDescent="0.25">
      <c r="A663" s="1">
        <f t="shared" ref="A663:A726" si="120">A662+1</f>
        <v>566</v>
      </c>
      <c r="B663" s="21">
        <f>B662+1</f>
        <v>501</v>
      </c>
      <c r="C663" s="62" t="s">
        <v>42</v>
      </c>
      <c r="D663" s="57" t="s">
        <v>100</v>
      </c>
      <c r="E663" s="57">
        <v>8.6999999999999993</v>
      </c>
      <c r="F663" s="2">
        <f t="shared" si="115"/>
        <v>4163.4991238269249</v>
      </c>
      <c r="G663" s="2"/>
      <c r="H663" s="15">
        <f t="shared" ref="H663:H726" si="121">G663+F663</f>
        <v>4163.4991238269249</v>
      </c>
      <c r="I663" s="15">
        <v>478.56311768125573</v>
      </c>
      <c r="J663" s="16">
        <f t="shared" ref="J663:J726" si="122">G663/E663</f>
        <v>0</v>
      </c>
      <c r="K663" s="16">
        <f t="shared" ref="K663:K726" si="123">J663+I663</f>
        <v>478.56311768125573</v>
      </c>
      <c r="L663" s="2"/>
    </row>
    <row r="664" spans="1:12" ht="17.25" hidden="1" outlineLevel="1" x14ac:dyDescent="0.25">
      <c r="A664" s="1">
        <f t="shared" si="120"/>
        <v>567</v>
      </c>
      <c r="B664" s="21">
        <f t="shared" ref="B664:B670" si="124">B663+1</f>
        <v>502</v>
      </c>
      <c r="C664" s="62" t="s">
        <v>201</v>
      </c>
      <c r="D664" s="57" t="s">
        <v>100</v>
      </c>
      <c r="E664" s="57">
        <v>8.6999999999999993</v>
      </c>
      <c r="F664" s="2">
        <f t="shared" si="115"/>
        <v>4163.4991238269249</v>
      </c>
      <c r="G664" s="2"/>
      <c r="H664" s="15">
        <f t="shared" si="121"/>
        <v>4163.4991238269249</v>
      </c>
      <c r="I664" s="15">
        <v>478.56311768125573</v>
      </c>
      <c r="J664" s="16">
        <f t="shared" si="122"/>
        <v>0</v>
      </c>
      <c r="K664" s="16">
        <f t="shared" si="123"/>
        <v>478.56311768125573</v>
      </c>
      <c r="L664" s="2"/>
    </row>
    <row r="665" spans="1:12" ht="45" hidden="1" outlineLevel="1" x14ac:dyDescent="0.25">
      <c r="A665" s="1">
        <f t="shared" si="120"/>
        <v>568</v>
      </c>
      <c r="B665" s="21">
        <f t="shared" si="124"/>
        <v>503</v>
      </c>
      <c r="C665" s="62" t="s">
        <v>240</v>
      </c>
      <c r="D665" s="57" t="s">
        <v>105</v>
      </c>
      <c r="E665" s="57">
        <v>8.0000000000000004E-4</v>
      </c>
      <c r="F665" s="2">
        <f t="shared" si="115"/>
        <v>0.38285049414500461</v>
      </c>
      <c r="G665" s="2"/>
      <c r="H665" s="15">
        <f t="shared" si="121"/>
        <v>0.38285049414500461</v>
      </c>
      <c r="I665" s="15">
        <v>478.56311768125573</v>
      </c>
      <c r="J665" s="16">
        <f t="shared" si="122"/>
        <v>0</v>
      </c>
      <c r="K665" s="16">
        <f t="shared" si="123"/>
        <v>478.56311768125573</v>
      </c>
      <c r="L665" s="2"/>
    </row>
    <row r="666" spans="1:12" ht="30" hidden="1" outlineLevel="1" x14ac:dyDescent="0.25">
      <c r="A666" s="1">
        <f t="shared" si="120"/>
        <v>569</v>
      </c>
      <c r="B666" s="21">
        <f t="shared" si="124"/>
        <v>504</v>
      </c>
      <c r="C666" s="62" t="s">
        <v>241</v>
      </c>
      <c r="D666" s="57" t="s">
        <v>100</v>
      </c>
      <c r="E666" s="57">
        <v>0.8</v>
      </c>
      <c r="F666" s="2">
        <f t="shared" si="115"/>
        <v>382.85049414500463</v>
      </c>
      <c r="G666" s="2"/>
      <c r="H666" s="15">
        <f t="shared" si="121"/>
        <v>382.85049414500463</v>
      </c>
      <c r="I666" s="15">
        <v>478.56311768125573</v>
      </c>
      <c r="J666" s="16">
        <f t="shared" si="122"/>
        <v>0</v>
      </c>
      <c r="K666" s="16">
        <f t="shared" si="123"/>
        <v>478.56311768125573</v>
      </c>
      <c r="L666" s="2"/>
    </row>
    <row r="667" spans="1:12" ht="45" hidden="1" outlineLevel="1" x14ac:dyDescent="0.25">
      <c r="A667" s="1">
        <f t="shared" si="120"/>
        <v>570</v>
      </c>
      <c r="B667" s="21">
        <f t="shared" si="124"/>
        <v>505</v>
      </c>
      <c r="C667" s="62" t="s">
        <v>240</v>
      </c>
      <c r="D667" s="57" t="s">
        <v>105</v>
      </c>
      <c r="E667" s="57">
        <v>1.9E-2</v>
      </c>
      <c r="F667" s="2">
        <f t="shared" si="115"/>
        <v>9.0926992359438579</v>
      </c>
      <c r="G667" s="2"/>
      <c r="H667" s="15">
        <f t="shared" si="121"/>
        <v>9.0926992359438579</v>
      </c>
      <c r="I667" s="15">
        <v>478.56311768125573</v>
      </c>
      <c r="J667" s="16">
        <f t="shared" si="122"/>
        <v>0</v>
      </c>
      <c r="K667" s="16">
        <f t="shared" si="123"/>
        <v>478.56311768125573</v>
      </c>
      <c r="L667" s="2"/>
    </row>
    <row r="668" spans="1:12" ht="30" hidden="1" outlineLevel="1" x14ac:dyDescent="0.25">
      <c r="A668" s="1">
        <f t="shared" si="120"/>
        <v>571</v>
      </c>
      <c r="B668" s="21">
        <f t="shared" si="124"/>
        <v>506</v>
      </c>
      <c r="C668" s="62" t="s">
        <v>245</v>
      </c>
      <c r="D668" s="57" t="s">
        <v>100</v>
      </c>
      <c r="E668" s="57">
        <v>1.9</v>
      </c>
      <c r="F668" s="2">
        <f t="shared" si="115"/>
        <v>909.26992359438589</v>
      </c>
      <c r="G668" s="2"/>
      <c r="H668" s="15">
        <f t="shared" si="121"/>
        <v>909.26992359438589</v>
      </c>
      <c r="I668" s="15">
        <v>478.56311768125573</v>
      </c>
      <c r="J668" s="16">
        <f t="shared" si="122"/>
        <v>0</v>
      </c>
      <c r="K668" s="16">
        <f t="shared" si="123"/>
        <v>478.56311768125573</v>
      </c>
      <c r="L668" s="2"/>
    </row>
    <row r="669" spans="1:12" ht="45" hidden="1" outlineLevel="1" x14ac:dyDescent="0.25">
      <c r="A669" s="1">
        <f t="shared" si="120"/>
        <v>572</v>
      </c>
      <c r="B669" s="21">
        <f t="shared" si="124"/>
        <v>507</v>
      </c>
      <c r="C669" s="62" t="s">
        <v>240</v>
      </c>
      <c r="D669" s="57" t="s">
        <v>105</v>
      </c>
      <c r="E669" s="57">
        <v>9.4999999999999998E-3</v>
      </c>
      <c r="F669" s="2">
        <f t="shared" si="115"/>
        <v>4.5463496179719289</v>
      </c>
      <c r="G669" s="2"/>
      <c r="H669" s="15">
        <f t="shared" si="121"/>
        <v>4.5463496179719289</v>
      </c>
      <c r="I669" s="15">
        <v>478.56311768125573</v>
      </c>
      <c r="J669" s="16">
        <f t="shared" si="122"/>
        <v>0</v>
      </c>
      <c r="K669" s="16">
        <f t="shared" si="123"/>
        <v>478.56311768125573</v>
      </c>
      <c r="L669" s="2"/>
    </row>
    <row r="670" spans="1:12" ht="30" hidden="1" outlineLevel="1" x14ac:dyDescent="0.25">
      <c r="A670" s="1">
        <f t="shared" si="120"/>
        <v>573</v>
      </c>
      <c r="B670" s="21">
        <f t="shared" si="124"/>
        <v>508</v>
      </c>
      <c r="C670" s="62" t="s">
        <v>243</v>
      </c>
      <c r="D670" s="57" t="s">
        <v>100</v>
      </c>
      <c r="E670" s="57">
        <v>1.9</v>
      </c>
      <c r="F670" s="2">
        <f t="shared" si="115"/>
        <v>909.26992359438589</v>
      </c>
      <c r="G670" s="2"/>
      <c r="H670" s="15">
        <f t="shared" si="121"/>
        <v>909.26992359438589</v>
      </c>
      <c r="I670" s="15">
        <v>478.56311768125573</v>
      </c>
      <c r="J670" s="16">
        <f t="shared" si="122"/>
        <v>0</v>
      </c>
      <c r="K670" s="16">
        <f t="shared" si="123"/>
        <v>478.56311768125573</v>
      </c>
      <c r="L670" s="2"/>
    </row>
    <row r="671" spans="1:12" ht="15.75" hidden="1" collapsed="1" x14ac:dyDescent="0.25">
      <c r="A671" s="1"/>
      <c r="B671" s="21"/>
      <c r="C671" s="70" t="s">
        <v>270</v>
      </c>
      <c r="D671" s="57"/>
      <c r="E671" s="57"/>
      <c r="F671" s="2">
        <f t="shared" si="115"/>
        <v>0</v>
      </c>
      <c r="G671" s="2"/>
      <c r="H671" s="15"/>
      <c r="I671" s="15">
        <v>478.56311768125573</v>
      </c>
      <c r="J671" s="16"/>
      <c r="K671" s="16"/>
      <c r="L671" s="2"/>
    </row>
    <row r="672" spans="1:12" ht="17.25" hidden="1" outlineLevel="1" x14ac:dyDescent="0.25">
      <c r="A672" s="1">
        <f>A670+1</f>
        <v>574</v>
      </c>
      <c r="B672" s="21">
        <f>B670+1</f>
        <v>509</v>
      </c>
      <c r="C672" s="62" t="s">
        <v>239</v>
      </c>
      <c r="D672" s="57" t="s">
        <v>105</v>
      </c>
      <c r="E672" s="57">
        <v>0.01</v>
      </c>
      <c r="F672" s="2">
        <f t="shared" si="115"/>
        <v>4.785631176812557</v>
      </c>
      <c r="G672" s="2"/>
      <c r="H672" s="15">
        <f t="shared" si="121"/>
        <v>4.785631176812557</v>
      </c>
      <c r="I672" s="15">
        <v>478.56311768125573</v>
      </c>
      <c r="J672" s="16">
        <f t="shared" si="122"/>
        <v>0</v>
      </c>
      <c r="K672" s="16">
        <f t="shared" si="123"/>
        <v>478.56311768125573</v>
      </c>
      <c r="L672" s="2"/>
    </row>
    <row r="673" spans="1:12" ht="17.25" hidden="1" outlineLevel="1" x14ac:dyDescent="0.25">
      <c r="A673" s="1">
        <f t="shared" si="120"/>
        <v>575</v>
      </c>
      <c r="B673" s="21">
        <f>B672+1</f>
        <v>510</v>
      </c>
      <c r="C673" s="62" t="s">
        <v>42</v>
      </c>
      <c r="D673" s="57" t="s">
        <v>100</v>
      </c>
      <c r="E673" s="57">
        <v>0.2</v>
      </c>
      <c r="F673" s="2">
        <f t="shared" si="115"/>
        <v>95.712623536251158</v>
      </c>
      <c r="G673" s="2"/>
      <c r="H673" s="15">
        <f t="shared" si="121"/>
        <v>95.712623536251158</v>
      </c>
      <c r="I673" s="15">
        <v>478.56311768125573</v>
      </c>
      <c r="J673" s="16">
        <f t="shared" si="122"/>
        <v>0</v>
      </c>
      <c r="K673" s="16">
        <f t="shared" si="123"/>
        <v>478.56311768125573</v>
      </c>
      <c r="L673" s="2"/>
    </row>
    <row r="674" spans="1:12" ht="17.25" hidden="1" outlineLevel="1" x14ac:dyDescent="0.25">
      <c r="A674" s="1">
        <f t="shared" si="120"/>
        <v>576</v>
      </c>
      <c r="B674" s="21">
        <f t="shared" ref="B674:B680" si="125">B673+1</f>
        <v>511</v>
      </c>
      <c r="C674" s="62" t="s">
        <v>201</v>
      </c>
      <c r="D674" s="57" t="s">
        <v>100</v>
      </c>
      <c r="E674" s="57">
        <v>0.2</v>
      </c>
      <c r="F674" s="2">
        <f t="shared" si="115"/>
        <v>95.712623536251158</v>
      </c>
      <c r="G674" s="2"/>
      <c r="H674" s="15">
        <f t="shared" si="121"/>
        <v>95.712623536251158</v>
      </c>
      <c r="I674" s="15">
        <v>478.56311768125573</v>
      </c>
      <c r="J674" s="16">
        <f t="shared" si="122"/>
        <v>0</v>
      </c>
      <c r="K674" s="16">
        <f t="shared" si="123"/>
        <v>478.56311768125573</v>
      </c>
      <c r="L674" s="2"/>
    </row>
    <row r="675" spans="1:12" ht="45" hidden="1" outlineLevel="1" x14ac:dyDescent="0.25">
      <c r="A675" s="1">
        <f t="shared" si="120"/>
        <v>577</v>
      </c>
      <c r="B675" s="21">
        <f t="shared" si="125"/>
        <v>512</v>
      </c>
      <c r="C675" s="62" t="s">
        <v>240</v>
      </c>
      <c r="D675" s="57" t="s">
        <v>105</v>
      </c>
      <c r="E675" s="57">
        <v>5.9999999999999995E-4</v>
      </c>
      <c r="F675" s="2">
        <f t="shared" si="115"/>
        <v>0.2871378706087534</v>
      </c>
      <c r="G675" s="2"/>
      <c r="H675" s="15">
        <f t="shared" si="121"/>
        <v>0.2871378706087534</v>
      </c>
      <c r="I675" s="15">
        <v>478.56311768125573</v>
      </c>
      <c r="J675" s="16">
        <f t="shared" si="122"/>
        <v>0</v>
      </c>
      <c r="K675" s="16">
        <f t="shared" si="123"/>
        <v>478.56311768125573</v>
      </c>
      <c r="L675" s="2"/>
    </row>
    <row r="676" spans="1:12" ht="30" hidden="1" outlineLevel="1" x14ac:dyDescent="0.25">
      <c r="A676" s="1">
        <f t="shared" si="120"/>
        <v>578</v>
      </c>
      <c r="B676" s="21">
        <f t="shared" si="125"/>
        <v>513</v>
      </c>
      <c r="C676" s="62" t="s">
        <v>241</v>
      </c>
      <c r="D676" s="57" t="s">
        <v>100</v>
      </c>
      <c r="E676" s="57">
        <v>0.6</v>
      </c>
      <c r="F676" s="2">
        <f t="shared" si="115"/>
        <v>287.13787060875342</v>
      </c>
      <c r="G676" s="2"/>
      <c r="H676" s="15">
        <f t="shared" si="121"/>
        <v>287.13787060875342</v>
      </c>
      <c r="I676" s="15">
        <v>478.56311768125573</v>
      </c>
      <c r="J676" s="16">
        <f t="shared" si="122"/>
        <v>0</v>
      </c>
      <c r="K676" s="16">
        <f t="shared" si="123"/>
        <v>478.56311768125573</v>
      </c>
      <c r="L676" s="2"/>
    </row>
    <row r="677" spans="1:12" ht="45" hidden="1" outlineLevel="1" x14ac:dyDescent="0.25">
      <c r="A677" s="1">
        <f t="shared" si="120"/>
        <v>579</v>
      </c>
      <c r="B677" s="21">
        <f t="shared" si="125"/>
        <v>514</v>
      </c>
      <c r="C677" s="62" t="s">
        <v>240</v>
      </c>
      <c r="D677" s="57" t="s">
        <v>105</v>
      </c>
      <c r="E677" s="57">
        <v>8.0000000000000002E-3</v>
      </c>
      <c r="F677" s="2">
        <f t="shared" si="115"/>
        <v>3.8285049414500461</v>
      </c>
      <c r="G677" s="2"/>
      <c r="H677" s="15">
        <f t="shared" si="121"/>
        <v>3.8285049414500461</v>
      </c>
      <c r="I677" s="15">
        <v>478.56311768125573</v>
      </c>
      <c r="J677" s="16">
        <f t="shared" si="122"/>
        <v>0</v>
      </c>
      <c r="K677" s="16">
        <f t="shared" si="123"/>
        <v>478.56311768125573</v>
      </c>
      <c r="L677" s="2"/>
    </row>
    <row r="678" spans="1:12" ht="30" hidden="1" outlineLevel="1" x14ac:dyDescent="0.25">
      <c r="A678" s="1">
        <f t="shared" si="120"/>
        <v>580</v>
      </c>
      <c r="B678" s="21">
        <f t="shared" si="125"/>
        <v>515</v>
      </c>
      <c r="C678" s="62" t="s">
        <v>258</v>
      </c>
      <c r="D678" s="57" t="s">
        <v>100</v>
      </c>
      <c r="E678" s="57">
        <v>0.1</v>
      </c>
      <c r="F678" s="2">
        <f t="shared" si="115"/>
        <v>47.856311768125579</v>
      </c>
      <c r="G678" s="2"/>
      <c r="H678" s="15">
        <f t="shared" si="121"/>
        <v>47.856311768125579</v>
      </c>
      <c r="I678" s="15">
        <v>478.56311768125573</v>
      </c>
      <c r="J678" s="16">
        <f t="shared" si="122"/>
        <v>0</v>
      </c>
      <c r="K678" s="16">
        <f t="shared" si="123"/>
        <v>478.56311768125573</v>
      </c>
      <c r="L678" s="2"/>
    </row>
    <row r="679" spans="1:12" ht="45" hidden="1" outlineLevel="1" x14ac:dyDescent="0.25">
      <c r="A679" s="1">
        <f t="shared" si="120"/>
        <v>581</v>
      </c>
      <c r="B679" s="21">
        <f t="shared" si="125"/>
        <v>516</v>
      </c>
      <c r="C679" s="62" t="s">
        <v>240</v>
      </c>
      <c r="D679" s="57" t="s">
        <v>105</v>
      </c>
      <c r="E679" s="57">
        <v>1E-3</v>
      </c>
      <c r="F679" s="2">
        <f t="shared" si="115"/>
        <v>0.47856311768125576</v>
      </c>
      <c r="G679" s="2"/>
      <c r="H679" s="15">
        <f t="shared" si="121"/>
        <v>0.47856311768125576</v>
      </c>
      <c r="I679" s="15">
        <v>478.56311768125573</v>
      </c>
      <c r="J679" s="16">
        <f t="shared" si="122"/>
        <v>0</v>
      </c>
      <c r="K679" s="16">
        <f t="shared" si="123"/>
        <v>478.56311768125573</v>
      </c>
      <c r="L679" s="2"/>
    </row>
    <row r="680" spans="1:12" ht="30" hidden="1" outlineLevel="1" x14ac:dyDescent="0.25">
      <c r="A680" s="1">
        <f t="shared" si="120"/>
        <v>582</v>
      </c>
      <c r="B680" s="21">
        <f t="shared" si="125"/>
        <v>517</v>
      </c>
      <c r="C680" s="62" t="s">
        <v>243</v>
      </c>
      <c r="D680" s="57" t="s">
        <v>100</v>
      </c>
      <c r="E680" s="57">
        <v>0.2</v>
      </c>
      <c r="F680" s="2">
        <f t="shared" si="115"/>
        <v>95.712623536251158</v>
      </c>
      <c r="G680" s="2"/>
      <c r="H680" s="15">
        <f t="shared" si="121"/>
        <v>95.712623536251158</v>
      </c>
      <c r="I680" s="15">
        <v>478.56311768125573</v>
      </c>
      <c r="J680" s="16">
        <f t="shared" si="122"/>
        <v>0</v>
      </c>
      <c r="K680" s="16">
        <f t="shared" si="123"/>
        <v>478.56311768125573</v>
      </c>
      <c r="L680" s="2"/>
    </row>
    <row r="681" spans="1:12" ht="30" hidden="1" collapsed="1" x14ac:dyDescent="0.25">
      <c r="A681" s="1"/>
      <c r="B681" s="21"/>
      <c r="C681" s="70" t="s">
        <v>271</v>
      </c>
      <c r="D681" s="57"/>
      <c r="E681" s="57"/>
      <c r="F681" s="2">
        <f t="shared" si="115"/>
        <v>0</v>
      </c>
      <c r="G681" s="2"/>
      <c r="H681" s="15"/>
      <c r="I681" s="15">
        <v>478.56311768125573</v>
      </c>
      <c r="J681" s="16"/>
      <c r="K681" s="16"/>
      <c r="L681" s="2"/>
    </row>
    <row r="682" spans="1:12" ht="17.25" hidden="1" outlineLevel="1" x14ac:dyDescent="0.25">
      <c r="A682" s="1">
        <f>A680+1</f>
        <v>583</v>
      </c>
      <c r="B682" s="21">
        <f>B680+1</f>
        <v>518</v>
      </c>
      <c r="C682" s="62" t="s">
        <v>239</v>
      </c>
      <c r="D682" s="57" t="s">
        <v>105</v>
      </c>
      <c r="E682" s="57">
        <v>0.03</v>
      </c>
      <c r="F682" s="2">
        <f t="shared" ref="F682:F745" si="126">E682*I682</f>
        <v>14.356893530437672</v>
      </c>
      <c r="G682" s="2"/>
      <c r="H682" s="15">
        <f t="shared" si="121"/>
        <v>14.356893530437672</v>
      </c>
      <c r="I682" s="15">
        <v>478.56311768125573</v>
      </c>
      <c r="J682" s="16">
        <f t="shared" si="122"/>
        <v>0</v>
      </c>
      <c r="K682" s="16">
        <f t="shared" si="123"/>
        <v>478.56311768125573</v>
      </c>
      <c r="L682" s="2"/>
    </row>
    <row r="683" spans="1:12" ht="17.25" hidden="1" outlineLevel="1" x14ac:dyDescent="0.25">
      <c r="A683" s="1">
        <f t="shared" si="120"/>
        <v>584</v>
      </c>
      <c r="B683" s="21">
        <f>B682+1</f>
        <v>519</v>
      </c>
      <c r="C683" s="62" t="s">
        <v>42</v>
      </c>
      <c r="D683" s="57" t="s">
        <v>100</v>
      </c>
      <c r="E683" s="57">
        <v>13.6</v>
      </c>
      <c r="F683" s="2">
        <f t="shared" si="126"/>
        <v>6508.4584004650778</v>
      </c>
      <c r="G683" s="2"/>
      <c r="H683" s="15">
        <f t="shared" si="121"/>
        <v>6508.4584004650778</v>
      </c>
      <c r="I683" s="15">
        <v>478.56311768125573</v>
      </c>
      <c r="J683" s="16">
        <f t="shared" si="122"/>
        <v>0</v>
      </c>
      <c r="K683" s="16">
        <f t="shared" si="123"/>
        <v>478.56311768125573</v>
      </c>
      <c r="L683" s="2"/>
    </row>
    <row r="684" spans="1:12" ht="17.25" hidden="1" outlineLevel="1" x14ac:dyDescent="0.25">
      <c r="A684" s="1">
        <f t="shared" si="120"/>
        <v>585</v>
      </c>
      <c r="B684" s="21">
        <f t="shared" ref="B684:B690" si="127">B683+1</f>
        <v>520</v>
      </c>
      <c r="C684" s="62" t="s">
        <v>201</v>
      </c>
      <c r="D684" s="57" t="s">
        <v>100</v>
      </c>
      <c r="E684" s="57">
        <v>13.6</v>
      </c>
      <c r="F684" s="2">
        <f t="shared" si="126"/>
        <v>6508.4584004650778</v>
      </c>
      <c r="G684" s="2"/>
      <c r="H684" s="15">
        <f t="shared" si="121"/>
        <v>6508.4584004650778</v>
      </c>
      <c r="I684" s="15">
        <v>478.56311768125573</v>
      </c>
      <c r="J684" s="16">
        <f t="shared" si="122"/>
        <v>0</v>
      </c>
      <c r="K684" s="16">
        <f t="shared" si="123"/>
        <v>478.56311768125573</v>
      </c>
      <c r="L684" s="2"/>
    </row>
    <row r="685" spans="1:12" ht="45" hidden="1" outlineLevel="1" x14ac:dyDescent="0.25">
      <c r="A685" s="1">
        <f t="shared" si="120"/>
        <v>586</v>
      </c>
      <c r="B685" s="21">
        <f t="shared" si="127"/>
        <v>521</v>
      </c>
      <c r="C685" s="62" t="s">
        <v>240</v>
      </c>
      <c r="D685" s="57" t="s">
        <v>105</v>
      </c>
      <c r="E685" s="57">
        <v>1.1999999999999999E-3</v>
      </c>
      <c r="F685" s="2">
        <f t="shared" si="126"/>
        <v>0.5742757412175068</v>
      </c>
      <c r="G685" s="2"/>
      <c r="H685" s="15">
        <f t="shared" si="121"/>
        <v>0.5742757412175068</v>
      </c>
      <c r="I685" s="15">
        <v>478.56311768125573</v>
      </c>
      <c r="J685" s="16">
        <f t="shared" si="122"/>
        <v>0</v>
      </c>
      <c r="K685" s="16">
        <f t="shared" si="123"/>
        <v>478.56311768125573</v>
      </c>
      <c r="L685" s="2"/>
    </row>
    <row r="686" spans="1:12" ht="30" hidden="1" outlineLevel="1" x14ac:dyDescent="0.25">
      <c r="A686" s="1">
        <f t="shared" si="120"/>
        <v>587</v>
      </c>
      <c r="B686" s="21">
        <f t="shared" si="127"/>
        <v>522</v>
      </c>
      <c r="C686" s="62" t="s">
        <v>241</v>
      </c>
      <c r="D686" s="57" t="s">
        <v>100</v>
      </c>
      <c r="E686" s="57">
        <v>1.2</v>
      </c>
      <c r="F686" s="2">
        <f t="shared" si="126"/>
        <v>574.27574121750683</v>
      </c>
      <c r="G686" s="2"/>
      <c r="H686" s="15">
        <f t="shared" si="121"/>
        <v>574.27574121750683</v>
      </c>
      <c r="I686" s="15">
        <v>478.56311768125573</v>
      </c>
      <c r="J686" s="16">
        <f t="shared" si="122"/>
        <v>0</v>
      </c>
      <c r="K686" s="16">
        <f t="shared" si="123"/>
        <v>478.56311768125573</v>
      </c>
      <c r="L686" s="2"/>
    </row>
    <row r="687" spans="1:12" ht="45" hidden="1" outlineLevel="1" x14ac:dyDescent="0.25">
      <c r="A687" s="1">
        <f t="shared" si="120"/>
        <v>588</v>
      </c>
      <c r="B687" s="21">
        <f t="shared" si="127"/>
        <v>523</v>
      </c>
      <c r="C687" s="62" t="s">
        <v>240</v>
      </c>
      <c r="D687" s="57" t="s">
        <v>105</v>
      </c>
      <c r="E687" s="57">
        <v>2.8000000000000001E-2</v>
      </c>
      <c r="F687" s="2">
        <f t="shared" si="126"/>
        <v>13.399767295075161</v>
      </c>
      <c r="G687" s="2"/>
      <c r="H687" s="15">
        <f t="shared" si="121"/>
        <v>13.399767295075161</v>
      </c>
      <c r="I687" s="15">
        <v>478.56311768125573</v>
      </c>
      <c r="J687" s="16">
        <f t="shared" si="122"/>
        <v>0</v>
      </c>
      <c r="K687" s="16">
        <f t="shared" si="123"/>
        <v>478.56311768125573</v>
      </c>
      <c r="L687" s="2"/>
    </row>
    <row r="688" spans="1:12" ht="30" hidden="1" outlineLevel="1" x14ac:dyDescent="0.25">
      <c r="A688" s="1">
        <f t="shared" si="120"/>
        <v>589</v>
      </c>
      <c r="B688" s="21">
        <f t="shared" si="127"/>
        <v>524</v>
      </c>
      <c r="C688" s="62" t="s">
        <v>245</v>
      </c>
      <c r="D688" s="57" t="s">
        <v>100</v>
      </c>
      <c r="E688" s="57">
        <v>2.8</v>
      </c>
      <c r="F688" s="2">
        <f t="shared" si="126"/>
        <v>1339.976729507516</v>
      </c>
      <c r="G688" s="2"/>
      <c r="H688" s="15">
        <f t="shared" si="121"/>
        <v>1339.976729507516</v>
      </c>
      <c r="I688" s="15">
        <v>478.56311768125573</v>
      </c>
      <c r="J688" s="16">
        <f t="shared" si="122"/>
        <v>0</v>
      </c>
      <c r="K688" s="16">
        <f t="shared" si="123"/>
        <v>478.56311768125573</v>
      </c>
      <c r="L688" s="2"/>
    </row>
    <row r="689" spans="1:12" ht="45" hidden="1" outlineLevel="1" x14ac:dyDescent="0.25">
      <c r="A689" s="1">
        <f t="shared" si="120"/>
        <v>590</v>
      </c>
      <c r="B689" s="21">
        <f t="shared" si="127"/>
        <v>525</v>
      </c>
      <c r="C689" s="62" t="s">
        <v>240</v>
      </c>
      <c r="D689" s="57" t="s">
        <v>105</v>
      </c>
      <c r="E689" s="57">
        <v>1.4E-2</v>
      </c>
      <c r="F689" s="2">
        <f t="shared" si="126"/>
        <v>6.6998836475375807</v>
      </c>
      <c r="G689" s="2"/>
      <c r="H689" s="15">
        <f t="shared" si="121"/>
        <v>6.6998836475375807</v>
      </c>
      <c r="I689" s="15">
        <v>478.56311768125573</v>
      </c>
      <c r="J689" s="16">
        <f t="shared" si="122"/>
        <v>0</v>
      </c>
      <c r="K689" s="16">
        <f t="shared" si="123"/>
        <v>478.56311768125573</v>
      </c>
      <c r="L689" s="2"/>
    </row>
    <row r="690" spans="1:12" ht="30" hidden="1" outlineLevel="1" x14ac:dyDescent="0.25">
      <c r="A690" s="1">
        <f t="shared" si="120"/>
        <v>591</v>
      </c>
      <c r="B690" s="21">
        <f t="shared" si="127"/>
        <v>526</v>
      </c>
      <c r="C690" s="62" t="s">
        <v>243</v>
      </c>
      <c r="D690" s="57" t="s">
        <v>100</v>
      </c>
      <c r="E690" s="57">
        <v>2.8</v>
      </c>
      <c r="F690" s="2">
        <f t="shared" si="126"/>
        <v>1339.976729507516</v>
      </c>
      <c r="G690" s="2"/>
      <c r="H690" s="15">
        <f t="shared" si="121"/>
        <v>1339.976729507516</v>
      </c>
      <c r="I690" s="15">
        <v>478.56311768125573</v>
      </c>
      <c r="J690" s="16">
        <f t="shared" si="122"/>
        <v>0</v>
      </c>
      <c r="K690" s="16">
        <f t="shared" si="123"/>
        <v>478.56311768125573</v>
      </c>
      <c r="L690" s="2"/>
    </row>
    <row r="691" spans="1:12" ht="30" hidden="1" collapsed="1" x14ac:dyDescent="0.25">
      <c r="A691" s="1">
        <f t="shared" si="120"/>
        <v>592</v>
      </c>
      <c r="B691" s="21"/>
      <c r="C691" s="70" t="s">
        <v>272</v>
      </c>
      <c r="D691" s="57"/>
      <c r="E691" s="57"/>
      <c r="F691" s="2">
        <f t="shared" si="126"/>
        <v>0</v>
      </c>
      <c r="G691" s="2"/>
      <c r="H691" s="15"/>
      <c r="I691" s="15">
        <v>478.56311768125573</v>
      </c>
      <c r="J691" s="16"/>
      <c r="K691" s="16"/>
      <c r="L691" s="2"/>
    </row>
    <row r="692" spans="1:12" ht="17.25" hidden="1" outlineLevel="1" x14ac:dyDescent="0.25">
      <c r="A692" s="1">
        <f t="shared" si="120"/>
        <v>593</v>
      </c>
      <c r="B692" s="21">
        <f>B690+1</f>
        <v>527</v>
      </c>
      <c r="C692" s="62" t="s">
        <v>239</v>
      </c>
      <c r="D692" s="57" t="s">
        <v>105</v>
      </c>
      <c r="E692" s="57">
        <v>0.03</v>
      </c>
      <c r="F692" s="2">
        <f t="shared" si="126"/>
        <v>14.356893530437672</v>
      </c>
      <c r="G692" s="2"/>
      <c r="H692" s="15">
        <f t="shared" si="121"/>
        <v>14.356893530437672</v>
      </c>
      <c r="I692" s="15">
        <v>478.56311768125573</v>
      </c>
      <c r="J692" s="16">
        <f t="shared" si="122"/>
        <v>0</v>
      </c>
      <c r="K692" s="16">
        <f t="shared" si="123"/>
        <v>478.56311768125573</v>
      </c>
      <c r="L692" s="2"/>
    </row>
    <row r="693" spans="1:12" ht="17.25" hidden="1" outlineLevel="1" x14ac:dyDescent="0.25">
      <c r="A693" s="1">
        <f t="shared" si="120"/>
        <v>594</v>
      </c>
      <c r="B693" s="21">
        <f>B692+1</f>
        <v>528</v>
      </c>
      <c r="C693" s="62" t="s">
        <v>42</v>
      </c>
      <c r="D693" s="57" t="s">
        <v>100</v>
      </c>
      <c r="E693" s="57">
        <v>13.8</v>
      </c>
      <c r="F693" s="2">
        <f t="shared" si="126"/>
        <v>6604.1710240013299</v>
      </c>
      <c r="G693" s="2"/>
      <c r="H693" s="15">
        <f t="shared" si="121"/>
        <v>6604.1710240013299</v>
      </c>
      <c r="I693" s="15">
        <v>478.56311768125573</v>
      </c>
      <c r="J693" s="16">
        <f t="shared" si="122"/>
        <v>0</v>
      </c>
      <c r="K693" s="16">
        <f t="shared" si="123"/>
        <v>478.56311768125573</v>
      </c>
      <c r="L693" s="2"/>
    </row>
    <row r="694" spans="1:12" ht="17.25" hidden="1" outlineLevel="1" x14ac:dyDescent="0.25">
      <c r="A694" s="1">
        <f t="shared" si="120"/>
        <v>595</v>
      </c>
      <c r="B694" s="21">
        <f t="shared" ref="B694:B700" si="128">B693+1</f>
        <v>529</v>
      </c>
      <c r="C694" s="62" t="s">
        <v>201</v>
      </c>
      <c r="D694" s="57" t="s">
        <v>100</v>
      </c>
      <c r="E694" s="57">
        <v>13.8</v>
      </c>
      <c r="F694" s="2">
        <f t="shared" si="126"/>
        <v>6604.1710240013299</v>
      </c>
      <c r="G694" s="2"/>
      <c r="H694" s="15">
        <f t="shared" si="121"/>
        <v>6604.1710240013299</v>
      </c>
      <c r="I694" s="15">
        <v>478.56311768125573</v>
      </c>
      <c r="J694" s="16">
        <f t="shared" si="122"/>
        <v>0</v>
      </c>
      <c r="K694" s="16">
        <f t="shared" si="123"/>
        <v>478.56311768125573</v>
      </c>
      <c r="L694" s="2"/>
    </row>
    <row r="695" spans="1:12" ht="45" hidden="1" outlineLevel="1" x14ac:dyDescent="0.25">
      <c r="A695" s="1">
        <f t="shared" si="120"/>
        <v>596</v>
      </c>
      <c r="B695" s="21">
        <f t="shared" si="128"/>
        <v>530</v>
      </c>
      <c r="C695" s="62" t="s">
        <v>240</v>
      </c>
      <c r="D695" s="57" t="s">
        <v>105</v>
      </c>
      <c r="E695" s="57">
        <v>1.4E-3</v>
      </c>
      <c r="F695" s="2">
        <f t="shared" si="126"/>
        <v>0.669988364753758</v>
      </c>
      <c r="G695" s="2"/>
      <c r="H695" s="15">
        <f t="shared" si="121"/>
        <v>0.669988364753758</v>
      </c>
      <c r="I695" s="15">
        <v>478.56311768125573</v>
      </c>
      <c r="J695" s="16">
        <f t="shared" si="122"/>
        <v>0</v>
      </c>
      <c r="K695" s="16">
        <f t="shared" si="123"/>
        <v>478.56311768125573</v>
      </c>
      <c r="L695" s="2"/>
    </row>
    <row r="696" spans="1:12" ht="30" hidden="1" outlineLevel="1" x14ac:dyDescent="0.25">
      <c r="A696" s="1">
        <f t="shared" si="120"/>
        <v>597</v>
      </c>
      <c r="B696" s="21">
        <f t="shared" si="128"/>
        <v>531</v>
      </c>
      <c r="C696" s="62" t="s">
        <v>241</v>
      </c>
      <c r="D696" s="57" t="s">
        <v>100</v>
      </c>
      <c r="E696" s="57">
        <v>1.4</v>
      </c>
      <c r="F696" s="2">
        <f t="shared" si="126"/>
        <v>669.98836475375799</v>
      </c>
      <c r="G696" s="2"/>
      <c r="H696" s="15">
        <f t="shared" si="121"/>
        <v>669.98836475375799</v>
      </c>
      <c r="I696" s="15">
        <v>478.56311768125573</v>
      </c>
      <c r="J696" s="16">
        <f t="shared" si="122"/>
        <v>0</v>
      </c>
      <c r="K696" s="16">
        <f t="shared" si="123"/>
        <v>478.56311768125573</v>
      </c>
      <c r="L696" s="2"/>
    </row>
    <row r="697" spans="1:12" ht="45" hidden="1" outlineLevel="1" x14ac:dyDescent="0.25">
      <c r="A697" s="1">
        <f t="shared" si="120"/>
        <v>598</v>
      </c>
      <c r="B697" s="21">
        <f t="shared" si="128"/>
        <v>532</v>
      </c>
      <c r="C697" s="62" t="s">
        <v>240</v>
      </c>
      <c r="D697" s="57" t="s">
        <v>105</v>
      </c>
      <c r="E697" s="57">
        <v>0.03</v>
      </c>
      <c r="F697" s="2">
        <f t="shared" si="126"/>
        <v>14.356893530437672</v>
      </c>
      <c r="G697" s="2"/>
      <c r="H697" s="15">
        <f t="shared" si="121"/>
        <v>14.356893530437672</v>
      </c>
      <c r="I697" s="15">
        <v>478.56311768125573</v>
      </c>
      <c r="J697" s="16">
        <f t="shared" si="122"/>
        <v>0</v>
      </c>
      <c r="K697" s="16">
        <f t="shared" si="123"/>
        <v>478.56311768125573</v>
      </c>
      <c r="L697" s="2"/>
    </row>
    <row r="698" spans="1:12" ht="30" hidden="1" outlineLevel="1" x14ac:dyDescent="0.25">
      <c r="A698" s="1">
        <f t="shared" si="120"/>
        <v>599</v>
      </c>
      <c r="B698" s="21">
        <f t="shared" si="128"/>
        <v>533</v>
      </c>
      <c r="C698" s="62" t="s">
        <v>245</v>
      </c>
      <c r="D698" s="57" t="s">
        <v>100</v>
      </c>
      <c r="E698" s="57">
        <v>3</v>
      </c>
      <c r="F698" s="2">
        <f t="shared" si="126"/>
        <v>1435.6893530437671</v>
      </c>
      <c r="G698" s="2"/>
      <c r="H698" s="15">
        <f t="shared" si="121"/>
        <v>1435.6893530437671</v>
      </c>
      <c r="I698" s="15">
        <v>478.56311768125573</v>
      </c>
      <c r="J698" s="16">
        <f t="shared" si="122"/>
        <v>0</v>
      </c>
      <c r="K698" s="16">
        <f t="shared" si="123"/>
        <v>478.56311768125573</v>
      </c>
      <c r="L698" s="2"/>
    </row>
    <row r="699" spans="1:12" ht="45" hidden="1" outlineLevel="1" x14ac:dyDescent="0.25">
      <c r="A699" s="1">
        <f t="shared" si="120"/>
        <v>600</v>
      </c>
      <c r="B699" s="21">
        <f t="shared" si="128"/>
        <v>534</v>
      </c>
      <c r="C699" s="62" t="s">
        <v>240</v>
      </c>
      <c r="D699" s="57" t="s">
        <v>105</v>
      </c>
      <c r="E699" s="57">
        <v>1.4999999999999999E-2</v>
      </c>
      <c r="F699" s="2">
        <f t="shared" si="126"/>
        <v>7.178446765218836</v>
      </c>
      <c r="G699" s="2"/>
      <c r="H699" s="15">
        <f t="shared" si="121"/>
        <v>7.178446765218836</v>
      </c>
      <c r="I699" s="15">
        <v>478.56311768125573</v>
      </c>
      <c r="J699" s="16">
        <f t="shared" si="122"/>
        <v>0</v>
      </c>
      <c r="K699" s="16">
        <f t="shared" si="123"/>
        <v>478.56311768125573</v>
      </c>
      <c r="L699" s="2"/>
    </row>
    <row r="700" spans="1:12" ht="30" hidden="1" outlineLevel="1" x14ac:dyDescent="0.25">
      <c r="A700" s="1">
        <f t="shared" si="120"/>
        <v>601</v>
      </c>
      <c r="B700" s="21">
        <f t="shared" si="128"/>
        <v>535</v>
      </c>
      <c r="C700" s="62" t="s">
        <v>243</v>
      </c>
      <c r="D700" s="57" t="s">
        <v>100</v>
      </c>
      <c r="E700" s="57">
        <v>3</v>
      </c>
      <c r="F700" s="2">
        <f t="shared" si="126"/>
        <v>1435.6893530437671</v>
      </c>
      <c r="G700" s="2"/>
      <c r="H700" s="15">
        <f t="shared" si="121"/>
        <v>1435.6893530437671</v>
      </c>
      <c r="I700" s="15">
        <v>478.56311768125573</v>
      </c>
      <c r="J700" s="16">
        <f t="shared" si="122"/>
        <v>0</v>
      </c>
      <c r="K700" s="16">
        <f t="shared" si="123"/>
        <v>478.56311768125573</v>
      </c>
      <c r="L700" s="2"/>
    </row>
    <row r="701" spans="1:12" ht="30" hidden="1" collapsed="1" x14ac:dyDescent="0.25">
      <c r="A701" s="1"/>
      <c r="B701" s="21"/>
      <c r="C701" s="70" t="s">
        <v>273</v>
      </c>
      <c r="D701" s="57"/>
      <c r="E701" s="57"/>
      <c r="F701" s="2">
        <f t="shared" si="126"/>
        <v>0</v>
      </c>
      <c r="G701" s="2"/>
      <c r="H701" s="15"/>
      <c r="I701" s="15">
        <v>478.56311768125573</v>
      </c>
      <c r="J701" s="16"/>
      <c r="K701" s="16"/>
      <c r="L701" s="2"/>
    </row>
    <row r="702" spans="1:12" ht="17.25" hidden="1" outlineLevel="1" x14ac:dyDescent="0.25">
      <c r="A702" s="1">
        <f>A700+1</f>
        <v>602</v>
      </c>
      <c r="B702" s="21">
        <f>B700+1</f>
        <v>536</v>
      </c>
      <c r="C702" s="62" t="s">
        <v>239</v>
      </c>
      <c r="D702" s="57" t="s">
        <v>105</v>
      </c>
      <c r="E702" s="57">
        <v>0.03</v>
      </c>
      <c r="F702" s="2">
        <f t="shared" si="126"/>
        <v>14.356893530437672</v>
      </c>
      <c r="G702" s="2"/>
      <c r="H702" s="15">
        <f t="shared" si="121"/>
        <v>14.356893530437672</v>
      </c>
      <c r="I702" s="15">
        <v>478.56311768125573</v>
      </c>
      <c r="J702" s="16">
        <f t="shared" si="122"/>
        <v>0</v>
      </c>
      <c r="K702" s="16">
        <f t="shared" si="123"/>
        <v>478.56311768125573</v>
      </c>
      <c r="L702" s="2"/>
    </row>
    <row r="703" spans="1:12" ht="17.25" hidden="1" outlineLevel="1" x14ac:dyDescent="0.25">
      <c r="A703" s="1">
        <f t="shared" si="120"/>
        <v>603</v>
      </c>
      <c r="B703" s="21">
        <f>B702+1</f>
        <v>537</v>
      </c>
      <c r="C703" s="62" t="s">
        <v>42</v>
      </c>
      <c r="D703" s="57" t="s">
        <v>100</v>
      </c>
      <c r="E703" s="57">
        <v>13.8</v>
      </c>
      <c r="F703" s="2">
        <f t="shared" si="126"/>
        <v>6604.1710240013299</v>
      </c>
      <c r="G703" s="2"/>
      <c r="H703" s="15">
        <f t="shared" si="121"/>
        <v>6604.1710240013299</v>
      </c>
      <c r="I703" s="15">
        <v>478.56311768125573</v>
      </c>
      <c r="J703" s="16">
        <f t="shared" si="122"/>
        <v>0</v>
      </c>
      <c r="K703" s="16">
        <f t="shared" si="123"/>
        <v>478.56311768125573</v>
      </c>
      <c r="L703" s="2"/>
    </row>
    <row r="704" spans="1:12" ht="17.25" hidden="1" outlineLevel="1" x14ac:dyDescent="0.25">
      <c r="A704" s="1">
        <f t="shared" si="120"/>
        <v>604</v>
      </c>
      <c r="B704" s="21">
        <f t="shared" ref="B704:B767" si="129">B703+1</f>
        <v>538</v>
      </c>
      <c r="C704" s="62" t="s">
        <v>201</v>
      </c>
      <c r="D704" s="57" t="s">
        <v>100</v>
      </c>
      <c r="E704" s="57">
        <v>13.8</v>
      </c>
      <c r="F704" s="2">
        <f t="shared" si="126"/>
        <v>6604.1710240013299</v>
      </c>
      <c r="G704" s="2"/>
      <c r="H704" s="15">
        <f t="shared" si="121"/>
        <v>6604.1710240013299</v>
      </c>
      <c r="I704" s="15">
        <v>478.56311768125573</v>
      </c>
      <c r="J704" s="16">
        <f t="shared" si="122"/>
        <v>0</v>
      </c>
      <c r="K704" s="16">
        <f t="shared" si="123"/>
        <v>478.56311768125573</v>
      </c>
      <c r="L704" s="2"/>
    </row>
    <row r="705" spans="1:12" ht="45" hidden="1" outlineLevel="1" x14ac:dyDescent="0.25">
      <c r="A705" s="1">
        <f t="shared" si="120"/>
        <v>605</v>
      </c>
      <c r="B705" s="21">
        <f t="shared" si="129"/>
        <v>539</v>
      </c>
      <c r="C705" s="62" t="s">
        <v>240</v>
      </c>
      <c r="D705" s="57" t="s">
        <v>105</v>
      </c>
      <c r="E705" s="57">
        <v>1.4E-3</v>
      </c>
      <c r="F705" s="2">
        <f t="shared" si="126"/>
        <v>0.669988364753758</v>
      </c>
      <c r="G705" s="2"/>
      <c r="H705" s="15">
        <f t="shared" si="121"/>
        <v>0.669988364753758</v>
      </c>
      <c r="I705" s="15">
        <v>478.56311768125573</v>
      </c>
      <c r="J705" s="16">
        <f t="shared" si="122"/>
        <v>0</v>
      </c>
      <c r="K705" s="16">
        <f t="shared" si="123"/>
        <v>478.56311768125573</v>
      </c>
      <c r="L705" s="2"/>
    </row>
    <row r="706" spans="1:12" ht="30" hidden="1" outlineLevel="1" x14ac:dyDescent="0.25">
      <c r="A706" s="1">
        <f t="shared" si="120"/>
        <v>606</v>
      </c>
      <c r="B706" s="21">
        <f t="shared" si="129"/>
        <v>540</v>
      </c>
      <c r="C706" s="62" t="s">
        <v>241</v>
      </c>
      <c r="D706" s="57" t="s">
        <v>100</v>
      </c>
      <c r="E706" s="57">
        <v>1.4</v>
      </c>
      <c r="F706" s="2">
        <f t="shared" si="126"/>
        <v>669.98836475375799</v>
      </c>
      <c r="G706" s="2"/>
      <c r="H706" s="15">
        <f t="shared" si="121"/>
        <v>669.98836475375799</v>
      </c>
      <c r="I706" s="15">
        <v>478.56311768125573</v>
      </c>
      <c r="J706" s="16">
        <f t="shared" si="122"/>
        <v>0</v>
      </c>
      <c r="K706" s="16">
        <f t="shared" si="123"/>
        <v>478.56311768125573</v>
      </c>
      <c r="L706" s="2"/>
    </row>
    <row r="707" spans="1:12" ht="45" hidden="1" outlineLevel="1" x14ac:dyDescent="0.25">
      <c r="A707" s="1">
        <f t="shared" si="120"/>
        <v>607</v>
      </c>
      <c r="B707" s="21">
        <f t="shared" si="129"/>
        <v>541</v>
      </c>
      <c r="C707" s="62" t="s">
        <v>240</v>
      </c>
      <c r="D707" s="57" t="s">
        <v>105</v>
      </c>
      <c r="E707" s="57">
        <v>0.03</v>
      </c>
      <c r="F707" s="2">
        <f t="shared" si="126"/>
        <v>14.356893530437672</v>
      </c>
      <c r="G707" s="2"/>
      <c r="H707" s="15">
        <f t="shared" si="121"/>
        <v>14.356893530437672</v>
      </c>
      <c r="I707" s="15">
        <v>478.56311768125573</v>
      </c>
      <c r="J707" s="16">
        <f t="shared" si="122"/>
        <v>0</v>
      </c>
      <c r="K707" s="16">
        <f t="shared" si="123"/>
        <v>478.56311768125573</v>
      </c>
      <c r="L707" s="2"/>
    </row>
    <row r="708" spans="1:12" ht="30" hidden="1" outlineLevel="1" x14ac:dyDescent="0.25">
      <c r="A708" s="1">
        <f t="shared" si="120"/>
        <v>608</v>
      </c>
      <c r="B708" s="21">
        <f t="shared" si="129"/>
        <v>542</v>
      </c>
      <c r="C708" s="62" t="s">
        <v>245</v>
      </c>
      <c r="D708" s="57" t="s">
        <v>100</v>
      </c>
      <c r="E708" s="57">
        <v>3</v>
      </c>
      <c r="F708" s="2">
        <f t="shared" si="126"/>
        <v>1435.6893530437671</v>
      </c>
      <c r="G708" s="2"/>
      <c r="H708" s="15">
        <f t="shared" si="121"/>
        <v>1435.6893530437671</v>
      </c>
      <c r="I708" s="15">
        <v>478.56311768125573</v>
      </c>
      <c r="J708" s="16">
        <f t="shared" si="122"/>
        <v>0</v>
      </c>
      <c r="K708" s="16">
        <f t="shared" si="123"/>
        <v>478.56311768125573</v>
      </c>
      <c r="L708" s="2"/>
    </row>
    <row r="709" spans="1:12" ht="45" hidden="1" outlineLevel="1" x14ac:dyDescent="0.25">
      <c r="A709" s="1">
        <f t="shared" si="120"/>
        <v>609</v>
      </c>
      <c r="B709" s="21">
        <f t="shared" si="129"/>
        <v>543</v>
      </c>
      <c r="C709" s="62" t="s">
        <v>240</v>
      </c>
      <c r="D709" s="57" t="s">
        <v>105</v>
      </c>
      <c r="E709" s="57">
        <v>1.4999999999999999E-2</v>
      </c>
      <c r="F709" s="2">
        <f t="shared" si="126"/>
        <v>7.178446765218836</v>
      </c>
      <c r="G709" s="2"/>
      <c r="H709" s="15">
        <f t="shared" si="121"/>
        <v>7.178446765218836</v>
      </c>
      <c r="I709" s="15">
        <v>478.56311768125573</v>
      </c>
      <c r="J709" s="16">
        <f t="shared" si="122"/>
        <v>0</v>
      </c>
      <c r="K709" s="16">
        <f t="shared" si="123"/>
        <v>478.56311768125573</v>
      </c>
      <c r="L709" s="2"/>
    </row>
    <row r="710" spans="1:12" ht="30" hidden="1" outlineLevel="1" x14ac:dyDescent="0.25">
      <c r="A710" s="1">
        <f t="shared" si="120"/>
        <v>610</v>
      </c>
      <c r="B710" s="21">
        <f t="shared" si="129"/>
        <v>544</v>
      </c>
      <c r="C710" s="62" t="s">
        <v>243</v>
      </c>
      <c r="D710" s="57" t="s">
        <v>100</v>
      </c>
      <c r="E710" s="57">
        <v>3</v>
      </c>
      <c r="F710" s="2">
        <f t="shared" si="126"/>
        <v>1435.6893530437671</v>
      </c>
      <c r="G710" s="2"/>
      <c r="H710" s="15">
        <f t="shared" si="121"/>
        <v>1435.6893530437671</v>
      </c>
      <c r="I710" s="15">
        <v>478.56311768125573</v>
      </c>
      <c r="J710" s="16">
        <f t="shared" si="122"/>
        <v>0</v>
      </c>
      <c r="K710" s="16">
        <f t="shared" si="123"/>
        <v>478.56311768125573</v>
      </c>
      <c r="L710" s="2"/>
    </row>
    <row r="711" spans="1:12" ht="30" hidden="1" collapsed="1" x14ac:dyDescent="0.25">
      <c r="A711" s="1"/>
      <c r="B711" s="21"/>
      <c r="C711" s="70" t="s">
        <v>274</v>
      </c>
      <c r="D711" s="57"/>
      <c r="E711" s="57"/>
      <c r="F711" s="2">
        <f t="shared" si="126"/>
        <v>0</v>
      </c>
      <c r="G711" s="2"/>
      <c r="H711" s="15"/>
      <c r="I711" s="15">
        <v>478.56311768125573</v>
      </c>
      <c r="J711" s="16"/>
      <c r="K711" s="16"/>
      <c r="L711" s="2"/>
    </row>
    <row r="712" spans="1:12" ht="17.25" hidden="1" outlineLevel="1" x14ac:dyDescent="0.25">
      <c r="A712" s="1">
        <f>A710+1</f>
        <v>611</v>
      </c>
      <c r="B712" s="21">
        <f>B710+1</f>
        <v>545</v>
      </c>
      <c r="C712" s="62" t="s">
        <v>239</v>
      </c>
      <c r="D712" s="57" t="s">
        <v>105</v>
      </c>
      <c r="E712" s="57">
        <v>0.03</v>
      </c>
      <c r="F712" s="2">
        <f t="shared" si="126"/>
        <v>14.356893530437672</v>
      </c>
      <c r="G712" s="2"/>
      <c r="H712" s="15">
        <f t="shared" si="121"/>
        <v>14.356893530437672</v>
      </c>
      <c r="I712" s="15">
        <v>478.56311768125573</v>
      </c>
      <c r="J712" s="16">
        <f t="shared" si="122"/>
        <v>0</v>
      </c>
      <c r="K712" s="16">
        <f t="shared" si="123"/>
        <v>478.56311768125573</v>
      </c>
      <c r="L712" s="2"/>
    </row>
    <row r="713" spans="1:12" ht="17.25" hidden="1" outlineLevel="1" x14ac:dyDescent="0.25">
      <c r="A713" s="1">
        <f t="shared" si="120"/>
        <v>612</v>
      </c>
      <c r="B713" s="21">
        <f t="shared" si="129"/>
        <v>546</v>
      </c>
      <c r="C713" s="62" t="s">
        <v>42</v>
      </c>
      <c r="D713" s="57" t="s">
        <v>100</v>
      </c>
      <c r="E713" s="57">
        <v>13.8</v>
      </c>
      <c r="F713" s="2">
        <f t="shared" si="126"/>
        <v>6604.1710240013299</v>
      </c>
      <c r="G713" s="2"/>
      <c r="H713" s="15">
        <f t="shared" si="121"/>
        <v>6604.1710240013299</v>
      </c>
      <c r="I713" s="15">
        <v>478.56311768125573</v>
      </c>
      <c r="J713" s="16">
        <f t="shared" si="122"/>
        <v>0</v>
      </c>
      <c r="K713" s="16">
        <f t="shared" si="123"/>
        <v>478.56311768125573</v>
      </c>
      <c r="L713" s="2"/>
    </row>
    <row r="714" spans="1:12" ht="17.25" hidden="1" outlineLevel="1" x14ac:dyDescent="0.25">
      <c r="A714" s="1">
        <f t="shared" si="120"/>
        <v>613</v>
      </c>
      <c r="B714" s="21">
        <f t="shared" si="129"/>
        <v>547</v>
      </c>
      <c r="C714" s="62" t="s">
        <v>201</v>
      </c>
      <c r="D714" s="57" t="s">
        <v>100</v>
      </c>
      <c r="E714" s="57">
        <v>13.8</v>
      </c>
      <c r="F714" s="2">
        <f t="shared" si="126"/>
        <v>6604.1710240013299</v>
      </c>
      <c r="G714" s="2"/>
      <c r="H714" s="15">
        <f t="shared" si="121"/>
        <v>6604.1710240013299</v>
      </c>
      <c r="I714" s="15">
        <v>478.56311768125573</v>
      </c>
      <c r="J714" s="16">
        <f t="shared" si="122"/>
        <v>0</v>
      </c>
      <c r="K714" s="16">
        <f t="shared" si="123"/>
        <v>478.56311768125573</v>
      </c>
      <c r="L714" s="2"/>
    </row>
    <row r="715" spans="1:12" ht="45" hidden="1" outlineLevel="1" x14ac:dyDescent="0.25">
      <c r="A715" s="1">
        <f t="shared" si="120"/>
        <v>614</v>
      </c>
      <c r="B715" s="21">
        <f t="shared" si="129"/>
        <v>548</v>
      </c>
      <c r="C715" s="62" t="s">
        <v>240</v>
      </c>
      <c r="D715" s="57" t="s">
        <v>105</v>
      </c>
      <c r="E715" s="57">
        <v>1.4E-3</v>
      </c>
      <c r="F715" s="2">
        <f t="shared" si="126"/>
        <v>0.669988364753758</v>
      </c>
      <c r="G715" s="2"/>
      <c r="H715" s="15">
        <f t="shared" si="121"/>
        <v>0.669988364753758</v>
      </c>
      <c r="I715" s="15">
        <v>478.56311768125573</v>
      </c>
      <c r="J715" s="16">
        <f t="shared" si="122"/>
        <v>0</v>
      </c>
      <c r="K715" s="16">
        <f t="shared" si="123"/>
        <v>478.56311768125573</v>
      </c>
      <c r="L715" s="2"/>
    </row>
    <row r="716" spans="1:12" ht="30" hidden="1" outlineLevel="1" x14ac:dyDescent="0.25">
      <c r="A716" s="1">
        <f t="shared" si="120"/>
        <v>615</v>
      </c>
      <c r="B716" s="21">
        <f t="shared" si="129"/>
        <v>549</v>
      </c>
      <c r="C716" s="62" t="s">
        <v>241</v>
      </c>
      <c r="D716" s="57" t="s">
        <v>100</v>
      </c>
      <c r="E716" s="57">
        <v>1.4</v>
      </c>
      <c r="F716" s="2">
        <f t="shared" si="126"/>
        <v>669.98836475375799</v>
      </c>
      <c r="G716" s="2"/>
      <c r="H716" s="15">
        <f t="shared" si="121"/>
        <v>669.98836475375799</v>
      </c>
      <c r="I716" s="15">
        <v>478.56311768125573</v>
      </c>
      <c r="J716" s="16">
        <f t="shared" si="122"/>
        <v>0</v>
      </c>
      <c r="K716" s="16">
        <f t="shared" si="123"/>
        <v>478.56311768125573</v>
      </c>
      <c r="L716" s="2"/>
    </row>
    <row r="717" spans="1:12" ht="45" hidden="1" outlineLevel="1" x14ac:dyDescent="0.25">
      <c r="A717" s="1">
        <f t="shared" si="120"/>
        <v>616</v>
      </c>
      <c r="B717" s="21">
        <f t="shared" si="129"/>
        <v>550</v>
      </c>
      <c r="C717" s="62" t="s">
        <v>240</v>
      </c>
      <c r="D717" s="57" t="s">
        <v>105</v>
      </c>
      <c r="E717" s="57">
        <v>0.03</v>
      </c>
      <c r="F717" s="2">
        <f t="shared" si="126"/>
        <v>14.356893530437672</v>
      </c>
      <c r="G717" s="2"/>
      <c r="H717" s="15">
        <f t="shared" si="121"/>
        <v>14.356893530437672</v>
      </c>
      <c r="I717" s="15">
        <v>478.56311768125573</v>
      </c>
      <c r="J717" s="16">
        <f t="shared" si="122"/>
        <v>0</v>
      </c>
      <c r="K717" s="16">
        <f t="shared" si="123"/>
        <v>478.56311768125573</v>
      </c>
      <c r="L717" s="2"/>
    </row>
    <row r="718" spans="1:12" ht="30" hidden="1" outlineLevel="1" x14ac:dyDescent="0.25">
      <c r="A718" s="1">
        <f t="shared" si="120"/>
        <v>617</v>
      </c>
      <c r="B718" s="21">
        <f t="shared" si="129"/>
        <v>551</v>
      </c>
      <c r="C718" s="62" t="s">
        <v>245</v>
      </c>
      <c r="D718" s="57" t="s">
        <v>100</v>
      </c>
      <c r="E718" s="57">
        <v>3</v>
      </c>
      <c r="F718" s="2">
        <f t="shared" si="126"/>
        <v>1435.6893530437671</v>
      </c>
      <c r="G718" s="2"/>
      <c r="H718" s="15">
        <f t="shared" si="121"/>
        <v>1435.6893530437671</v>
      </c>
      <c r="I718" s="15">
        <v>478.56311768125573</v>
      </c>
      <c r="J718" s="16">
        <f t="shared" si="122"/>
        <v>0</v>
      </c>
      <c r="K718" s="16">
        <f t="shared" si="123"/>
        <v>478.56311768125573</v>
      </c>
      <c r="L718" s="2"/>
    </row>
    <row r="719" spans="1:12" ht="45" hidden="1" outlineLevel="1" x14ac:dyDescent="0.25">
      <c r="A719" s="1">
        <f t="shared" si="120"/>
        <v>618</v>
      </c>
      <c r="B719" s="21">
        <f t="shared" si="129"/>
        <v>552</v>
      </c>
      <c r="C719" s="62" t="s">
        <v>240</v>
      </c>
      <c r="D719" s="57" t="s">
        <v>105</v>
      </c>
      <c r="E719" s="57">
        <v>1.4999999999999999E-2</v>
      </c>
      <c r="F719" s="2">
        <f t="shared" si="126"/>
        <v>7.178446765218836</v>
      </c>
      <c r="G719" s="2"/>
      <c r="H719" s="15">
        <f t="shared" si="121"/>
        <v>7.178446765218836</v>
      </c>
      <c r="I719" s="15">
        <v>478.56311768125573</v>
      </c>
      <c r="J719" s="16">
        <f t="shared" si="122"/>
        <v>0</v>
      </c>
      <c r="K719" s="16">
        <f t="shared" si="123"/>
        <v>478.56311768125573</v>
      </c>
      <c r="L719" s="2"/>
    </row>
    <row r="720" spans="1:12" ht="30" hidden="1" outlineLevel="1" x14ac:dyDescent="0.25">
      <c r="A720" s="1">
        <f t="shared" si="120"/>
        <v>619</v>
      </c>
      <c r="B720" s="21">
        <f t="shared" si="129"/>
        <v>553</v>
      </c>
      <c r="C720" s="62" t="s">
        <v>243</v>
      </c>
      <c r="D720" s="57" t="s">
        <v>100</v>
      </c>
      <c r="E720" s="57">
        <v>3</v>
      </c>
      <c r="F720" s="2">
        <f t="shared" si="126"/>
        <v>1435.6893530437671</v>
      </c>
      <c r="G720" s="2"/>
      <c r="H720" s="15">
        <f t="shared" si="121"/>
        <v>1435.6893530437671</v>
      </c>
      <c r="I720" s="15">
        <v>478.56311768125573</v>
      </c>
      <c r="J720" s="16">
        <f t="shared" si="122"/>
        <v>0</v>
      </c>
      <c r="K720" s="16">
        <f t="shared" si="123"/>
        <v>478.56311768125573</v>
      </c>
      <c r="L720" s="2"/>
    </row>
    <row r="721" spans="1:12" ht="15.75" hidden="1" collapsed="1" x14ac:dyDescent="0.25">
      <c r="A721" s="1"/>
      <c r="B721" s="21"/>
      <c r="C721" s="70" t="s">
        <v>275</v>
      </c>
      <c r="D721" s="57"/>
      <c r="E721" s="57"/>
      <c r="F721" s="2">
        <f t="shared" si="126"/>
        <v>0</v>
      </c>
      <c r="G721" s="2"/>
      <c r="H721" s="15"/>
      <c r="I721" s="15">
        <v>478.56311768125573</v>
      </c>
      <c r="J721" s="16"/>
      <c r="K721" s="16"/>
      <c r="L721" s="2"/>
    </row>
    <row r="722" spans="1:12" ht="30" hidden="1" x14ac:dyDescent="0.25">
      <c r="A722" s="1"/>
      <c r="B722" s="21"/>
      <c r="C722" s="70" t="s">
        <v>269</v>
      </c>
      <c r="D722" s="57"/>
      <c r="E722" s="57"/>
      <c r="F722" s="2">
        <f t="shared" si="126"/>
        <v>0</v>
      </c>
      <c r="G722" s="2"/>
      <c r="H722" s="15"/>
      <c r="I722" s="15">
        <v>478.56311768125573</v>
      </c>
      <c r="J722" s="16"/>
      <c r="K722" s="16"/>
      <c r="L722" s="2"/>
    </row>
    <row r="723" spans="1:12" ht="17.25" hidden="1" outlineLevel="1" x14ac:dyDescent="0.25">
      <c r="A723" s="1">
        <f>A720+1</f>
        <v>620</v>
      </c>
      <c r="B723" s="21">
        <f>B720+1</f>
        <v>554</v>
      </c>
      <c r="C723" s="62" t="s">
        <v>239</v>
      </c>
      <c r="D723" s="57" t="s">
        <v>105</v>
      </c>
      <c r="E723" s="57">
        <v>0.02</v>
      </c>
      <c r="F723" s="2">
        <f t="shared" si="126"/>
        <v>9.571262353625114</v>
      </c>
      <c r="G723" s="2"/>
      <c r="H723" s="15">
        <f t="shared" si="121"/>
        <v>9.571262353625114</v>
      </c>
      <c r="I723" s="15">
        <v>478.56311768125573</v>
      </c>
      <c r="J723" s="16">
        <f t="shared" si="122"/>
        <v>0</v>
      </c>
      <c r="K723" s="16">
        <f t="shared" si="123"/>
        <v>478.56311768125573</v>
      </c>
      <c r="L723" s="2"/>
    </row>
    <row r="724" spans="1:12" ht="17.25" hidden="1" outlineLevel="1" x14ac:dyDescent="0.25">
      <c r="A724" s="1">
        <f t="shared" si="120"/>
        <v>621</v>
      </c>
      <c r="B724" s="21">
        <f t="shared" si="129"/>
        <v>555</v>
      </c>
      <c r="C724" s="62" t="s">
        <v>42</v>
      </c>
      <c r="D724" s="57" t="s">
        <v>100</v>
      </c>
      <c r="E724" s="57">
        <v>7.8</v>
      </c>
      <c r="F724" s="2">
        <f t="shared" si="126"/>
        <v>3732.7923179137947</v>
      </c>
      <c r="G724" s="2"/>
      <c r="H724" s="15">
        <f t="shared" si="121"/>
        <v>3732.7923179137947</v>
      </c>
      <c r="I724" s="15">
        <v>478.56311768125573</v>
      </c>
      <c r="J724" s="16">
        <f t="shared" si="122"/>
        <v>0</v>
      </c>
      <c r="K724" s="16">
        <f t="shared" si="123"/>
        <v>478.56311768125573</v>
      </c>
      <c r="L724" s="2"/>
    </row>
    <row r="725" spans="1:12" ht="17.25" hidden="1" outlineLevel="1" x14ac:dyDescent="0.25">
      <c r="A725" s="1">
        <f t="shared" si="120"/>
        <v>622</v>
      </c>
      <c r="B725" s="21">
        <f t="shared" si="129"/>
        <v>556</v>
      </c>
      <c r="C725" s="62" t="s">
        <v>201</v>
      </c>
      <c r="D725" s="57" t="s">
        <v>100</v>
      </c>
      <c r="E725" s="57">
        <v>7.8</v>
      </c>
      <c r="F725" s="2">
        <f t="shared" si="126"/>
        <v>3732.7923179137947</v>
      </c>
      <c r="G725" s="2"/>
      <c r="H725" s="15">
        <f t="shared" si="121"/>
        <v>3732.7923179137947</v>
      </c>
      <c r="I725" s="15">
        <v>478.56311768125573</v>
      </c>
      <c r="J725" s="16">
        <f t="shared" si="122"/>
        <v>0</v>
      </c>
      <c r="K725" s="16">
        <f t="shared" si="123"/>
        <v>478.56311768125573</v>
      </c>
      <c r="L725" s="2"/>
    </row>
    <row r="726" spans="1:12" ht="45" hidden="1" outlineLevel="1" x14ac:dyDescent="0.25">
      <c r="A726" s="1">
        <f t="shared" si="120"/>
        <v>623</v>
      </c>
      <c r="B726" s="21">
        <f t="shared" si="129"/>
        <v>557</v>
      </c>
      <c r="C726" s="62" t="s">
        <v>240</v>
      </c>
      <c r="D726" s="57" t="s">
        <v>105</v>
      </c>
      <c r="E726" s="57">
        <v>8.0000000000000004E-4</v>
      </c>
      <c r="F726" s="2">
        <f t="shared" si="126"/>
        <v>0.38285049414500461</v>
      </c>
      <c r="G726" s="2"/>
      <c r="H726" s="15">
        <f t="shared" si="121"/>
        <v>0.38285049414500461</v>
      </c>
      <c r="I726" s="15">
        <v>478.56311768125573</v>
      </c>
      <c r="J726" s="16">
        <f t="shared" si="122"/>
        <v>0</v>
      </c>
      <c r="K726" s="16">
        <f t="shared" si="123"/>
        <v>478.56311768125573</v>
      </c>
      <c r="L726" s="2"/>
    </row>
    <row r="727" spans="1:12" ht="30" hidden="1" outlineLevel="1" x14ac:dyDescent="0.25">
      <c r="A727" s="1">
        <f t="shared" ref="A727:A790" si="130">A726+1</f>
        <v>624</v>
      </c>
      <c r="B727" s="21">
        <f t="shared" si="129"/>
        <v>558</v>
      </c>
      <c r="C727" s="62" t="s">
        <v>241</v>
      </c>
      <c r="D727" s="57" t="s">
        <v>100</v>
      </c>
      <c r="E727" s="57">
        <v>0.8</v>
      </c>
      <c r="F727" s="2">
        <f t="shared" si="126"/>
        <v>382.85049414500463</v>
      </c>
      <c r="G727" s="2"/>
      <c r="H727" s="15">
        <f t="shared" ref="H727:H790" si="131">G727+F727</f>
        <v>382.85049414500463</v>
      </c>
      <c r="I727" s="15">
        <v>478.56311768125573</v>
      </c>
      <c r="J727" s="16">
        <f t="shared" ref="J727:J790" si="132">G727/E727</f>
        <v>0</v>
      </c>
      <c r="K727" s="16">
        <f t="shared" ref="K727:K790" si="133">J727+I727</f>
        <v>478.56311768125573</v>
      </c>
      <c r="L727" s="2"/>
    </row>
    <row r="728" spans="1:12" ht="45" hidden="1" outlineLevel="1" x14ac:dyDescent="0.25">
      <c r="A728" s="1">
        <f t="shared" si="130"/>
        <v>625</v>
      </c>
      <c r="B728" s="21">
        <f t="shared" si="129"/>
        <v>559</v>
      </c>
      <c r="C728" s="62" t="s">
        <v>240</v>
      </c>
      <c r="D728" s="57" t="s">
        <v>105</v>
      </c>
      <c r="E728" s="57">
        <v>1.7000000000000001E-2</v>
      </c>
      <c r="F728" s="2">
        <f t="shared" si="126"/>
        <v>8.1355730005813474</v>
      </c>
      <c r="G728" s="2"/>
      <c r="H728" s="15">
        <f t="shared" si="131"/>
        <v>8.1355730005813474</v>
      </c>
      <c r="I728" s="15">
        <v>478.56311768125573</v>
      </c>
      <c r="J728" s="16">
        <f t="shared" si="132"/>
        <v>0</v>
      </c>
      <c r="K728" s="16">
        <f t="shared" si="133"/>
        <v>478.56311768125573</v>
      </c>
      <c r="L728" s="2"/>
    </row>
    <row r="729" spans="1:12" ht="30" hidden="1" outlineLevel="1" x14ac:dyDescent="0.25">
      <c r="A729" s="1">
        <f t="shared" si="130"/>
        <v>626</v>
      </c>
      <c r="B729" s="21">
        <f t="shared" si="129"/>
        <v>560</v>
      </c>
      <c r="C729" s="62" t="s">
        <v>245</v>
      </c>
      <c r="D729" s="57" t="s">
        <v>100</v>
      </c>
      <c r="E729" s="57">
        <v>1.7</v>
      </c>
      <c r="F729" s="2">
        <f t="shared" si="126"/>
        <v>813.55730005813473</v>
      </c>
      <c r="G729" s="2"/>
      <c r="H729" s="15">
        <f t="shared" si="131"/>
        <v>813.55730005813473</v>
      </c>
      <c r="I729" s="15">
        <v>478.56311768125573</v>
      </c>
      <c r="J729" s="16">
        <f t="shared" si="132"/>
        <v>0</v>
      </c>
      <c r="K729" s="16">
        <f t="shared" si="133"/>
        <v>478.56311768125573</v>
      </c>
      <c r="L729" s="2"/>
    </row>
    <row r="730" spans="1:12" ht="45" hidden="1" outlineLevel="1" x14ac:dyDescent="0.25">
      <c r="A730" s="1">
        <f t="shared" si="130"/>
        <v>627</v>
      </c>
      <c r="B730" s="21">
        <f t="shared" si="129"/>
        <v>561</v>
      </c>
      <c r="C730" s="62" t="s">
        <v>240</v>
      </c>
      <c r="D730" s="57" t="s">
        <v>105</v>
      </c>
      <c r="E730" s="57">
        <v>8.5000000000000006E-3</v>
      </c>
      <c r="F730" s="2">
        <f t="shared" si="126"/>
        <v>4.0677865002906737</v>
      </c>
      <c r="G730" s="2"/>
      <c r="H730" s="15">
        <f t="shared" si="131"/>
        <v>4.0677865002906737</v>
      </c>
      <c r="I730" s="15">
        <v>478.56311768125573</v>
      </c>
      <c r="J730" s="16">
        <f t="shared" si="132"/>
        <v>0</v>
      </c>
      <c r="K730" s="16">
        <f t="shared" si="133"/>
        <v>478.56311768125573</v>
      </c>
      <c r="L730" s="2"/>
    </row>
    <row r="731" spans="1:12" ht="30" hidden="1" outlineLevel="1" x14ac:dyDescent="0.25">
      <c r="A731" s="1">
        <f t="shared" si="130"/>
        <v>628</v>
      </c>
      <c r="B731" s="21">
        <f t="shared" si="129"/>
        <v>562</v>
      </c>
      <c r="C731" s="62" t="s">
        <v>243</v>
      </c>
      <c r="D731" s="57" t="s">
        <v>100</v>
      </c>
      <c r="E731" s="57">
        <v>1.7</v>
      </c>
      <c r="F731" s="2">
        <f t="shared" si="126"/>
        <v>813.55730005813473</v>
      </c>
      <c r="G731" s="2"/>
      <c r="H731" s="15">
        <f t="shared" si="131"/>
        <v>813.55730005813473</v>
      </c>
      <c r="I731" s="15">
        <v>478.56311768125573</v>
      </c>
      <c r="J731" s="16">
        <f t="shared" si="132"/>
        <v>0</v>
      </c>
      <c r="K731" s="16">
        <f t="shared" si="133"/>
        <v>478.56311768125573</v>
      </c>
      <c r="L731" s="2"/>
    </row>
    <row r="732" spans="1:12" ht="30" hidden="1" collapsed="1" x14ac:dyDescent="0.25">
      <c r="A732" s="1"/>
      <c r="B732" s="21"/>
      <c r="C732" s="70" t="s">
        <v>271</v>
      </c>
      <c r="D732" s="57"/>
      <c r="E732" s="57"/>
      <c r="F732" s="2">
        <f t="shared" si="126"/>
        <v>0</v>
      </c>
      <c r="G732" s="2"/>
      <c r="H732" s="15"/>
      <c r="I732" s="15">
        <v>478.56311768125573</v>
      </c>
      <c r="J732" s="16"/>
      <c r="K732" s="16"/>
      <c r="L732" s="2"/>
    </row>
    <row r="733" spans="1:12" ht="17.25" hidden="1" outlineLevel="1" x14ac:dyDescent="0.25">
      <c r="A733" s="1">
        <f>A731+1</f>
        <v>629</v>
      </c>
      <c r="B733" s="21">
        <f>B731+1</f>
        <v>563</v>
      </c>
      <c r="C733" s="62" t="s">
        <v>239</v>
      </c>
      <c r="D733" s="57" t="s">
        <v>105</v>
      </c>
      <c r="E733" s="57">
        <v>0.04</v>
      </c>
      <c r="F733" s="2">
        <f t="shared" si="126"/>
        <v>19.142524707250228</v>
      </c>
      <c r="G733" s="2"/>
      <c r="H733" s="15">
        <f t="shared" si="131"/>
        <v>19.142524707250228</v>
      </c>
      <c r="I733" s="15">
        <v>478.56311768125573</v>
      </c>
      <c r="J733" s="16">
        <f t="shared" si="132"/>
        <v>0</v>
      </c>
      <c r="K733" s="16">
        <f t="shared" si="133"/>
        <v>478.56311768125573</v>
      </c>
      <c r="L733" s="2"/>
    </row>
    <row r="734" spans="1:12" ht="17.25" hidden="1" outlineLevel="1" x14ac:dyDescent="0.25">
      <c r="A734" s="1">
        <f t="shared" si="130"/>
        <v>630</v>
      </c>
      <c r="B734" s="21">
        <f t="shared" si="129"/>
        <v>564</v>
      </c>
      <c r="C734" s="62" t="s">
        <v>42</v>
      </c>
      <c r="D734" s="57" t="s">
        <v>100</v>
      </c>
      <c r="E734" s="57">
        <v>15.6</v>
      </c>
      <c r="F734" s="2">
        <f t="shared" si="126"/>
        <v>7465.5846358275894</v>
      </c>
      <c r="G734" s="2"/>
      <c r="H734" s="15">
        <f t="shared" si="131"/>
        <v>7465.5846358275894</v>
      </c>
      <c r="I734" s="15">
        <v>478.56311768125573</v>
      </c>
      <c r="J734" s="16">
        <f t="shared" si="132"/>
        <v>0</v>
      </c>
      <c r="K734" s="16">
        <f t="shared" si="133"/>
        <v>478.56311768125573</v>
      </c>
      <c r="L734" s="2"/>
    </row>
    <row r="735" spans="1:12" ht="17.25" hidden="1" outlineLevel="1" x14ac:dyDescent="0.25">
      <c r="A735" s="1">
        <f t="shared" si="130"/>
        <v>631</v>
      </c>
      <c r="B735" s="21">
        <f t="shared" si="129"/>
        <v>565</v>
      </c>
      <c r="C735" s="62" t="s">
        <v>201</v>
      </c>
      <c r="D735" s="57" t="s">
        <v>100</v>
      </c>
      <c r="E735" s="57">
        <v>15.6</v>
      </c>
      <c r="F735" s="2">
        <f t="shared" si="126"/>
        <v>7465.5846358275894</v>
      </c>
      <c r="G735" s="2"/>
      <c r="H735" s="15">
        <f t="shared" si="131"/>
        <v>7465.5846358275894</v>
      </c>
      <c r="I735" s="15">
        <v>478.56311768125573</v>
      </c>
      <c r="J735" s="16">
        <f t="shared" si="132"/>
        <v>0</v>
      </c>
      <c r="K735" s="16">
        <f t="shared" si="133"/>
        <v>478.56311768125573</v>
      </c>
      <c r="L735" s="2"/>
    </row>
    <row r="736" spans="1:12" ht="45" hidden="1" outlineLevel="1" x14ac:dyDescent="0.25">
      <c r="A736" s="1">
        <f t="shared" si="130"/>
        <v>632</v>
      </c>
      <c r="B736" s="21">
        <f t="shared" si="129"/>
        <v>566</v>
      </c>
      <c r="C736" s="62" t="s">
        <v>240</v>
      </c>
      <c r="D736" s="57" t="s">
        <v>105</v>
      </c>
      <c r="E736" s="57">
        <v>1.6000000000000001E-3</v>
      </c>
      <c r="F736" s="2">
        <f t="shared" si="126"/>
        <v>0.76570098829000921</v>
      </c>
      <c r="G736" s="2"/>
      <c r="H736" s="15">
        <f t="shared" si="131"/>
        <v>0.76570098829000921</v>
      </c>
      <c r="I736" s="15">
        <v>478.56311768125573</v>
      </c>
      <c r="J736" s="16">
        <f t="shared" si="132"/>
        <v>0</v>
      </c>
      <c r="K736" s="16">
        <f t="shared" si="133"/>
        <v>478.56311768125573</v>
      </c>
      <c r="L736" s="2"/>
    </row>
    <row r="737" spans="1:12" ht="30" hidden="1" outlineLevel="1" x14ac:dyDescent="0.25">
      <c r="A737" s="1">
        <f t="shared" si="130"/>
        <v>633</v>
      </c>
      <c r="B737" s="21">
        <f t="shared" si="129"/>
        <v>567</v>
      </c>
      <c r="C737" s="62" t="s">
        <v>241</v>
      </c>
      <c r="D737" s="57" t="s">
        <v>100</v>
      </c>
      <c r="E737" s="57">
        <v>1.6</v>
      </c>
      <c r="F737" s="2">
        <f t="shared" si="126"/>
        <v>765.70098829000926</v>
      </c>
      <c r="G737" s="2"/>
      <c r="H737" s="15">
        <f t="shared" si="131"/>
        <v>765.70098829000926</v>
      </c>
      <c r="I737" s="15">
        <v>478.56311768125573</v>
      </c>
      <c r="J737" s="16">
        <f t="shared" si="132"/>
        <v>0</v>
      </c>
      <c r="K737" s="16">
        <f t="shared" si="133"/>
        <v>478.56311768125573</v>
      </c>
      <c r="L737" s="2"/>
    </row>
    <row r="738" spans="1:12" ht="45" hidden="1" outlineLevel="1" x14ac:dyDescent="0.25">
      <c r="A738" s="1">
        <f t="shared" si="130"/>
        <v>634</v>
      </c>
      <c r="B738" s="21">
        <f t="shared" si="129"/>
        <v>568</v>
      </c>
      <c r="C738" s="62" t="s">
        <v>240</v>
      </c>
      <c r="D738" s="57" t="s">
        <v>105</v>
      </c>
      <c r="E738" s="57">
        <v>3.4000000000000002E-2</v>
      </c>
      <c r="F738" s="2">
        <f t="shared" si="126"/>
        <v>16.271146001162695</v>
      </c>
      <c r="G738" s="2"/>
      <c r="H738" s="15">
        <f t="shared" si="131"/>
        <v>16.271146001162695</v>
      </c>
      <c r="I738" s="15">
        <v>478.56311768125573</v>
      </c>
      <c r="J738" s="16">
        <f t="shared" si="132"/>
        <v>0</v>
      </c>
      <c r="K738" s="16">
        <f t="shared" si="133"/>
        <v>478.56311768125573</v>
      </c>
      <c r="L738" s="2"/>
    </row>
    <row r="739" spans="1:12" ht="30" hidden="1" outlineLevel="1" x14ac:dyDescent="0.25">
      <c r="A739" s="1">
        <f t="shared" si="130"/>
        <v>635</v>
      </c>
      <c r="B739" s="21">
        <f t="shared" si="129"/>
        <v>569</v>
      </c>
      <c r="C739" s="62" t="s">
        <v>245</v>
      </c>
      <c r="D739" s="57" t="s">
        <v>100</v>
      </c>
      <c r="E739" s="57">
        <v>3.4</v>
      </c>
      <c r="F739" s="2">
        <f t="shared" si="126"/>
        <v>1627.1146001162695</v>
      </c>
      <c r="G739" s="2"/>
      <c r="H739" s="15">
        <f t="shared" si="131"/>
        <v>1627.1146001162695</v>
      </c>
      <c r="I739" s="15">
        <v>478.56311768125573</v>
      </c>
      <c r="J739" s="16">
        <f t="shared" si="132"/>
        <v>0</v>
      </c>
      <c r="K739" s="16">
        <f t="shared" si="133"/>
        <v>478.56311768125573</v>
      </c>
      <c r="L739" s="2"/>
    </row>
    <row r="740" spans="1:12" ht="45" hidden="1" outlineLevel="1" x14ac:dyDescent="0.25">
      <c r="A740" s="1">
        <f t="shared" si="130"/>
        <v>636</v>
      </c>
      <c r="B740" s="21">
        <f t="shared" si="129"/>
        <v>570</v>
      </c>
      <c r="C740" s="62" t="s">
        <v>240</v>
      </c>
      <c r="D740" s="57" t="s">
        <v>105</v>
      </c>
      <c r="E740" s="57">
        <v>1.7000000000000001E-2</v>
      </c>
      <c r="F740" s="2">
        <f t="shared" si="126"/>
        <v>8.1355730005813474</v>
      </c>
      <c r="G740" s="2"/>
      <c r="H740" s="15">
        <f t="shared" si="131"/>
        <v>8.1355730005813474</v>
      </c>
      <c r="I740" s="15">
        <v>478.56311768125573</v>
      </c>
      <c r="J740" s="16">
        <f t="shared" si="132"/>
        <v>0</v>
      </c>
      <c r="K740" s="16">
        <f t="shared" si="133"/>
        <v>478.56311768125573</v>
      </c>
      <c r="L740" s="2"/>
    </row>
    <row r="741" spans="1:12" ht="30" hidden="1" outlineLevel="1" x14ac:dyDescent="0.25">
      <c r="A741" s="1">
        <f t="shared" si="130"/>
        <v>637</v>
      </c>
      <c r="B741" s="21">
        <f t="shared" si="129"/>
        <v>571</v>
      </c>
      <c r="C741" s="62" t="s">
        <v>243</v>
      </c>
      <c r="D741" s="57" t="s">
        <v>100</v>
      </c>
      <c r="E741" s="57">
        <v>3.4</v>
      </c>
      <c r="F741" s="2">
        <f t="shared" si="126"/>
        <v>1627.1146001162695</v>
      </c>
      <c r="G741" s="2"/>
      <c r="H741" s="15">
        <f t="shared" si="131"/>
        <v>1627.1146001162695</v>
      </c>
      <c r="I741" s="15">
        <v>478.56311768125573</v>
      </c>
      <c r="J741" s="16">
        <f t="shared" si="132"/>
        <v>0</v>
      </c>
      <c r="K741" s="16">
        <f t="shared" si="133"/>
        <v>478.56311768125573</v>
      </c>
      <c r="L741" s="2"/>
    </row>
    <row r="742" spans="1:12" ht="30" hidden="1" collapsed="1" x14ac:dyDescent="0.25">
      <c r="A742" s="1"/>
      <c r="B742" s="21"/>
      <c r="C742" s="70" t="s">
        <v>272</v>
      </c>
      <c r="D742" s="57"/>
      <c r="E742" s="57"/>
      <c r="F742" s="2">
        <f t="shared" si="126"/>
        <v>0</v>
      </c>
      <c r="G742" s="2"/>
      <c r="H742" s="15"/>
      <c r="I742" s="15">
        <v>478.56311768125573</v>
      </c>
      <c r="J742" s="16"/>
      <c r="K742" s="16"/>
      <c r="L742" s="2"/>
    </row>
    <row r="743" spans="1:12" ht="17.25" hidden="1" outlineLevel="1" x14ac:dyDescent="0.25">
      <c r="A743" s="1">
        <f>A741+1</f>
        <v>638</v>
      </c>
      <c r="B743" s="21">
        <f>B741+1</f>
        <v>572</v>
      </c>
      <c r="C743" s="62" t="s">
        <v>239</v>
      </c>
      <c r="D743" s="57" t="s">
        <v>105</v>
      </c>
      <c r="E743" s="57">
        <v>0.02</v>
      </c>
      <c r="F743" s="2">
        <f t="shared" si="126"/>
        <v>9.571262353625114</v>
      </c>
      <c r="G743" s="2"/>
      <c r="H743" s="15">
        <f t="shared" si="131"/>
        <v>9.571262353625114</v>
      </c>
      <c r="I743" s="15">
        <v>478.56311768125573</v>
      </c>
      <c r="J743" s="16">
        <f t="shared" si="132"/>
        <v>0</v>
      </c>
      <c r="K743" s="16">
        <f t="shared" si="133"/>
        <v>478.56311768125573</v>
      </c>
      <c r="L743" s="2"/>
    </row>
    <row r="744" spans="1:12" ht="17.25" hidden="1" outlineLevel="1" x14ac:dyDescent="0.25">
      <c r="A744" s="1">
        <f t="shared" si="130"/>
        <v>639</v>
      </c>
      <c r="B744" s="21">
        <f t="shared" si="129"/>
        <v>573</v>
      </c>
      <c r="C744" s="62" t="s">
        <v>42</v>
      </c>
      <c r="D744" s="57" t="s">
        <v>100</v>
      </c>
      <c r="E744" s="57">
        <v>7.8</v>
      </c>
      <c r="F744" s="2">
        <f t="shared" si="126"/>
        <v>3732.7923179137947</v>
      </c>
      <c r="G744" s="2"/>
      <c r="H744" s="15">
        <f t="shared" si="131"/>
        <v>3732.7923179137947</v>
      </c>
      <c r="I744" s="15">
        <v>478.56311768125573</v>
      </c>
      <c r="J744" s="16">
        <f t="shared" si="132"/>
        <v>0</v>
      </c>
      <c r="K744" s="16">
        <f t="shared" si="133"/>
        <v>478.56311768125573</v>
      </c>
      <c r="L744" s="2"/>
    </row>
    <row r="745" spans="1:12" ht="17.25" hidden="1" outlineLevel="1" x14ac:dyDescent="0.25">
      <c r="A745" s="1">
        <f t="shared" si="130"/>
        <v>640</v>
      </c>
      <c r="B745" s="21">
        <f t="shared" si="129"/>
        <v>574</v>
      </c>
      <c r="C745" s="62" t="s">
        <v>201</v>
      </c>
      <c r="D745" s="57" t="s">
        <v>100</v>
      </c>
      <c r="E745" s="57">
        <v>7.8</v>
      </c>
      <c r="F745" s="2">
        <f t="shared" si="126"/>
        <v>3732.7923179137947</v>
      </c>
      <c r="G745" s="2"/>
      <c r="H745" s="15">
        <f t="shared" si="131"/>
        <v>3732.7923179137947</v>
      </c>
      <c r="I745" s="15">
        <v>478.56311768125573</v>
      </c>
      <c r="J745" s="16">
        <f t="shared" si="132"/>
        <v>0</v>
      </c>
      <c r="K745" s="16">
        <f t="shared" si="133"/>
        <v>478.56311768125573</v>
      </c>
      <c r="L745" s="2"/>
    </row>
    <row r="746" spans="1:12" ht="45" hidden="1" outlineLevel="1" x14ac:dyDescent="0.25">
      <c r="A746" s="1">
        <f t="shared" si="130"/>
        <v>641</v>
      </c>
      <c r="B746" s="21">
        <f t="shared" si="129"/>
        <v>575</v>
      </c>
      <c r="C746" s="62" t="s">
        <v>240</v>
      </c>
      <c r="D746" s="57" t="s">
        <v>105</v>
      </c>
      <c r="E746" s="57">
        <v>8.0000000000000004E-4</v>
      </c>
      <c r="F746" s="2">
        <f t="shared" ref="F746:F757" si="134">E746*I746</f>
        <v>0.38285049414500461</v>
      </c>
      <c r="G746" s="2"/>
      <c r="H746" s="15">
        <f t="shared" si="131"/>
        <v>0.38285049414500461</v>
      </c>
      <c r="I746" s="15">
        <v>478.56311768125573</v>
      </c>
      <c r="J746" s="16">
        <f t="shared" si="132"/>
        <v>0</v>
      </c>
      <c r="K746" s="16">
        <f t="shared" si="133"/>
        <v>478.56311768125573</v>
      </c>
      <c r="L746" s="2"/>
    </row>
    <row r="747" spans="1:12" ht="30" hidden="1" outlineLevel="1" x14ac:dyDescent="0.25">
      <c r="A747" s="1">
        <f t="shared" si="130"/>
        <v>642</v>
      </c>
      <c r="B747" s="21">
        <f t="shared" si="129"/>
        <v>576</v>
      </c>
      <c r="C747" s="62" t="s">
        <v>241</v>
      </c>
      <c r="D747" s="57" t="s">
        <v>100</v>
      </c>
      <c r="E747" s="57">
        <v>0.8</v>
      </c>
      <c r="F747" s="2">
        <f t="shared" si="134"/>
        <v>382.85049414500463</v>
      </c>
      <c r="G747" s="2"/>
      <c r="H747" s="15">
        <f t="shared" si="131"/>
        <v>382.85049414500463</v>
      </c>
      <c r="I747" s="15">
        <v>478.56311768125573</v>
      </c>
      <c r="J747" s="16">
        <f t="shared" si="132"/>
        <v>0</v>
      </c>
      <c r="K747" s="16">
        <f t="shared" si="133"/>
        <v>478.56311768125573</v>
      </c>
      <c r="L747" s="2"/>
    </row>
    <row r="748" spans="1:12" ht="45" hidden="1" outlineLevel="1" x14ac:dyDescent="0.25">
      <c r="A748" s="1">
        <f t="shared" si="130"/>
        <v>643</v>
      </c>
      <c r="B748" s="21">
        <f t="shared" si="129"/>
        <v>577</v>
      </c>
      <c r="C748" s="62" t="s">
        <v>240</v>
      </c>
      <c r="D748" s="57" t="s">
        <v>105</v>
      </c>
      <c r="E748" s="57">
        <v>1.7000000000000001E-2</v>
      </c>
      <c r="F748" s="2">
        <f t="shared" si="134"/>
        <v>8.1355730005813474</v>
      </c>
      <c r="G748" s="2"/>
      <c r="H748" s="15">
        <f t="shared" si="131"/>
        <v>8.1355730005813474</v>
      </c>
      <c r="I748" s="15">
        <v>478.56311768125573</v>
      </c>
      <c r="J748" s="16">
        <f t="shared" si="132"/>
        <v>0</v>
      </c>
      <c r="K748" s="16">
        <f t="shared" si="133"/>
        <v>478.56311768125573</v>
      </c>
      <c r="L748" s="2"/>
    </row>
    <row r="749" spans="1:12" ht="30" hidden="1" outlineLevel="1" x14ac:dyDescent="0.25">
      <c r="A749" s="1">
        <f t="shared" si="130"/>
        <v>644</v>
      </c>
      <c r="B749" s="21">
        <f t="shared" si="129"/>
        <v>578</v>
      </c>
      <c r="C749" s="62" t="s">
        <v>245</v>
      </c>
      <c r="D749" s="57" t="s">
        <v>100</v>
      </c>
      <c r="E749" s="57">
        <v>1.7</v>
      </c>
      <c r="F749" s="2">
        <f t="shared" si="134"/>
        <v>813.55730005813473</v>
      </c>
      <c r="G749" s="2"/>
      <c r="H749" s="15">
        <f t="shared" si="131"/>
        <v>813.55730005813473</v>
      </c>
      <c r="I749" s="15">
        <v>478.56311768125573</v>
      </c>
      <c r="J749" s="16">
        <f t="shared" si="132"/>
        <v>0</v>
      </c>
      <c r="K749" s="16">
        <f t="shared" si="133"/>
        <v>478.56311768125573</v>
      </c>
      <c r="L749" s="2"/>
    </row>
    <row r="750" spans="1:12" ht="45" hidden="1" outlineLevel="1" x14ac:dyDescent="0.25">
      <c r="A750" s="1">
        <f t="shared" si="130"/>
        <v>645</v>
      </c>
      <c r="B750" s="21">
        <f t="shared" si="129"/>
        <v>579</v>
      </c>
      <c r="C750" s="62" t="s">
        <v>240</v>
      </c>
      <c r="D750" s="57" t="s">
        <v>105</v>
      </c>
      <c r="E750" s="57">
        <v>8.5000000000000006E-3</v>
      </c>
      <c r="F750" s="2">
        <f t="shared" si="134"/>
        <v>4.0677865002906737</v>
      </c>
      <c r="G750" s="2"/>
      <c r="H750" s="15">
        <f t="shared" si="131"/>
        <v>4.0677865002906737</v>
      </c>
      <c r="I750" s="15">
        <v>478.56311768125573</v>
      </c>
      <c r="J750" s="16">
        <f t="shared" si="132"/>
        <v>0</v>
      </c>
      <c r="K750" s="16">
        <f t="shared" si="133"/>
        <v>478.56311768125573</v>
      </c>
      <c r="L750" s="2"/>
    </row>
    <row r="751" spans="1:12" ht="30" hidden="1" outlineLevel="1" x14ac:dyDescent="0.25">
      <c r="A751" s="1">
        <f t="shared" si="130"/>
        <v>646</v>
      </c>
      <c r="B751" s="21">
        <f t="shared" si="129"/>
        <v>580</v>
      </c>
      <c r="C751" s="62" t="s">
        <v>243</v>
      </c>
      <c r="D751" s="57" t="s">
        <v>100</v>
      </c>
      <c r="E751" s="57">
        <v>1.7</v>
      </c>
      <c r="F751" s="2">
        <f t="shared" si="134"/>
        <v>813.55730005813473</v>
      </c>
      <c r="G751" s="2"/>
      <c r="H751" s="15">
        <f t="shared" si="131"/>
        <v>813.55730005813473</v>
      </c>
      <c r="I751" s="15">
        <v>478.56311768125573</v>
      </c>
      <c r="J751" s="16">
        <f t="shared" si="132"/>
        <v>0</v>
      </c>
      <c r="K751" s="16">
        <f t="shared" si="133"/>
        <v>478.56311768125573</v>
      </c>
      <c r="L751" s="2"/>
    </row>
    <row r="752" spans="1:12" ht="15.75" hidden="1" collapsed="1" x14ac:dyDescent="0.25">
      <c r="A752" s="1"/>
      <c r="B752" s="21"/>
      <c r="C752" s="70" t="s">
        <v>276</v>
      </c>
      <c r="D752" s="57"/>
      <c r="E752" s="57"/>
      <c r="F752" s="2">
        <f t="shared" si="134"/>
        <v>0</v>
      </c>
      <c r="G752" s="2"/>
      <c r="H752" s="15"/>
      <c r="I752" s="15">
        <v>478.56311768125573</v>
      </c>
      <c r="J752" s="16"/>
      <c r="K752" s="16"/>
      <c r="L752" s="2"/>
    </row>
    <row r="753" spans="1:12" ht="17.25" hidden="1" outlineLevel="1" x14ac:dyDescent="0.25">
      <c r="A753" s="1">
        <f>A751+1</f>
        <v>647</v>
      </c>
      <c r="B753" s="21">
        <f>B751+1</f>
        <v>581</v>
      </c>
      <c r="C753" s="62" t="s">
        <v>277</v>
      </c>
      <c r="D753" s="57" t="s">
        <v>105</v>
      </c>
      <c r="E753" s="57">
        <v>0.01</v>
      </c>
      <c r="F753" s="2">
        <f t="shared" si="134"/>
        <v>4.785631176812557</v>
      </c>
      <c r="G753" s="2"/>
      <c r="H753" s="15">
        <f t="shared" si="131"/>
        <v>4.785631176812557</v>
      </c>
      <c r="I753" s="15">
        <v>478.56311768125573</v>
      </c>
      <c r="J753" s="16">
        <f t="shared" si="132"/>
        <v>0</v>
      </c>
      <c r="K753" s="16">
        <f t="shared" si="133"/>
        <v>478.56311768125573</v>
      </c>
      <c r="L753" s="2"/>
    </row>
    <row r="754" spans="1:12" ht="15.75" hidden="1" outlineLevel="1" x14ac:dyDescent="0.25">
      <c r="A754" s="1">
        <f t="shared" si="130"/>
        <v>648</v>
      </c>
      <c r="B754" s="21">
        <f t="shared" si="129"/>
        <v>582</v>
      </c>
      <c r="C754" s="62" t="s">
        <v>278</v>
      </c>
      <c r="D754" s="57" t="s">
        <v>98</v>
      </c>
      <c r="E754" s="57">
        <v>2</v>
      </c>
      <c r="F754" s="2">
        <f t="shared" si="134"/>
        <v>957.12623536251147</v>
      </c>
      <c r="G754" s="2"/>
      <c r="H754" s="15">
        <f t="shared" si="131"/>
        <v>957.12623536251147</v>
      </c>
      <c r="I754" s="15">
        <v>478.56311768125573</v>
      </c>
      <c r="J754" s="16">
        <f t="shared" si="132"/>
        <v>0</v>
      </c>
      <c r="K754" s="16">
        <f t="shared" si="133"/>
        <v>478.56311768125573</v>
      </c>
      <c r="L754" s="2"/>
    </row>
    <row r="755" spans="1:12" ht="17.25" hidden="1" outlineLevel="1" x14ac:dyDescent="0.25">
      <c r="A755" s="1">
        <f t="shared" si="130"/>
        <v>649</v>
      </c>
      <c r="B755" s="21">
        <f t="shared" si="129"/>
        <v>583</v>
      </c>
      <c r="C755" s="62" t="s">
        <v>42</v>
      </c>
      <c r="D755" s="57" t="s">
        <v>100</v>
      </c>
      <c r="E755" s="57">
        <v>0.5</v>
      </c>
      <c r="F755" s="2">
        <f t="shared" si="134"/>
        <v>239.28155884062787</v>
      </c>
      <c r="G755" s="2"/>
      <c r="H755" s="15">
        <f t="shared" si="131"/>
        <v>239.28155884062787</v>
      </c>
      <c r="I755" s="15">
        <v>478.56311768125573</v>
      </c>
      <c r="J755" s="16">
        <f t="shared" si="132"/>
        <v>0</v>
      </c>
      <c r="K755" s="16">
        <f t="shared" si="133"/>
        <v>478.56311768125573</v>
      </c>
      <c r="L755" s="2"/>
    </row>
    <row r="756" spans="1:12" ht="17.25" hidden="1" outlineLevel="1" x14ac:dyDescent="0.25">
      <c r="A756" s="1">
        <f t="shared" si="130"/>
        <v>650</v>
      </c>
      <c r="B756" s="21">
        <f t="shared" si="129"/>
        <v>584</v>
      </c>
      <c r="C756" s="62" t="s">
        <v>201</v>
      </c>
      <c r="D756" s="57" t="s">
        <v>100</v>
      </c>
      <c r="E756" s="57">
        <v>0.5</v>
      </c>
      <c r="F756" s="2">
        <f t="shared" si="134"/>
        <v>239.28155884062787</v>
      </c>
      <c r="G756" s="2"/>
      <c r="H756" s="15">
        <f t="shared" si="131"/>
        <v>239.28155884062787</v>
      </c>
      <c r="I756" s="15">
        <v>478.56311768125573</v>
      </c>
      <c r="J756" s="16">
        <f t="shared" si="132"/>
        <v>0</v>
      </c>
      <c r="K756" s="16">
        <f t="shared" si="133"/>
        <v>478.56311768125573</v>
      </c>
      <c r="L756" s="2"/>
    </row>
    <row r="757" spans="1:12" ht="30" hidden="1" outlineLevel="1" x14ac:dyDescent="0.25">
      <c r="A757" s="229">
        <f t="shared" si="130"/>
        <v>651</v>
      </c>
      <c r="B757" s="230">
        <f t="shared" si="129"/>
        <v>585</v>
      </c>
      <c r="C757" s="239" t="s">
        <v>95</v>
      </c>
      <c r="D757" s="240" t="s">
        <v>96</v>
      </c>
      <c r="E757" s="240">
        <v>15.97</v>
      </c>
      <c r="F757" s="242">
        <f t="shared" si="134"/>
        <v>7642.6529893696543</v>
      </c>
      <c r="G757" s="243"/>
      <c r="H757" s="235">
        <f t="shared" si="131"/>
        <v>7642.6529893696543</v>
      </c>
      <c r="I757" s="235">
        <v>478.56311768125573</v>
      </c>
      <c r="J757" s="236">
        <f t="shared" si="132"/>
        <v>0</v>
      </c>
      <c r="K757" s="236">
        <f t="shared" si="133"/>
        <v>478.56311768125573</v>
      </c>
      <c r="L757" s="243"/>
    </row>
    <row r="758" spans="1:12" ht="30" hidden="1" outlineLevel="1" x14ac:dyDescent="0.25">
      <c r="A758" s="1">
        <f t="shared" si="130"/>
        <v>652</v>
      </c>
      <c r="B758" s="21">
        <f t="shared" si="129"/>
        <v>586</v>
      </c>
      <c r="C758" s="62" t="s">
        <v>103</v>
      </c>
      <c r="D758" s="57" t="s">
        <v>100</v>
      </c>
      <c r="E758" s="57">
        <v>0.4</v>
      </c>
      <c r="F758" s="2"/>
      <c r="G758" s="2"/>
      <c r="H758" s="15">
        <f t="shared" si="131"/>
        <v>0</v>
      </c>
      <c r="I758" s="15">
        <f t="shared" ref="I758:I790" si="135">F758/E758</f>
        <v>0</v>
      </c>
      <c r="J758" s="16">
        <f t="shared" si="132"/>
        <v>0</v>
      </c>
      <c r="K758" s="16">
        <f t="shared" si="133"/>
        <v>0</v>
      </c>
      <c r="L758" s="2"/>
    </row>
    <row r="759" spans="1:12" ht="30" hidden="1" outlineLevel="1" x14ac:dyDescent="0.25">
      <c r="A759" s="1">
        <f t="shared" si="130"/>
        <v>653</v>
      </c>
      <c r="B759" s="21">
        <f t="shared" si="129"/>
        <v>587</v>
      </c>
      <c r="C759" s="62" t="s">
        <v>279</v>
      </c>
      <c r="D759" s="57" t="s">
        <v>100</v>
      </c>
      <c r="E759" s="57">
        <v>0.3</v>
      </c>
      <c r="F759" s="2"/>
      <c r="G759" s="2"/>
      <c r="H759" s="15">
        <f t="shared" si="131"/>
        <v>0</v>
      </c>
      <c r="I759" s="15">
        <f t="shared" si="135"/>
        <v>0</v>
      </c>
      <c r="J759" s="16">
        <f t="shared" si="132"/>
        <v>0</v>
      </c>
      <c r="K759" s="16">
        <f t="shared" si="133"/>
        <v>0</v>
      </c>
      <c r="L759" s="2"/>
    </row>
    <row r="760" spans="1:12" ht="30" hidden="1" outlineLevel="1" x14ac:dyDescent="0.25">
      <c r="A760" s="1">
        <f t="shared" si="130"/>
        <v>654</v>
      </c>
      <c r="B760" s="21">
        <f t="shared" si="129"/>
        <v>588</v>
      </c>
      <c r="C760" s="62" t="s">
        <v>280</v>
      </c>
      <c r="D760" s="57" t="s">
        <v>105</v>
      </c>
      <c r="E760" s="57">
        <v>0.03</v>
      </c>
      <c r="F760" s="2"/>
      <c r="G760" s="2"/>
      <c r="H760" s="15">
        <f t="shared" si="131"/>
        <v>0</v>
      </c>
      <c r="I760" s="15">
        <f t="shared" si="135"/>
        <v>0</v>
      </c>
      <c r="J760" s="16">
        <f t="shared" si="132"/>
        <v>0</v>
      </c>
      <c r="K760" s="16">
        <f t="shared" si="133"/>
        <v>0</v>
      </c>
      <c r="L760" s="2"/>
    </row>
    <row r="761" spans="1:12" ht="15.75" hidden="1" collapsed="1" x14ac:dyDescent="0.25">
      <c r="A761" s="1"/>
      <c r="B761" s="21"/>
      <c r="C761" s="70" t="s">
        <v>281</v>
      </c>
      <c r="D761" s="57"/>
      <c r="E761" s="57"/>
      <c r="F761" s="2"/>
      <c r="G761" s="2"/>
      <c r="H761" s="15"/>
      <c r="I761" s="15"/>
      <c r="J761" s="16"/>
      <c r="K761" s="16"/>
      <c r="L761" s="2"/>
    </row>
    <row r="762" spans="1:12" ht="30" hidden="1" x14ac:dyDescent="0.25">
      <c r="A762" s="1"/>
      <c r="B762" s="21"/>
      <c r="C762" s="70" t="s">
        <v>269</v>
      </c>
      <c r="D762" s="57"/>
      <c r="E762" s="57"/>
      <c r="F762" s="2"/>
      <c r="G762" s="2"/>
      <c r="H762" s="15"/>
      <c r="I762" s="15"/>
      <c r="J762" s="16"/>
      <c r="K762" s="16"/>
      <c r="L762" s="2"/>
    </row>
    <row r="763" spans="1:12" ht="17.25" hidden="1" outlineLevel="1" x14ac:dyDescent="0.25">
      <c r="A763" s="1">
        <f>A760+1</f>
        <v>655</v>
      </c>
      <c r="B763" s="21">
        <f>B760+1</f>
        <v>589</v>
      </c>
      <c r="C763" s="62" t="s">
        <v>239</v>
      </c>
      <c r="D763" s="57" t="s">
        <v>105</v>
      </c>
      <c r="E763" s="57">
        <v>0.02</v>
      </c>
      <c r="F763" s="2"/>
      <c r="G763" s="2"/>
      <c r="H763" s="15">
        <f t="shared" si="131"/>
        <v>0</v>
      </c>
      <c r="I763" s="15">
        <f t="shared" si="135"/>
        <v>0</v>
      </c>
      <c r="J763" s="16">
        <f t="shared" si="132"/>
        <v>0</v>
      </c>
      <c r="K763" s="16">
        <f t="shared" si="133"/>
        <v>0</v>
      </c>
      <c r="L763" s="2"/>
    </row>
    <row r="764" spans="1:12" ht="17.25" hidden="1" outlineLevel="1" x14ac:dyDescent="0.25">
      <c r="A764" s="1">
        <f t="shared" si="130"/>
        <v>656</v>
      </c>
      <c r="B764" s="21">
        <f t="shared" si="129"/>
        <v>590</v>
      </c>
      <c r="C764" s="62" t="s">
        <v>42</v>
      </c>
      <c r="D764" s="57" t="s">
        <v>100</v>
      </c>
      <c r="E764" s="57">
        <v>8.6999999999999993</v>
      </c>
      <c r="F764" s="2"/>
      <c r="G764" s="2"/>
      <c r="H764" s="15">
        <f t="shared" si="131"/>
        <v>0</v>
      </c>
      <c r="I764" s="15">
        <f t="shared" si="135"/>
        <v>0</v>
      </c>
      <c r="J764" s="16">
        <f t="shared" si="132"/>
        <v>0</v>
      </c>
      <c r="K764" s="16">
        <f t="shared" si="133"/>
        <v>0</v>
      </c>
      <c r="L764" s="2"/>
    </row>
    <row r="765" spans="1:12" ht="17.25" hidden="1" outlineLevel="1" x14ac:dyDescent="0.25">
      <c r="A765" s="1">
        <f t="shared" si="130"/>
        <v>657</v>
      </c>
      <c r="B765" s="21">
        <f t="shared" si="129"/>
        <v>591</v>
      </c>
      <c r="C765" s="62" t="s">
        <v>201</v>
      </c>
      <c r="D765" s="57" t="s">
        <v>100</v>
      </c>
      <c r="E765" s="57">
        <v>8.6999999999999993</v>
      </c>
      <c r="F765" s="2"/>
      <c r="G765" s="2"/>
      <c r="H765" s="15">
        <f t="shared" si="131"/>
        <v>0</v>
      </c>
      <c r="I765" s="15">
        <f t="shared" si="135"/>
        <v>0</v>
      </c>
      <c r="J765" s="16">
        <f t="shared" si="132"/>
        <v>0</v>
      </c>
      <c r="K765" s="16">
        <f t="shared" si="133"/>
        <v>0</v>
      </c>
      <c r="L765" s="2"/>
    </row>
    <row r="766" spans="1:12" ht="45" hidden="1" outlineLevel="1" x14ac:dyDescent="0.25">
      <c r="A766" s="1">
        <f t="shared" si="130"/>
        <v>658</v>
      </c>
      <c r="B766" s="21">
        <f t="shared" si="129"/>
        <v>592</v>
      </c>
      <c r="C766" s="62" t="s">
        <v>240</v>
      </c>
      <c r="D766" s="57" t="s">
        <v>105</v>
      </c>
      <c r="E766" s="57">
        <v>8.0000000000000004E-4</v>
      </c>
      <c r="F766" s="2"/>
      <c r="G766" s="2"/>
      <c r="H766" s="15">
        <f t="shared" si="131"/>
        <v>0</v>
      </c>
      <c r="I766" s="15">
        <f t="shared" si="135"/>
        <v>0</v>
      </c>
      <c r="J766" s="16">
        <f t="shared" si="132"/>
        <v>0</v>
      </c>
      <c r="K766" s="16">
        <f t="shared" si="133"/>
        <v>0</v>
      </c>
      <c r="L766" s="2"/>
    </row>
    <row r="767" spans="1:12" ht="30" hidden="1" outlineLevel="1" x14ac:dyDescent="0.25">
      <c r="A767" s="1">
        <f t="shared" si="130"/>
        <v>659</v>
      </c>
      <c r="B767" s="21">
        <f t="shared" si="129"/>
        <v>593</v>
      </c>
      <c r="C767" s="62" t="s">
        <v>241</v>
      </c>
      <c r="D767" s="57" t="s">
        <v>100</v>
      </c>
      <c r="E767" s="57">
        <v>0.8</v>
      </c>
      <c r="F767" s="2"/>
      <c r="G767" s="2"/>
      <c r="H767" s="15">
        <f t="shared" si="131"/>
        <v>0</v>
      </c>
      <c r="I767" s="15">
        <f t="shared" si="135"/>
        <v>0</v>
      </c>
      <c r="J767" s="16">
        <f t="shared" si="132"/>
        <v>0</v>
      </c>
      <c r="K767" s="16">
        <f t="shared" si="133"/>
        <v>0</v>
      </c>
      <c r="L767" s="2"/>
    </row>
    <row r="768" spans="1:12" ht="45" hidden="1" outlineLevel="1" x14ac:dyDescent="0.25">
      <c r="A768" s="1">
        <f t="shared" si="130"/>
        <v>660</v>
      </c>
      <c r="B768" s="21">
        <f t="shared" ref="B768:B831" si="136">B767+1</f>
        <v>594</v>
      </c>
      <c r="C768" s="62" t="s">
        <v>240</v>
      </c>
      <c r="D768" s="57" t="s">
        <v>105</v>
      </c>
      <c r="E768" s="57">
        <v>1.9E-2</v>
      </c>
      <c r="F768" s="2"/>
      <c r="G768" s="2"/>
      <c r="H768" s="15">
        <f t="shared" si="131"/>
        <v>0</v>
      </c>
      <c r="I768" s="15">
        <f t="shared" si="135"/>
        <v>0</v>
      </c>
      <c r="J768" s="16">
        <f t="shared" si="132"/>
        <v>0</v>
      </c>
      <c r="K768" s="16">
        <f t="shared" si="133"/>
        <v>0</v>
      </c>
      <c r="L768" s="2"/>
    </row>
    <row r="769" spans="1:12" ht="30" hidden="1" outlineLevel="1" x14ac:dyDescent="0.25">
      <c r="A769" s="1">
        <f t="shared" si="130"/>
        <v>661</v>
      </c>
      <c r="B769" s="21">
        <f t="shared" si="136"/>
        <v>595</v>
      </c>
      <c r="C769" s="62" t="s">
        <v>245</v>
      </c>
      <c r="D769" s="57" t="s">
        <v>100</v>
      </c>
      <c r="E769" s="57">
        <v>1.9</v>
      </c>
      <c r="F769" s="2"/>
      <c r="G769" s="2"/>
      <c r="H769" s="15">
        <f t="shared" si="131"/>
        <v>0</v>
      </c>
      <c r="I769" s="15">
        <f t="shared" si="135"/>
        <v>0</v>
      </c>
      <c r="J769" s="16">
        <f t="shared" si="132"/>
        <v>0</v>
      </c>
      <c r="K769" s="16">
        <f t="shared" si="133"/>
        <v>0</v>
      </c>
      <c r="L769" s="2"/>
    </row>
    <row r="770" spans="1:12" ht="45" hidden="1" outlineLevel="1" x14ac:dyDescent="0.25">
      <c r="A770" s="1">
        <f t="shared" si="130"/>
        <v>662</v>
      </c>
      <c r="B770" s="21">
        <f t="shared" si="136"/>
        <v>596</v>
      </c>
      <c r="C770" s="62" t="s">
        <v>240</v>
      </c>
      <c r="D770" s="57" t="s">
        <v>105</v>
      </c>
      <c r="E770" s="57">
        <v>9.4999999999999998E-3</v>
      </c>
      <c r="F770" s="2"/>
      <c r="G770" s="2"/>
      <c r="H770" s="15">
        <f t="shared" si="131"/>
        <v>0</v>
      </c>
      <c r="I770" s="15">
        <f t="shared" si="135"/>
        <v>0</v>
      </c>
      <c r="J770" s="16">
        <f t="shared" si="132"/>
        <v>0</v>
      </c>
      <c r="K770" s="16">
        <f t="shared" si="133"/>
        <v>0</v>
      </c>
      <c r="L770" s="2"/>
    </row>
    <row r="771" spans="1:12" ht="30" hidden="1" outlineLevel="1" x14ac:dyDescent="0.25">
      <c r="A771" s="1">
        <f t="shared" si="130"/>
        <v>663</v>
      </c>
      <c r="B771" s="21">
        <f t="shared" si="136"/>
        <v>597</v>
      </c>
      <c r="C771" s="62" t="s">
        <v>243</v>
      </c>
      <c r="D771" s="57" t="s">
        <v>100</v>
      </c>
      <c r="E771" s="57">
        <v>1.9</v>
      </c>
      <c r="F771" s="2"/>
      <c r="G771" s="2"/>
      <c r="H771" s="15">
        <f t="shared" si="131"/>
        <v>0</v>
      </c>
      <c r="I771" s="15">
        <f t="shared" si="135"/>
        <v>0</v>
      </c>
      <c r="J771" s="16">
        <f t="shared" si="132"/>
        <v>0</v>
      </c>
      <c r="K771" s="16">
        <f t="shared" si="133"/>
        <v>0</v>
      </c>
      <c r="L771" s="2"/>
    </row>
    <row r="772" spans="1:12" ht="30" hidden="1" collapsed="1" x14ac:dyDescent="0.25">
      <c r="A772" s="1"/>
      <c r="B772" s="21"/>
      <c r="C772" s="70" t="s">
        <v>271</v>
      </c>
      <c r="D772" s="57"/>
      <c r="E772" s="57"/>
      <c r="F772" s="2"/>
      <c r="G772" s="2"/>
      <c r="H772" s="15"/>
      <c r="I772" s="15"/>
      <c r="J772" s="16"/>
      <c r="K772" s="16"/>
      <c r="L772" s="2"/>
    </row>
    <row r="773" spans="1:12" ht="17.25" hidden="1" outlineLevel="1" x14ac:dyDescent="0.25">
      <c r="A773" s="1">
        <f>A771+1</f>
        <v>664</v>
      </c>
      <c r="B773" s="21">
        <f>B771+1</f>
        <v>598</v>
      </c>
      <c r="C773" s="62" t="s">
        <v>239</v>
      </c>
      <c r="D773" s="57" t="s">
        <v>105</v>
      </c>
      <c r="E773" s="57">
        <v>0.03</v>
      </c>
      <c r="F773" s="2"/>
      <c r="G773" s="2"/>
      <c r="H773" s="15">
        <f t="shared" si="131"/>
        <v>0</v>
      </c>
      <c r="I773" s="15">
        <f t="shared" si="135"/>
        <v>0</v>
      </c>
      <c r="J773" s="16">
        <f t="shared" si="132"/>
        <v>0</v>
      </c>
      <c r="K773" s="16">
        <f t="shared" si="133"/>
        <v>0</v>
      </c>
      <c r="L773" s="2"/>
    </row>
    <row r="774" spans="1:12" ht="17.25" hidden="1" outlineLevel="1" x14ac:dyDescent="0.25">
      <c r="A774" s="1">
        <f t="shared" si="130"/>
        <v>665</v>
      </c>
      <c r="B774" s="21">
        <f t="shared" si="136"/>
        <v>599</v>
      </c>
      <c r="C774" s="62" t="s">
        <v>42</v>
      </c>
      <c r="D774" s="57" t="s">
        <v>100</v>
      </c>
      <c r="E774" s="57">
        <v>13.8</v>
      </c>
      <c r="F774" s="2"/>
      <c r="G774" s="2"/>
      <c r="H774" s="15">
        <f t="shared" si="131"/>
        <v>0</v>
      </c>
      <c r="I774" s="15">
        <f t="shared" si="135"/>
        <v>0</v>
      </c>
      <c r="J774" s="16">
        <f t="shared" si="132"/>
        <v>0</v>
      </c>
      <c r="K774" s="16">
        <f t="shared" si="133"/>
        <v>0</v>
      </c>
      <c r="L774" s="2"/>
    </row>
    <row r="775" spans="1:12" ht="17.25" hidden="1" outlineLevel="1" x14ac:dyDescent="0.25">
      <c r="A775" s="1">
        <f t="shared" si="130"/>
        <v>666</v>
      </c>
      <c r="B775" s="21">
        <f t="shared" si="136"/>
        <v>600</v>
      </c>
      <c r="C775" s="62" t="s">
        <v>201</v>
      </c>
      <c r="D775" s="57" t="s">
        <v>100</v>
      </c>
      <c r="E775" s="57">
        <v>13.8</v>
      </c>
      <c r="F775" s="2"/>
      <c r="G775" s="2"/>
      <c r="H775" s="15">
        <f t="shared" si="131"/>
        <v>0</v>
      </c>
      <c r="I775" s="15">
        <f t="shared" si="135"/>
        <v>0</v>
      </c>
      <c r="J775" s="16">
        <f t="shared" si="132"/>
        <v>0</v>
      </c>
      <c r="K775" s="16">
        <f t="shared" si="133"/>
        <v>0</v>
      </c>
      <c r="L775" s="2"/>
    </row>
    <row r="776" spans="1:12" ht="45" hidden="1" outlineLevel="1" x14ac:dyDescent="0.25">
      <c r="A776" s="1">
        <f t="shared" si="130"/>
        <v>667</v>
      </c>
      <c r="B776" s="21">
        <f t="shared" si="136"/>
        <v>601</v>
      </c>
      <c r="C776" s="62" t="s">
        <v>240</v>
      </c>
      <c r="D776" s="57" t="s">
        <v>105</v>
      </c>
      <c r="E776" s="57">
        <v>1.4E-3</v>
      </c>
      <c r="F776" s="2"/>
      <c r="G776" s="2"/>
      <c r="H776" s="15">
        <f t="shared" si="131"/>
        <v>0</v>
      </c>
      <c r="I776" s="15">
        <f t="shared" si="135"/>
        <v>0</v>
      </c>
      <c r="J776" s="16">
        <f t="shared" si="132"/>
        <v>0</v>
      </c>
      <c r="K776" s="16">
        <f t="shared" si="133"/>
        <v>0</v>
      </c>
      <c r="L776" s="2"/>
    </row>
    <row r="777" spans="1:12" ht="30" hidden="1" outlineLevel="1" x14ac:dyDescent="0.25">
      <c r="A777" s="1">
        <f t="shared" si="130"/>
        <v>668</v>
      </c>
      <c r="B777" s="21">
        <f t="shared" si="136"/>
        <v>602</v>
      </c>
      <c r="C777" s="62" t="s">
        <v>241</v>
      </c>
      <c r="D777" s="57" t="s">
        <v>100</v>
      </c>
      <c r="E777" s="57">
        <v>1.4</v>
      </c>
      <c r="F777" s="2"/>
      <c r="G777" s="2"/>
      <c r="H777" s="15">
        <f t="shared" si="131"/>
        <v>0</v>
      </c>
      <c r="I777" s="15">
        <f t="shared" si="135"/>
        <v>0</v>
      </c>
      <c r="J777" s="16">
        <f t="shared" si="132"/>
        <v>0</v>
      </c>
      <c r="K777" s="16">
        <f t="shared" si="133"/>
        <v>0</v>
      </c>
      <c r="L777" s="2"/>
    </row>
    <row r="778" spans="1:12" ht="45" hidden="1" outlineLevel="1" x14ac:dyDescent="0.25">
      <c r="A778" s="1">
        <f t="shared" si="130"/>
        <v>669</v>
      </c>
      <c r="B778" s="21">
        <f t="shared" si="136"/>
        <v>603</v>
      </c>
      <c r="C778" s="62" t="s">
        <v>240</v>
      </c>
      <c r="D778" s="57" t="s">
        <v>105</v>
      </c>
      <c r="E778" s="57">
        <v>0.03</v>
      </c>
      <c r="F778" s="2"/>
      <c r="G778" s="2"/>
      <c r="H778" s="15">
        <f t="shared" si="131"/>
        <v>0</v>
      </c>
      <c r="I778" s="15">
        <f t="shared" si="135"/>
        <v>0</v>
      </c>
      <c r="J778" s="16">
        <f t="shared" si="132"/>
        <v>0</v>
      </c>
      <c r="K778" s="16">
        <f t="shared" si="133"/>
        <v>0</v>
      </c>
      <c r="L778" s="2"/>
    </row>
    <row r="779" spans="1:12" ht="30" hidden="1" outlineLevel="1" x14ac:dyDescent="0.25">
      <c r="A779" s="1">
        <f t="shared" si="130"/>
        <v>670</v>
      </c>
      <c r="B779" s="21">
        <f t="shared" si="136"/>
        <v>604</v>
      </c>
      <c r="C779" s="62" t="s">
        <v>245</v>
      </c>
      <c r="D779" s="57" t="s">
        <v>100</v>
      </c>
      <c r="E779" s="57">
        <v>3</v>
      </c>
      <c r="F779" s="2"/>
      <c r="G779" s="2"/>
      <c r="H779" s="15">
        <f t="shared" si="131"/>
        <v>0</v>
      </c>
      <c r="I779" s="15">
        <f t="shared" si="135"/>
        <v>0</v>
      </c>
      <c r="J779" s="16">
        <f t="shared" si="132"/>
        <v>0</v>
      </c>
      <c r="K779" s="16">
        <f t="shared" si="133"/>
        <v>0</v>
      </c>
      <c r="L779" s="2"/>
    </row>
    <row r="780" spans="1:12" ht="45" hidden="1" outlineLevel="1" x14ac:dyDescent="0.25">
      <c r="A780" s="1">
        <f t="shared" si="130"/>
        <v>671</v>
      </c>
      <c r="B780" s="21">
        <f t="shared" si="136"/>
        <v>605</v>
      </c>
      <c r="C780" s="62" t="s">
        <v>240</v>
      </c>
      <c r="D780" s="57" t="s">
        <v>105</v>
      </c>
      <c r="E780" s="57">
        <v>1.4999999999999999E-2</v>
      </c>
      <c r="F780" s="2"/>
      <c r="G780" s="2"/>
      <c r="H780" s="15">
        <f t="shared" si="131"/>
        <v>0</v>
      </c>
      <c r="I780" s="15">
        <f t="shared" si="135"/>
        <v>0</v>
      </c>
      <c r="J780" s="16">
        <f t="shared" si="132"/>
        <v>0</v>
      </c>
      <c r="K780" s="16">
        <f t="shared" si="133"/>
        <v>0</v>
      </c>
      <c r="L780" s="2"/>
    </row>
    <row r="781" spans="1:12" ht="30" hidden="1" outlineLevel="1" x14ac:dyDescent="0.25">
      <c r="A781" s="1">
        <f t="shared" si="130"/>
        <v>672</v>
      </c>
      <c r="B781" s="21">
        <f t="shared" si="136"/>
        <v>606</v>
      </c>
      <c r="C781" s="62" t="s">
        <v>243</v>
      </c>
      <c r="D781" s="57" t="s">
        <v>100</v>
      </c>
      <c r="E781" s="57">
        <v>3</v>
      </c>
      <c r="F781" s="2"/>
      <c r="G781" s="2"/>
      <c r="H781" s="15">
        <f t="shared" si="131"/>
        <v>0</v>
      </c>
      <c r="I781" s="15">
        <f t="shared" si="135"/>
        <v>0</v>
      </c>
      <c r="J781" s="16">
        <f t="shared" si="132"/>
        <v>0</v>
      </c>
      <c r="K781" s="16">
        <f t="shared" si="133"/>
        <v>0</v>
      </c>
      <c r="L781" s="2"/>
    </row>
    <row r="782" spans="1:12" ht="30" hidden="1" collapsed="1" x14ac:dyDescent="0.25">
      <c r="A782" s="1"/>
      <c r="B782" s="21"/>
      <c r="C782" s="70" t="s">
        <v>272</v>
      </c>
      <c r="D782" s="57"/>
      <c r="E782" s="57"/>
      <c r="F782" s="2"/>
      <c r="G782" s="2"/>
      <c r="H782" s="15"/>
      <c r="I782" s="15"/>
      <c r="J782" s="16"/>
      <c r="K782" s="16"/>
      <c r="L782" s="2"/>
    </row>
    <row r="783" spans="1:12" ht="17.25" hidden="1" outlineLevel="1" x14ac:dyDescent="0.25">
      <c r="A783" s="1">
        <f>A781+1</f>
        <v>673</v>
      </c>
      <c r="B783" s="21">
        <f>B781+1</f>
        <v>607</v>
      </c>
      <c r="C783" s="62" t="s">
        <v>239</v>
      </c>
      <c r="D783" s="57" t="s">
        <v>105</v>
      </c>
      <c r="E783" s="57">
        <v>0.03</v>
      </c>
      <c r="F783" s="2"/>
      <c r="G783" s="2"/>
      <c r="H783" s="15">
        <f t="shared" si="131"/>
        <v>0</v>
      </c>
      <c r="I783" s="15">
        <f t="shared" si="135"/>
        <v>0</v>
      </c>
      <c r="J783" s="16">
        <f t="shared" si="132"/>
        <v>0</v>
      </c>
      <c r="K783" s="16">
        <f t="shared" si="133"/>
        <v>0</v>
      </c>
      <c r="L783" s="2"/>
    </row>
    <row r="784" spans="1:12" ht="17.25" hidden="1" outlineLevel="1" x14ac:dyDescent="0.25">
      <c r="A784" s="1">
        <f t="shared" si="130"/>
        <v>674</v>
      </c>
      <c r="B784" s="21">
        <f t="shared" si="136"/>
        <v>608</v>
      </c>
      <c r="C784" s="62" t="s">
        <v>42</v>
      </c>
      <c r="D784" s="57" t="s">
        <v>100</v>
      </c>
      <c r="E784" s="57">
        <v>13.8</v>
      </c>
      <c r="F784" s="2"/>
      <c r="G784" s="2"/>
      <c r="H784" s="15">
        <f t="shared" si="131"/>
        <v>0</v>
      </c>
      <c r="I784" s="15">
        <f t="shared" si="135"/>
        <v>0</v>
      </c>
      <c r="J784" s="16">
        <f t="shared" si="132"/>
        <v>0</v>
      </c>
      <c r="K784" s="16">
        <f t="shared" si="133"/>
        <v>0</v>
      </c>
      <c r="L784" s="2"/>
    </row>
    <row r="785" spans="1:12" ht="17.25" hidden="1" outlineLevel="1" x14ac:dyDescent="0.25">
      <c r="A785" s="1">
        <f t="shared" si="130"/>
        <v>675</v>
      </c>
      <c r="B785" s="21">
        <f t="shared" si="136"/>
        <v>609</v>
      </c>
      <c r="C785" s="62" t="s">
        <v>201</v>
      </c>
      <c r="D785" s="57" t="s">
        <v>100</v>
      </c>
      <c r="E785" s="57">
        <v>13.8</v>
      </c>
      <c r="F785" s="2"/>
      <c r="G785" s="2"/>
      <c r="H785" s="15">
        <f t="shared" si="131"/>
        <v>0</v>
      </c>
      <c r="I785" s="15">
        <f t="shared" si="135"/>
        <v>0</v>
      </c>
      <c r="J785" s="16">
        <f t="shared" si="132"/>
        <v>0</v>
      </c>
      <c r="K785" s="16">
        <f t="shared" si="133"/>
        <v>0</v>
      </c>
      <c r="L785" s="2"/>
    </row>
    <row r="786" spans="1:12" ht="45" hidden="1" outlineLevel="1" x14ac:dyDescent="0.25">
      <c r="A786" s="1">
        <f t="shared" si="130"/>
        <v>676</v>
      </c>
      <c r="B786" s="21">
        <f t="shared" si="136"/>
        <v>610</v>
      </c>
      <c r="C786" s="62" t="s">
        <v>240</v>
      </c>
      <c r="D786" s="57" t="s">
        <v>105</v>
      </c>
      <c r="E786" s="57">
        <v>1.4E-3</v>
      </c>
      <c r="F786" s="2"/>
      <c r="G786" s="2"/>
      <c r="H786" s="15">
        <f t="shared" si="131"/>
        <v>0</v>
      </c>
      <c r="I786" s="15">
        <f t="shared" si="135"/>
        <v>0</v>
      </c>
      <c r="J786" s="16">
        <f t="shared" si="132"/>
        <v>0</v>
      </c>
      <c r="K786" s="16">
        <f t="shared" si="133"/>
        <v>0</v>
      </c>
      <c r="L786" s="2"/>
    </row>
    <row r="787" spans="1:12" ht="30" hidden="1" outlineLevel="1" x14ac:dyDescent="0.25">
      <c r="A787" s="1">
        <f t="shared" si="130"/>
        <v>677</v>
      </c>
      <c r="B787" s="21">
        <f t="shared" si="136"/>
        <v>611</v>
      </c>
      <c r="C787" s="62" t="s">
        <v>241</v>
      </c>
      <c r="D787" s="57" t="s">
        <v>100</v>
      </c>
      <c r="E787" s="57">
        <v>1.4</v>
      </c>
      <c r="F787" s="2"/>
      <c r="G787" s="2"/>
      <c r="H787" s="15">
        <f t="shared" si="131"/>
        <v>0</v>
      </c>
      <c r="I787" s="15">
        <f t="shared" si="135"/>
        <v>0</v>
      </c>
      <c r="J787" s="16">
        <f t="shared" si="132"/>
        <v>0</v>
      </c>
      <c r="K787" s="16">
        <f t="shared" si="133"/>
        <v>0</v>
      </c>
      <c r="L787" s="2"/>
    </row>
    <row r="788" spans="1:12" ht="45" hidden="1" outlineLevel="1" x14ac:dyDescent="0.25">
      <c r="A788" s="1">
        <f t="shared" si="130"/>
        <v>678</v>
      </c>
      <c r="B788" s="21">
        <f t="shared" si="136"/>
        <v>612</v>
      </c>
      <c r="C788" s="62" t="s">
        <v>240</v>
      </c>
      <c r="D788" s="57" t="s">
        <v>105</v>
      </c>
      <c r="E788" s="57">
        <v>0.03</v>
      </c>
      <c r="F788" s="2"/>
      <c r="G788" s="2"/>
      <c r="H788" s="15">
        <f t="shared" si="131"/>
        <v>0</v>
      </c>
      <c r="I788" s="15">
        <f t="shared" si="135"/>
        <v>0</v>
      </c>
      <c r="J788" s="16">
        <f t="shared" si="132"/>
        <v>0</v>
      </c>
      <c r="K788" s="16">
        <f t="shared" si="133"/>
        <v>0</v>
      </c>
      <c r="L788" s="2"/>
    </row>
    <row r="789" spans="1:12" ht="30" hidden="1" outlineLevel="1" x14ac:dyDescent="0.25">
      <c r="A789" s="1">
        <f t="shared" si="130"/>
        <v>679</v>
      </c>
      <c r="B789" s="21">
        <f t="shared" si="136"/>
        <v>613</v>
      </c>
      <c r="C789" s="62" t="s">
        <v>245</v>
      </c>
      <c r="D789" s="57" t="s">
        <v>100</v>
      </c>
      <c r="E789" s="57">
        <v>3</v>
      </c>
      <c r="F789" s="2"/>
      <c r="G789" s="2"/>
      <c r="H789" s="15">
        <f t="shared" si="131"/>
        <v>0</v>
      </c>
      <c r="I789" s="15">
        <f t="shared" si="135"/>
        <v>0</v>
      </c>
      <c r="J789" s="16">
        <f t="shared" si="132"/>
        <v>0</v>
      </c>
      <c r="K789" s="16">
        <f t="shared" si="133"/>
        <v>0</v>
      </c>
      <c r="L789" s="2"/>
    </row>
    <row r="790" spans="1:12" ht="45" hidden="1" outlineLevel="1" x14ac:dyDescent="0.25">
      <c r="A790" s="1">
        <f t="shared" si="130"/>
        <v>680</v>
      </c>
      <c r="B790" s="21">
        <f t="shared" si="136"/>
        <v>614</v>
      </c>
      <c r="C790" s="62" t="s">
        <v>240</v>
      </c>
      <c r="D790" s="57" t="s">
        <v>105</v>
      </c>
      <c r="E790" s="57">
        <v>1.4999999999999999E-2</v>
      </c>
      <c r="F790" s="2"/>
      <c r="G790" s="2"/>
      <c r="H790" s="15">
        <f t="shared" si="131"/>
        <v>0</v>
      </c>
      <c r="I790" s="15">
        <f t="shared" si="135"/>
        <v>0</v>
      </c>
      <c r="J790" s="16">
        <f t="shared" si="132"/>
        <v>0</v>
      </c>
      <c r="K790" s="16">
        <f t="shared" si="133"/>
        <v>0</v>
      </c>
      <c r="L790" s="2"/>
    </row>
    <row r="791" spans="1:12" ht="30" hidden="1" outlineLevel="1" x14ac:dyDescent="0.25">
      <c r="A791" s="1">
        <f t="shared" ref="A791:A854" si="137">A790+1</f>
        <v>681</v>
      </c>
      <c r="B791" s="21">
        <f t="shared" si="136"/>
        <v>615</v>
      </c>
      <c r="C791" s="62" t="s">
        <v>243</v>
      </c>
      <c r="D791" s="57" t="s">
        <v>100</v>
      </c>
      <c r="E791" s="57">
        <v>3</v>
      </c>
      <c r="F791" s="2"/>
      <c r="G791" s="2"/>
      <c r="H791" s="15">
        <f t="shared" ref="H791:H854" si="138">G791+F791</f>
        <v>0</v>
      </c>
      <c r="I791" s="15">
        <f t="shared" ref="I791:I854" si="139">F791/E791</f>
        <v>0</v>
      </c>
      <c r="J791" s="16">
        <f t="shared" ref="J791:J854" si="140">G791/E791</f>
        <v>0</v>
      </c>
      <c r="K791" s="16">
        <f t="shared" ref="K791:K854" si="141">J791+I791</f>
        <v>0</v>
      </c>
      <c r="L791" s="2"/>
    </row>
    <row r="792" spans="1:12" ht="30" hidden="1" collapsed="1" x14ac:dyDescent="0.25">
      <c r="A792" s="1"/>
      <c r="B792" s="21"/>
      <c r="C792" s="70" t="s">
        <v>273</v>
      </c>
      <c r="D792" s="57"/>
      <c r="E792" s="57"/>
      <c r="F792" s="2"/>
      <c r="G792" s="2"/>
      <c r="H792" s="15"/>
      <c r="I792" s="15"/>
      <c r="J792" s="16"/>
      <c r="K792" s="16"/>
      <c r="L792" s="2"/>
    </row>
    <row r="793" spans="1:12" ht="17.25" hidden="1" outlineLevel="1" x14ac:dyDescent="0.25">
      <c r="A793" s="1">
        <f>A791+1</f>
        <v>682</v>
      </c>
      <c r="B793" s="21">
        <f>B791+1</f>
        <v>616</v>
      </c>
      <c r="C793" s="62" t="s">
        <v>239</v>
      </c>
      <c r="D793" s="57" t="s">
        <v>105</v>
      </c>
      <c r="E793" s="57">
        <v>0.02</v>
      </c>
      <c r="F793" s="2"/>
      <c r="G793" s="2"/>
      <c r="H793" s="15">
        <f t="shared" si="138"/>
        <v>0</v>
      </c>
      <c r="I793" s="15">
        <f t="shared" si="139"/>
        <v>0</v>
      </c>
      <c r="J793" s="16">
        <f t="shared" si="140"/>
        <v>0</v>
      </c>
      <c r="K793" s="16">
        <f t="shared" si="141"/>
        <v>0</v>
      </c>
      <c r="L793" s="2"/>
    </row>
    <row r="794" spans="1:12" ht="17.25" hidden="1" outlineLevel="1" x14ac:dyDescent="0.25">
      <c r="A794" s="1">
        <f t="shared" si="137"/>
        <v>683</v>
      </c>
      <c r="B794" s="21">
        <f t="shared" si="136"/>
        <v>617</v>
      </c>
      <c r="C794" s="62" t="s">
        <v>42</v>
      </c>
      <c r="D794" s="57" t="s">
        <v>100</v>
      </c>
      <c r="E794" s="57">
        <v>6.9</v>
      </c>
      <c r="F794" s="2"/>
      <c r="G794" s="2"/>
      <c r="H794" s="15">
        <f t="shared" si="138"/>
        <v>0</v>
      </c>
      <c r="I794" s="15">
        <f t="shared" si="139"/>
        <v>0</v>
      </c>
      <c r="J794" s="16">
        <f t="shared" si="140"/>
        <v>0</v>
      </c>
      <c r="K794" s="16">
        <f t="shared" si="141"/>
        <v>0</v>
      </c>
      <c r="L794" s="2"/>
    </row>
    <row r="795" spans="1:12" ht="17.25" hidden="1" outlineLevel="1" x14ac:dyDescent="0.25">
      <c r="A795" s="1">
        <f t="shared" si="137"/>
        <v>684</v>
      </c>
      <c r="B795" s="21">
        <f t="shared" si="136"/>
        <v>618</v>
      </c>
      <c r="C795" s="62" t="s">
        <v>201</v>
      </c>
      <c r="D795" s="57" t="s">
        <v>100</v>
      </c>
      <c r="E795" s="57">
        <v>6.9</v>
      </c>
      <c r="F795" s="2"/>
      <c r="G795" s="2"/>
      <c r="H795" s="15">
        <f t="shared" si="138"/>
        <v>0</v>
      </c>
      <c r="I795" s="15">
        <f t="shared" si="139"/>
        <v>0</v>
      </c>
      <c r="J795" s="16">
        <f t="shared" si="140"/>
        <v>0</v>
      </c>
      <c r="K795" s="16">
        <f t="shared" si="141"/>
        <v>0</v>
      </c>
      <c r="L795" s="2"/>
    </row>
    <row r="796" spans="1:12" ht="45" hidden="1" outlineLevel="1" x14ac:dyDescent="0.25">
      <c r="A796" s="1">
        <f t="shared" si="137"/>
        <v>685</v>
      </c>
      <c r="B796" s="21">
        <f t="shared" si="136"/>
        <v>619</v>
      </c>
      <c r="C796" s="62" t="s">
        <v>240</v>
      </c>
      <c r="D796" s="57" t="s">
        <v>105</v>
      </c>
      <c r="E796" s="57">
        <v>6.9999999999999999E-4</v>
      </c>
      <c r="F796" s="2"/>
      <c r="G796" s="2"/>
      <c r="H796" s="15">
        <f t="shared" si="138"/>
        <v>0</v>
      </c>
      <c r="I796" s="15">
        <f t="shared" si="139"/>
        <v>0</v>
      </c>
      <c r="J796" s="16">
        <f t="shared" si="140"/>
        <v>0</v>
      </c>
      <c r="K796" s="16">
        <f t="shared" si="141"/>
        <v>0</v>
      </c>
      <c r="L796" s="2"/>
    </row>
    <row r="797" spans="1:12" ht="30" hidden="1" outlineLevel="1" x14ac:dyDescent="0.25">
      <c r="A797" s="1">
        <f t="shared" si="137"/>
        <v>686</v>
      </c>
      <c r="B797" s="21">
        <f t="shared" si="136"/>
        <v>620</v>
      </c>
      <c r="C797" s="62" t="s">
        <v>241</v>
      </c>
      <c r="D797" s="57" t="s">
        <v>100</v>
      </c>
      <c r="E797" s="57">
        <v>0.7</v>
      </c>
      <c r="F797" s="2"/>
      <c r="G797" s="2"/>
      <c r="H797" s="15">
        <f t="shared" si="138"/>
        <v>0</v>
      </c>
      <c r="I797" s="15">
        <f t="shared" si="139"/>
        <v>0</v>
      </c>
      <c r="J797" s="16">
        <f t="shared" si="140"/>
        <v>0</v>
      </c>
      <c r="K797" s="16">
        <f t="shared" si="141"/>
        <v>0</v>
      </c>
      <c r="L797" s="2"/>
    </row>
    <row r="798" spans="1:12" ht="45" hidden="1" outlineLevel="1" x14ac:dyDescent="0.25">
      <c r="A798" s="1">
        <f t="shared" si="137"/>
        <v>687</v>
      </c>
      <c r="B798" s="21">
        <f t="shared" si="136"/>
        <v>621</v>
      </c>
      <c r="C798" s="62" t="s">
        <v>240</v>
      </c>
      <c r="D798" s="57" t="s">
        <v>105</v>
      </c>
      <c r="E798" s="57">
        <v>1.4999999999999999E-2</v>
      </c>
      <c r="F798" s="2"/>
      <c r="G798" s="2"/>
      <c r="H798" s="15">
        <f t="shared" si="138"/>
        <v>0</v>
      </c>
      <c r="I798" s="15">
        <f t="shared" si="139"/>
        <v>0</v>
      </c>
      <c r="J798" s="16">
        <f t="shared" si="140"/>
        <v>0</v>
      </c>
      <c r="K798" s="16">
        <f t="shared" si="141"/>
        <v>0</v>
      </c>
      <c r="L798" s="2"/>
    </row>
    <row r="799" spans="1:12" ht="30" hidden="1" outlineLevel="1" x14ac:dyDescent="0.25">
      <c r="A799" s="1">
        <f t="shared" si="137"/>
        <v>688</v>
      </c>
      <c r="B799" s="21">
        <f t="shared" si="136"/>
        <v>622</v>
      </c>
      <c r="C799" s="62" t="s">
        <v>245</v>
      </c>
      <c r="D799" s="57" t="s">
        <v>100</v>
      </c>
      <c r="E799" s="57">
        <v>1.5</v>
      </c>
      <c r="F799" s="2"/>
      <c r="G799" s="2"/>
      <c r="H799" s="15">
        <f t="shared" si="138"/>
        <v>0</v>
      </c>
      <c r="I799" s="15">
        <f t="shared" si="139"/>
        <v>0</v>
      </c>
      <c r="J799" s="16">
        <f t="shared" si="140"/>
        <v>0</v>
      </c>
      <c r="K799" s="16">
        <f t="shared" si="141"/>
        <v>0</v>
      </c>
      <c r="L799" s="2"/>
    </row>
    <row r="800" spans="1:12" ht="45" hidden="1" outlineLevel="1" x14ac:dyDescent="0.25">
      <c r="A800" s="1">
        <f t="shared" si="137"/>
        <v>689</v>
      </c>
      <c r="B800" s="21">
        <f t="shared" si="136"/>
        <v>623</v>
      </c>
      <c r="C800" s="62" t="s">
        <v>240</v>
      </c>
      <c r="D800" s="57" t="s">
        <v>105</v>
      </c>
      <c r="E800" s="57">
        <v>7.4999999999999997E-3</v>
      </c>
      <c r="F800" s="2"/>
      <c r="G800" s="2"/>
      <c r="H800" s="15">
        <f t="shared" si="138"/>
        <v>0</v>
      </c>
      <c r="I800" s="15">
        <f t="shared" si="139"/>
        <v>0</v>
      </c>
      <c r="J800" s="16">
        <f t="shared" si="140"/>
        <v>0</v>
      </c>
      <c r="K800" s="16">
        <f t="shared" si="141"/>
        <v>0</v>
      </c>
      <c r="L800" s="2"/>
    </row>
    <row r="801" spans="1:12" ht="30" hidden="1" outlineLevel="1" x14ac:dyDescent="0.25">
      <c r="A801" s="1">
        <f t="shared" si="137"/>
        <v>690</v>
      </c>
      <c r="B801" s="21">
        <f t="shared" si="136"/>
        <v>624</v>
      </c>
      <c r="C801" s="62" t="s">
        <v>243</v>
      </c>
      <c r="D801" s="57" t="s">
        <v>100</v>
      </c>
      <c r="E801" s="57">
        <v>1.5</v>
      </c>
      <c r="F801" s="2"/>
      <c r="G801" s="2"/>
      <c r="H801" s="15">
        <f t="shared" si="138"/>
        <v>0</v>
      </c>
      <c r="I801" s="15">
        <f t="shared" si="139"/>
        <v>0</v>
      </c>
      <c r="J801" s="16">
        <f t="shared" si="140"/>
        <v>0</v>
      </c>
      <c r="K801" s="16">
        <f t="shared" si="141"/>
        <v>0</v>
      </c>
      <c r="L801" s="2"/>
    </row>
    <row r="802" spans="1:12" ht="15.75" hidden="1" collapsed="1" x14ac:dyDescent="0.25">
      <c r="A802" s="1"/>
      <c r="B802" s="21"/>
      <c r="C802" s="70" t="s">
        <v>282</v>
      </c>
      <c r="D802" s="57"/>
      <c r="E802" s="57"/>
      <c r="F802" s="2"/>
      <c r="G802" s="2"/>
      <c r="H802" s="15"/>
      <c r="I802" s="15"/>
      <c r="J802" s="16"/>
      <c r="K802" s="16"/>
      <c r="L802" s="2"/>
    </row>
    <row r="803" spans="1:12" ht="15.75" hidden="1" x14ac:dyDescent="0.25">
      <c r="A803" s="1"/>
      <c r="B803" s="21"/>
      <c r="C803" s="70" t="s">
        <v>204</v>
      </c>
      <c r="D803" s="57"/>
      <c r="E803" s="57"/>
      <c r="F803" s="2"/>
      <c r="G803" s="2"/>
      <c r="H803" s="15"/>
      <c r="I803" s="15"/>
      <c r="J803" s="16"/>
      <c r="K803" s="16"/>
      <c r="L803" s="2"/>
    </row>
    <row r="804" spans="1:12" ht="15.75" hidden="1" x14ac:dyDescent="0.25">
      <c r="A804" s="1"/>
      <c r="B804" s="21"/>
      <c r="C804" s="70" t="s">
        <v>205</v>
      </c>
      <c r="D804" s="57"/>
      <c r="E804" s="57"/>
      <c r="F804" s="2"/>
      <c r="G804" s="2"/>
      <c r="H804" s="15"/>
      <c r="I804" s="15"/>
      <c r="J804" s="16"/>
      <c r="K804" s="16"/>
      <c r="L804" s="2"/>
    </row>
    <row r="805" spans="1:12" ht="17.25" hidden="1" outlineLevel="1" x14ac:dyDescent="0.25">
      <c r="A805" s="1">
        <f>A801+1</f>
        <v>691</v>
      </c>
      <c r="B805" s="21">
        <f>B801+1</f>
        <v>625</v>
      </c>
      <c r="C805" s="62" t="s">
        <v>239</v>
      </c>
      <c r="D805" s="57" t="s">
        <v>105</v>
      </c>
      <c r="E805" s="57">
        <v>0.06</v>
      </c>
      <c r="F805" s="2"/>
      <c r="G805" s="2"/>
      <c r="H805" s="15">
        <f t="shared" si="138"/>
        <v>0</v>
      </c>
      <c r="I805" s="15">
        <f t="shared" si="139"/>
        <v>0</v>
      </c>
      <c r="J805" s="16">
        <f t="shared" si="140"/>
        <v>0</v>
      </c>
      <c r="K805" s="16">
        <f t="shared" si="141"/>
        <v>0</v>
      </c>
      <c r="L805" s="2"/>
    </row>
    <row r="806" spans="1:12" ht="15.75" hidden="1" outlineLevel="1" x14ac:dyDescent="0.25">
      <c r="A806" s="1">
        <f t="shared" si="137"/>
        <v>692</v>
      </c>
      <c r="B806" s="21">
        <f t="shared" si="136"/>
        <v>626</v>
      </c>
      <c r="C806" s="62" t="s">
        <v>283</v>
      </c>
      <c r="D806" s="57" t="s">
        <v>98</v>
      </c>
      <c r="E806" s="57">
        <v>4</v>
      </c>
      <c r="F806" s="2"/>
      <c r="G806" s="2"/>
      <c r="H806" s="15">
        <f t="shared" si="138"/>
        <v>0</v>
      </c>
      <c r="I806" s="15">
        <f t="shared" si="139"/>
        <v>0</v>
      </c>
      <c r="J806" s="16">
        <f t="shared" si="140"/>
        <v>0</v>
      </c>
      <c r="K806" s="16">
        <f t="shared" si="141"/>
        <v>0</v>
      </c>
      <c r="L806" s="2"/>
    </row>
    <row r="807" spans="1:12" ht="17.25" hidden="1" outlineLevel="1" x14ac:dyDescent="0.25">
      <c r="A807" s="1">
        <f t="shared" si="137"/>
        <v>693</v>
      </c>
      <c r="B807" s="21">
        <f t="shared" si="136"/>
        <v>627</v>
      </c>
      <c r="C807" s="62" t="s">
        <v>42</v>
      </c>
      <c r="D807" s="57" t="s">
        <v>100</v>
      </c>
      <c r="E807" s="57">
        <v>1.7</v>
      </c>
      <c r="F807" s="2"/>
      <c r="G807" s="2"/>
      <c r="H807" s="15">
        <f t="shared" si="138"/>
        <v>0</v>
      </c>
      <c r="I807" s="15">
        <f t="shared" si="139"/>
        <v>0</v>
      </c>
      <c r="J807" s="16">
        <f t="shared" si="140"/>
        <v>0</v>
      </c>
      <c r="K807" s="16">
        <f t="shared" si="141"/>
        <v>0</v>
      </c>
      <c r="L807" s="2"/>
    </row>
    <row r="808" spans="1:12" ht="17.25" hidden="1" outlineLevel="1" x14ac:dyDescent="0.25">
      <c r="A808" s="1">
        <f t="shared" si="137"/>
        <v>694</v>
      </c>
      <c r="B808" s="21">
        <f t="shared" si="136"/>
        <v>628</v>
      </c>
      <c r="C808" s="62" t="s">
        <v>201</v>
      </c>
      <c r="D808" s="57" t="s">
        <v>100</v>
      </c>
      <c r="E808" s="57">
        <v>1.7</v>
      </c>
      <c r="F808" s="2"/>
      <c r="G808" s="2"/>
      <c r="H808" s="15">
        <f t="shared" si="138"/>
        <v>0</v>
      </c>
      <c r="I808" s="15">
        <f t="shared" si="139"/>
        <v>0</v>
      </c>
      <c r="J808" s="16">
        <f t="shared" si="140"/>
        <v>0</v>
      </c>
      <c r="K808" s="16">
        <f t="shared" si="141"/>
        <v>0</v>
      </c>
      <c r="L808" s="2"/>
    </row>
    <row r="809" spans="1:12" ht="45" hidden="1" outlineLevel="1" x14ac:dyDescent="0.25">
      <c r="A809" s="1">
        <f t="shared" si="137"/>
        <v>695</v>
      </c>
      <c r="B809" s="21">
        <f t="shared" si="136"/>
        <v>629</v>
      </c>
      <c r="C809" s="62" t="s">
        <v>240</v>
      </c>
      <c r="D809" s="57" t="s">
        <v>105</v>
      </c>
      <c r="E809" s="57">
        <v>1.6999999999999999E-3</v>
      </c>
      <c r="F809" s="2"/>
      <c r="G809" s="2"/>
      <c r="H809" s="15">
        <f t="shared" si="138"/>
        <v>0</v>
      </c>
      <c r="I809" s="15">
        <f t="shared" si="139"/>
        <v>0</v>
      </c>
      <c r="J809" s="16">
        <f t="shared" si="140"/>
        <v>0</v>
      </c>
      <c r="K809" s="16">
        <f t="shared" si="141"/>
        <v>0</v>
      </c>
      <c r="L809" s="2"/>
    </row>
    <row r="810" spans="1:12" ht="30" hidden="1" outlineLevel="1" x14ac:dyDescent="0.25">
      <c r="A810" s="1">
        <f t="shared" si="137"/>
        <v>696</v>
      </c>
      <c r="B810" s="21">
        <f t="shared" si="136"/>
        <v>630</v>
      </c>
      <c r="C810" s="62" t="s">
        <v>241</v>
      </c>
      <c r="D810" s="57" t="s">
        <v>100</v>
      </c>
      <c r="E810" s="57">
        <v>1.7</v>
      </c>
      <c r="F810" s="2"/>
      <c r="G810" s="2"/>
      <c r="H810" s="15">
        <f t="shared" si="138"/>
        <v>0</v>
      </c>
      <c r="I810" s="15">
        <f t="shared" si="139"/>
        <v>0</v>
      </c>
      <c r="J810" s="16">
        <f t="shared" si="140"/>
        <v>0</v>
      </c>
      <c r="K810" s="16">
        <f t="shared" si="141"/>
        <v>0</v>
      </c>
      <c r="L810" s="2"/>
    </row>
    <row r="811" spans="1:12" ht="45" hidden="1" outlineLevel="1" x14ac:dyDescent="0.25">
      <c r="A811" s="1">
        <f t="shared" si="137"/>
        <v>697</v>
      </c>
      <c r="B811" s="21">
        <f t="shared" si="136"/>
        <v>631</v>
      </c>
      <c r="C811" s="62" t="s">
        <v>240</v>
      </c>
      <c r="D811" s="57" t="s">
        <v>105</v>
      </c>
      <c r="E811" s="57">
        <v>1.7000000000000001E-2</v>
      </c>
      <c r="F811" s="2"/>
      <c r="G811" s="2"/>
      <c r="H811" s="15">
        <f t="shared" si="138"/>
        <v>0</v>
      </c>
      <c r="I811" s="15">
        <f t="shared" si="139"/>
        <v>0</v>
      </c>
      <c r="J811" s="16">
        <f t="shared" si="140"/>
        <v>0</v>
      </c>
      <c r="K811" s="16">
        <f t="shared" si="141"/>
        <v>0</v>
      </c>
      <c r="L811" s="2"/>
    </row>
    <row r="812" spans="1:12" ht="30" hidden="1" outlineLevel="1" x14ac:dyDescent="0.25">
      <c r="A812" s="1">
        <f t="shared" si="137"/>
        <v>698</v>
      </c>
      <c r="B812" s="21">
        <f t="shared" si="136"/>
        <v>632</v>
      </c>
      <c r="C812" s="62" t="s">
        <v>245</v>
      </c>
      <c r="D812" s="57" t="s">
        <v>100</v>
      </c>
      <c r="E812" s="57">
        <v>1.7</v>
      </c>
      <c r="F812" s="2"/>
      <c r="G812" s="2"/>
      <c r="H812" s="15">
        <f t="shared" si="138"/>
        <v>0</v>
      </c>
      <c r="I812" s="15">
        <f t="shared" si="139"/>
        <v>0</v>
      </c>
      <c r="J812" s="16">
        <f t="shared" si="140"/>
        <v>0</v>
      </c>
      <c r="K812" s="16">
        <f t="shared" si="141"/>
        <v>0</v>
      </c>
      <c r="L812" s="2"/>
    </row>
    <row r="813" spans="1:12" ht="45" hidden="1" outlineLevel="1" x14ac:dyDescent="0.25">
      <c r="A813" s="1">
        <f t="shared" si="137"/>
        <v>699</v>
      </c>
      <c r="B813" s="21">
        <f t="shared" si="136"/>
        <v>633</v>
      </c>
      <c r="C813" s="62" t="s">
        <v>284</v>
      </c>
      <c r="D813" s="57" t="s">
        <v>96</v>
      </c>
      <c r="E813" s="57">
        <v>70.03</v>
      </c>
      <c r="F813" s="2"/>
      <c r="G813" s="2"/>
      <c r="H813" s="15">
        <f t="shared" si="138"/>
        <v>0</v>
      </c>
      <c r="I813" s="15">
        <f t="shared" si="139"/>
        <v>0</v>
      </c>
      <c r="J813" s="16">
        <f t="shared" si="140"/>
        <v>0</v>
      </c>
      <c r="K813" s="16">
        <f t="shared" si="141"/>
        <v>0</v>
      </c>
      <c r="L813" s="2"/>
    </row>
    <row r="814" spans="1:12" ht="30" hidden="1" outlineLevel="1" x14ac:dyDescent="0.25">
      <c r="A814" s="1">
        <f t="shared" si="137"/>
        <v>700</v>
      </c>
      <c r="B814" s="21">
        <f t="shared" si="136"/>
        <v>634</v>
      </c>
      <c r="C814" s="62" t="s">
        <v>103</v>
      </c>
      <c r="D814" s="57" t="s">
        <v>100</v>
      </c>
      <c r="E814" s="57">
        <v>2.1</v>
      </c>
      <c r="F814" s="2"/>
      <c r="G814" s="2"/>
      <c r="H814" s="15">
        <f t="shared" si="138"/>
        <v>0</v>
      </c>
      <c r="I814" s="15">
        <f t="shared" si="139"/>
        <v>0</v>
      </c>
      <c r="J814" s="16">
        <f t="shared" si="140"/>
        <v>0</v>
      </c>
      <c r="K814" s="16">
        <f t="shared" si="141"/>
        <v>0</v>
      </c>
      <c r="L814" s="2"/>
    </row>
    <row r="815" spans="1:12" ht="15.75" hidden="1" collapsed="1" x14ac:dyDescent="0.25">
      <c r="A815" s="1"/>
      <c r="B815" s="21"/>
      <c r="C815" s="74" t="s">
        <v>285</v>
      </c>
      <c r="D815" s="57"/>
      <c r="E815" s="57"/>
      <c r="F815" s="2"/>
      <c r="G815" s="2"/>
      <c r="H815" s="15"/>
      <c r="I815" s="15"/>
      <c r="J815" s="16"/>
      <c r="K815" s="16"/>
      <c r="L815" s="2"/>
    </row>
    <row r="816" spans="1:12" ht="17.25" hidden="1" outlineLevel="1" x14ac:dyDescent="0.25">
      <c r="A816" s="1">
        <f>A814+1</f>
        <v>701</v>
      </c>
      <c r="B816" s="21">
        <f>B814+1</f>
        <v>635</v>
      </c>
      <c r="C816" s="62" t="s">
        <v>239</v>
      </c>
      <c r="D816" s="57" t="s">
        <v>105</v>
      </c>
      <c r="E816" s="57">
        <v>0.1</v>
      </c>
      <c r="F816" s="2"/>
      <c r="G816" s="2"/>
      <c r="H816" s="15">
        <f t="shared" si="138"/>
        <v>0</v>
      </c>
      <c r="I816" s="15">
        <f t="shared" si="139"/>
        <v>0</v>
      </c>
      <c r="J816" s="16">
        <f t="shared" si="140"/>
        <v>0</v>
      </c>
      <c r="K816" s="16">
        <f t="shared" si="141"/>
        <v>0</v>
      </c>
      <c r="L816" s="2"/>
    </row>
    <row r="817" spans="1:12" ht="15.75" hidden="1" outlineLevel="1" x14ac:dyDescent="0.25">
      <c r="A817" s="1">
        <f t="shared" si="137"/>
        <v>702</v>
      </c>
      <c r="B817" s="21">
        <f t="shared" si="136"/>
        <v>636</v>
      </c>
      <c r="C817" s="62" t="s">
        <v>283</v>
      </c>
      <c r="D817" s="57" t="s">
        <v>98</v>
      </c>
      <c r="E817" s="57">
        <v>10</v>
      </c>
      <c r="F817" s="2"/>
      <c r="G817" s="2"/>
      <c r="H817" s="15">
        <f t="shared" si="138"/>
        <v>0</v>
      </c>
      <c r="I817" s="15">
        <f t="shared" si="139"/>
        <v>0</v>
      </c>
      <c r="J817" s="16">
        <f t="shared" si="140"/>
        <v>0</v>
      </c>
      <c r="K817" s="16">
        <f t="shared" si="141"/>
        <v>0</v>
      </c>
      <c r="L817" s="2"/>
    </row>
    <row r="818" spans="1:12" ht="17.25" hidden="1" outlineLevel="1" x14ac:dyDescent="0.25">
      <c r="A818" s="1">
        <f t="shared" si="137"/>
        <v>703</v>
      </c>
      <c r="B818" s="21">
        <f t="shared" si="136"/>
        <v>637</v>
      </c>
      <c r="C818" s="62" t="s">
        <v>42</v>
      </c>
      <c r="D818" s="57" t="s">
        <v>100</v>
      </c>
      <c r="E818" s="57">
        <v>4.5</v>
      </c>
      <c r="F818" s="2"/>
      <c r="G818" s="2"/>
      <c r="H818" s="15">
        <f t="shared" si="138"/>
        <v>0</v>
      </c>
      <c r="I818" s="15">
        <f t="shared" si="139"/>
        <v>0</v>
      </c>
      <c r="J818" s="16">
        <f t="shared" si="140"/>
        <v>0</v>
      </c>
      <c r="K818" s="16">
        <f t="shared" si="141"/>
        <v>0</v>
      </c>
      <c r="L818" s="2"/>
    </row>
    <row r="819" spans="1:12" ht="17.25" hidden="1" outlineLevel="1" x14ac:dyDescent="0.25">
      <c r="A819" s="1">
        <f t="shared" si="137"/>
        <v>704</v>
      </c>
      <c r="B819" s="21">
        <f t="shared" si="136"/>
        <v>638</v>
      </c>
      <c r="C819" s="62" t="s">
        <v>201</v>
      </c>
      <c r="D819" s="57" t="s">
        <v>100</v>
      </c>
      <c r="E819" s="57">
        <v>4.5</v>
      </c>
      <c r="F819" s="2"/>
      <c r="G819" s="2"/>
      <c r="H819" s="15">
        <f t="shared" si="138"/>
        <v>0</v>
      </c>
      <c r="I819" s="15">
        <f t="shared" si="139"/>
        <v>0</v>
      </c>
      <c r="J819" s="16">
        <f t="shared" si="140"/>
        <v>0</v>
      </c>
      <c r="K819" s="16">
        <f t="shared" si="141"/>
        <v>0</v>
      </c>
      <c r="L819" s="2"/>
    </row>
    <row r="820" spans="1:12" ht="45" hidden="1" outlineLevel="1" x14ac:dyDescent="0.25">
      <c r="A820" s="1">
        <f t="shared" si="137"/>
        <v>705</v>
      </c>
      <c r="B820" s="21">
        <f t="shared" si="136"/>
        <v>639</v>
      </c>
      <c r="C820" s="62" t="s">
        <v>240</v>
      </c>
      <c r="D820" s="57" t="s">
        <v>105</v>
      </c>
      <c r="E820" s="57">
        <v>4.4999999999999997E-3</v>
      </c>
      <c r="F820" s="2"/>
      <c r="G820" s="2"/>
      <c r="H820" s="15">
        <f t="shared" si="138"/>
        <v>0</v>
      </c>
      <c r="I820" s="15">
        <f t="shared" si="139"/>
        <v>0</v>
      </c>
      <c r="J820" s="16">
        <f t="shared" si="140"/>
        <v>0</v>
      </c>
      <c r="K820" s="16">
        <f t="shared" si="141"/>
        <v>0</v>
      </c>
      <c r="L820" s="2"/>
    </row>
    <row r="821" spans="1:12" ht="30" hidden="1" outlineLevel="1" x14ac:dyDescent="0.25">
      <c r="A821" s="1">
        <f t="shared" si="137"/>
        <v>706</v>
      </c>
      <c r="B821" s="21">
        <f t="shared" si="136"/>
        <v>640</v>
      </c>
      <c r="C821" s="62" t="s">
        <v>241</v>
      </c>
      <c r="D821" s="57" t="s">
        <v>100</v>
      </c>
      <c r="E821" s="57">
        <v>4.5</v>
      </c>
      <c r="F821" s="2"/>
      <c r="G821" s="2"/>
      <c r="H821" s="15">
        <f t="shared" si="138"/>
        <v>0</v>
      </c>
      <c r="I821" s="15">
        <f t="shared" si="139"/>
        <v>0</v>
      </c>
      <c r="J821" s="16">
        <f t="shared" si="140"/>
        <v>0</v>
      </c>
      <c r="K821" s="16">
        <f t="shared" si="141"/>
        <v>0</v>
      </c>
      <c r="L821" s="2"/>
    </row>
    <row r="822" spans="1:12" ht="45" hidden="1" outlineLevel="1" x14ac:dyDescent="0.25">
      <c r="A822" s="1">
        <f t="shared" si="137"/>
        <v>707</v>
      </c>
      <c r="B822" s="21">
        <f t="shared" si="136"/>
        <v>641</v>
      </c>
      <c r="C822" s="62" t="s">
        <v>240</v>
      </c>
      <c r="D822" s="57" t="s">
        <v>105</v>
      </c>
      <c r="E822" s="57">
        <v>4.4999999999999998E-2</v>
      </c>
      <c r="F822" s="2"/>
      <c r="G822" s="2"/>
      <c r="H822" s="15">
        <f t="shared" si="138"/>
        <v>0</v>
      </c>
      <c r="I822" s="15">
        <f t="shared" si="139"/>
        <v>0</v>
      </c>
      <c r="J822" s="16">
        <f t="shared" si="140"/>
        <v>0</v>
      </c>
      <c r="K822" s="16">
        <f t="shared" si="141"/>
        <v>0</v>
      </c>
      <c r="L822" s="2"/>
    </row>
    <row r="823" spans="1:12" ht="30" hidden="1" outlineLevel="1" x14ac:dyDescent="0.25">
      <c r="A823" s="1">
        <f t="shared" si="137"/>
        <v>708</v>
      </c>
      <c r="B823" s="21">
        <f t="shared" si="136"/>
        <v>642</v>
      </c>
      <c r="C823" s="62" t="s">
        <v>245</v>
      </c>
      <c r="D823" s="57" t="s">
        <v>100</v>
      </c>
      <c r="E823" s="57">
        <v>4.5</v>
      </c>
      <c r="F823" s="2"/>
      <c r="G823" s="2"/>
      <c r="H823" s="15">
        <f t="shared" si="138"/>
        <v>0</v>
      </c>
      <c r="I823" s="15">
        <f t="shared" si="139"/>
        <v>0</v>
      </c>
      <c r="J823" s="16">
        <f t="shared" si="140"/>
        <v>0</v>
      </c>
      <c r="K823" s="16">
        <f t="shared" si="141"/>
        <v>0</v>
      </c>
      <c r="L823" s="2"/>
    </row>
    <row r="824" spans="1:12" ht="45" hidden="1" outlineLevel="1" x14ac:dyDescent="0.25">
      <c r="A824" s="1">
        <f t="shared" si="137"/>
        <v>709</v>
      </c>
      <c r="B824" s="21">
        <f t="shared" si="136"/>
        <v>643</v>
      </c>
      <c r="C824" s="62" t="s">
        <v>284</v>
      </c>
      <c r="D824" s="57" t="s">
        <v>96</v>
      </c>
      <c r="E824" s="57">
        <v>35.020000000000003</v>
      </c>
      <c r="F824" s="2"/>
      <c r="G824" s="2"/>
      <c r="H824" s="15">
        <f t="shared" si="138"/>
        <v>0</v>
      </c>
      <c r="I824" s="15">
        <f t="shared" si="139"/>
        <v>0</v>
      </c>
      <c r="J824" s="16">
        <f t="shared" si="140"/>
        <v>0</v>
      </c>
      <c r="K824" s="16">
        <f t="shared" si="141"/>
        <v>0</v>
      </c>
      <c r="L824" s="2"/>
    </row>
    <row r="825" spans="1:12" ht="30" hidden="1" outlineLevel="1" x14ac:dyDescent="0.25">
      <c r="A825" s="1">
        <f t="shared" si="137"/>
        <v>710</v>
      </c>
      <c r="B825" s="21">
        <f t="shared" si="136"/>
        <v>644</v>
      </c>
      <c r="C825" s="62" t="s">
        <v>103</v>
      </c>
      <c r="D825" s="57" t="s">
        <v>100</v>
      </c>
      <c r="E825" s="57">
        <v>5.5</v>
      </c>
      <c r="F825" s="2"/>
      <c r="G825" s="2"/>
      <c r="H825" s="15">
        <f t="shared" si="138"/>
        <v>0</v>
      </c>
      <c r="I825" s="15">
        <f t="shared" si="139"/>
        <v>0</v>
      </c>
      <c r="J825" s="16">
        <f t="shared" si="140"/>
        <v>0</v>
      </c>
      <c r="K825" s="16">
        <f t="shared" si="141"/>
        <v>0</v>
      </c>
      <c r="L825" s="2"/>
    </row>
    <row r="826" spans="1:12" ht="15.75" hidden="1" collapsed="1" x14ac:dyDescent="0.25">
      <c r="A826" s="1"/>
      <c r="B826" s="21"/>
      <c r="C826" s="74" t="s">
        <v>286</v>
      </c>
      <c r="D826" s="57"/>
      <c r="E826" s="57"/>
      <c r="F826" s="2"/>
      <c r="G826" s="2"/>
      <c r="H826" s="15"/>
      <c r="I826" s="15"/>
      <c r="J826" s="16"/>
      <c r="K826" s="16"/>
      <c r="L826" s="2"/>
    </row>
    <row r="827" spans="1:12" ht="17.25" hidden="1" outlineLevel="1" x14ac:dyDescent="0.25">
      <c r="A827" s="1">
        <f>A825+1</f>
        <v>711</v>
      </c>
      <c r="B827" s="21">
        <f>B825+1</f>
        <v>645</v>
      </c>
      <c r="C827" s="62" t="s">
        <v>239</v>
      </c>
      <c r="D827" s="57" t="s">
        <v>105</v>
      </c>
      <c r="E827" s="57">
        <v>0.02</v>
      </c>
      <c r="F827" s="2"/>
      <c r="G827" s="2"/>
      <c r="H827" s="15">
        <f t="shared" si="138"/>
        <v>0</v>
      </c>
      <c r="I827" s="15">
        <f t="shared" si="139"/>
        <v>0</v>
      </c>
      <c r="J827" s="16">
        <f t="shared" si="140"/>
        <v>0</v>
      </c>
      <c r="K827" s="16">
        <f t="shared" si="141"/>
        <v>0</v>
      </c>
      <c r="L827" s="2"/>
    </row>
    <row r="828" spans="1:12" ht="15.75" hidden="1" outlineLevel="1" x14ac:dyDescent="0.25">
      <c r="A828" s="1">
        <f t="shared" si="137"/>
        <v>712</v>
      </c>
      <c r="B828" s="21">
        <f t="shared" si="136"/>
        <v>646</v>
      </c>
      <c r="C828" s="62" t="s">
        <v>283</v>
      </c>
      <c r="D828" s="57" t="s">
        <v>98</v>
      </c>
      <c r="E828" s="57">
        <v>2</v>
      </c>
      <c r="F828" s="2"/>
      <c r="G828" s="2"/>
      <c r="H828" s="15">
        <f t="shared" si="138"/>
        <v>0</v>
      </c>
      <c r="I828" s="15">
        <f t="shared" si="139"/>
        <v>0</v>
      </c>
      <c r="J828" s="16">
        <f t="shared" si="140"/>
        <v>0</v>
      </c>
      <c r="K828" s="16">
        <f t="shared" si="141"/>
        <v>0</v>
      </c>
      <c r="L828" s="2"/>
    </row>
    <row r="829" spans="1:12" ht="17.25" hidden="1" outlineLevel="1" x14ac:dyDescent="0.25">
      <c r="A829" s="1">
        <f t="shared" si="137"/>
        <v>713</v>
      </c>
      <c r="B829" s="21">
        <f t="shared" si="136"/>
        <v>647</v>
      </c>
      <c r="C829" s="62" t="s">
        <v>42</v>
      </c>
      <c r="D829" s="57" t="s">
        <v>100</v>
      </c>
      <c r="E829" s="57">
        <v>0.9</v>
      </c>
      <c r="F829" s="2"/>
      <c r="G829" s="2"/>
      <c r="H829" s="15">
        <f t="shared" si="138"/>
        <v>0</v>
      </c>
      <c r="I829" s="15">
        <f t="shared" si="139"/>
        <v>0</v>
      </c>
      <c r="J829" s="16">
        <f t="shared" si="140"/>
        <v>0</v>
      </c>
      <c r="K829" s="16">
        <f t="shared" si="141"/>
        <v>0</v>
      </c>
      <c r="L829" s="2"/>
    </row>
    <row r="830" spans="1:12" ht="17.25" hidden="1" outlineLevel="1" x14ac:dyDescent="0.25">
      <c r="A830" s="1">
        <f t="shared" si="137"/>
        <v>714</v>
      </c>
      <c r="B830" s="21">
        <f t="shared" si="136"/>
        <v>648</v>
      </c>
      <c r="C830" s="62" t="s">
        <v>201</v>
      </c>
      <c r="D830" s="57" t="s">
        <v>100</v>
      </c>
      <c r="E830" s="57">
        <v>0.9</v>
      </c>
      <c r="F830" s="2"/>
      <c r="G830" s="2"/>
      <c r="H830" s="15">
        <f t="shared" si="138"/>
        <v>0</v>
      </c>
      <c r="I830" s="15">
        <f t="shared" si="139"/>
        <v>0</v>
      </c>
      <c r="J830" s="16">
        <f t="shared" si="140"/>
        <v>0</v>
      </c>
      <c r="K830" s="16">
        <f t="shared" si="141"/>
        <v>0</v>
      </c>
      <c r="L830" s="2"/>
    </row>
    <row r="831" spans="1:12" ht="45" hidden="1" outlineLevel="1" x14ac:dyDescent="0.25">
      <c r="A831" s="1">
        <f t="shared" si="137"/>
        <v>715</v>
      </c>
      <c r="B831" s="21">
        <f t="shared" si="136"/>
        <v>649</v>
      </c>
      <c r="C831" s="62" t="s">
        <v>240</v>
      </c>
      <c r="D831" s="57" t="s">
        <v>105</v>
      </c>
      <c r="E831" s="57">
        <v>8.9999999999999998E-4</v>
      </c>
      <c r="F831" s="2"/>
      <c r="G831" s="2"/>
      <c r="H831" s="15">
        <f t="shared" si="138"/>
        <v>0</v>
      </c>
      <c r="I831" s="15">
        <f t="shared" si="139"/>
        <v>0</v>
      </c>
      <c r="J831" s="16">
        <f t="shared" si="140"/>
        <v>0</v>
      </c>
      <c r="K831" s="16">
        <f t="shared" si="141"/>
        <v>0</v>
      </c>
      <c r="L831" s="2"/>
    </row>
    <row r="832" spans="1:12" ht="30" hidden="1" outlineLevel="1" x14ac:dyDescent="0.25">
      <c r="A832" s="1">
        <f t="shared" si="137"/>
        <v>716</v>
      </c>
      <c r="B832" s="21">
        <f t="shared" ref="B832:B895" si="142">B831+1</f>
        <v>650</v>
      </c>
      <c r="C832" s="62" t="s">
        <v>241</v>
      </c>
      <c r="D832" s="57" t="s">
        <v>100</v>
      </c>
      <c r="E832" s="57">
        <v>0.9</v>
      </c>
      <c r="F832" s="2"/>
      <c r="G832" s="2"/>
      <c r="H832" s="15">
        <f t="shared" si="138"/>
        <v>0</v>
      </c>
      <c r="I832" s="15">
        <f t="shared" si="139"/>
        <v>0</v>
      </c>
      <c r="J832" s="16">
        <f t="shared" si="140"/>
        <v>0</v>
      </c>
      <c r="K832" s="16">
        <f t="shared" si="141"/>
        <v>0</v>
      </c>
      <c r="L832" s="2"/>
    </row>
    <row r="833" spans="1:12" ht="45" hidden="1" outlineLevel="1" x14ac:dyDescent="0.25">
      <c r="A833" s="1">
        <f t="shared" si="137"/>
        <v>717</v>
      </c>
      <c r="B833" s="21">
        <f t="shared" si="142"/>
        <v>651</v>
      </c>
      <c r="C833" s="62" t="s">
        <v>240</v>
      </c>
      <c r="D833" s="57" t="s">
        <v>105</v>
      </c>
      <c r="E833" s="57">
        <v>8.9999999999999993E-3</v>
      </c>
      <c r="F833" s="2"/>
      <c r="G833" s="2"/>
      <c r="H833" s="15">
        <f t="shared" si="138"/>
        <v>0</v>
      </c>
      <c r="I833" s="15">
        <f t="shared" si="139"/>
        <v>0</v>
      </c>
      <c r="J833" s="16">
        <f t="shared" si="140"/>
        <v>0</v>
      </c>
      <c r="K833" s="16">
        <f t="shared" si="141"/>
        <v>0</v>
      </c>
      <c r="L833" s="2"/>
    </row>
    <row r="834" spans="1:12" ht="30" hidden="1" outlineLevel="1" x14ac:dyDescent="0.25">
      <c r="A834" s="1">
        <f t="shared" si="137"/>
        <v>718</v>
      </c>
      <c r="B834" s="21">
        <f t="shared" si="142"/>
        <v>652</v>
      </c>
      <c r="C834" s="62" t="s">
        <v>245</v>
      </c>
      <c r="D834" s="57" t="s">
        <v>100</v>
      </c>
      <c r="E834" s="57">
        <v>0.9</v>
      </c>
      <c r="F834" s="2"/>
      <c r="G834" s="2"/>
      <c r="H834" s="15">
        <f t="shared" si="138"/>
        <v>0</v>
      </c>
      <c r="I834" s="15">
        <f t="shared" si="139"/>
        <v>0</v>
      </c>
      <c r="J834" s="16">
        <f t="shared" si="140"/>
        <v>0</v>
      </c>
      <c r="K834" s="16">
        <f t="shared" si="141"/>
        <v>0</v>
      </c>
      <c r="L834" s="2"/>
    </row>
    <row r="835" spans="1:12" ht="45" hidden="1" outlineLevel="1" x14ac:dyDescent="0.25">
      <c r="A835" s="1">
        <f t="shared" si="137"/>
        <v>719</v>
      </c>
      <c r="B835" s="21">
        <f t="shared" si="142"/>
        <v>653</v>
      </c>
      <c r="C835" s="62" t="s">
        <v>284</v>
      </c>
      <c r="D835" s="57" t="s">
        <v>96</v>
      </c>
      <c r="E835" s="57">
        <v>35.020000000000003</v>
      </c>
      <c r="F835" s="2"/>
      <c r="G835" s="2"/>
      <c r="H835" s="15">
        <f t="shared" si="138"/>
        <v>0</v>
      </c>
      <c r="I835" s="15">
        <f t="shared" si="139"/>
        <v>0</v>
      </c>
      <c r="J835" s="16">
        <f t="shared" si="140"/>
        <v>0</v>
      </c>
      <c r="K835" s="16">
        <f t="shared" si="141"/>
        <v>0</v>
      </c>
      <c r="L835" s="2"/>
    </row>
    <row r="836" spans="1:12" ht="30" hidden="1" outlineLevel="1" x14ac:dyDescent="0.25">
      <c r="A836" s="1">
        <f t="shared" si="137"/>
        <v>720</v>
      </c>
      <c r="B836" s="21">
        <f t="shared" si="142"/>
        <v>654</v>
      </c>
      <c r="C836" s="62" t="s">
        <v>103</v>
      </c>
      <c r="D836" s="57" t="s">
        <v>100</v>
      </c>
      <c r="E836" s="57">
        <v>1.1000000000000001</v>
      </c>
      <c r="F836" s="2"/>
      <c r="G836" s="2"/>
      <c r="H836" s="15">
        <f t="shared" si="138"/>
        <v>0</v>
      </c>
      <c r="I836" s="15">
        <f t="shared" si="139"/>
        <v>0</v>
      </c>
      <c r="J836" s="16">
        <f t="shared" si="140"/>
        <v>0</v>
      </c>
      <c r="K836" s="16">
        <f t="shared" si="141"/>
        <v>0</v>
      </c>
      <c r="L836" s="2"/>
    </row>
    <row r="837" spans="1:12" ht="15.75" hidden="1" collapsed="1" x14ac:dyDescent="0.25">
      <c r="A837" s="1"/>
      <c r="B837" s="21"/>
      <c r="C837" s="70" t="s">
        <v>287</v>
      </c>
      <c r="D837" s="57"/>
      <c r="E837" s="57"/>
      <c r="F837" s="2"/>
      <c r="G837" s="2"/>
      <c r="H837" s="15"/>
      <c r="I837" s="15"/>
      <c r="J837" s="16"/>
      <c r="K837" s="16"/>
      <c r="L837" s="2"/>
    </row>
    <row r="838" spans="1:12" ht="17.25" hidden="1" outlineLevel="1" x14ac:dyDescent="0.25">
      <c r="A838" s="1">
        <f>A836+1</f>
        <v>721</v>
      </c>
      <c r="B838" s="21">
        <f>B836+1</f>
        <v>655</v>
      </c>
      <c r="C838" s="62" t="s">
        <v>239</v>
      </c>
      <c r="D838" s="57" t="s">
        <v>105</v>
      </c>
      <c r="E838" s="57">
        <v>0.02</v>
      </c>
      <c r="F838" s="2"/>
      <c r="G838" s="2"/>
      <c r="H838" s="15">
        <f t="shared" si="138"/>
        <v>0</v>
      </c>
      <c r="I838" s="15">
        <f t="shared" si="139"/>
        <v>0</v>
      </c>
      <c r="J838" s="16">
        <f t="shared" si="140"/>
        <v>0</v>
      </c>
      <c r="K838" s="16">
        <f t="shared" si="141"/>
        <v>0</v>
      </c>
      <c r="L838" s="2"/>
    </row>
    <row r="839" spans="1:12" ht="15.75" hidden="1" outlineLevel="1" x14ac:dyDescent="0.25">
      <c r="A839" s="1">
        <f t="shared" si="137"/>
        <v>722</v>
      </c>
      <c r="B839" s="21">
        <f t="shared" si="142"/>
        <v>656</v>
      </c>
      <c r="C839" s="62" t="s">
        <v>283</v>
      </c>
      <c r="D839" s="57" t="s">
        <v>98</v>
      </c>
      <c r="E839" s="57">
        <v>2</v>
      </c>
      <c r="F839" s="2"/>
      <c r="G839" s="2"/>
      <c r="H839" s="15">
        <f t="shared" si="138"/>
        <v>0</v>
      </c>
      <c r="I839" s="15">
        <f t="shared" si="139"/>
        <v>0</v>
      </c>
      <c r="J839" s="16">
        <f t="shared" si="140"/>
        <v>0</v>
      </c>
      <c r="K839" s="16">
        <f t="shared" si="141"/>
        <v>0</v>
      </c>
      <c r="L839" s="2"/>
    </row>
    <row r="840" spans="1:12" ht="17.25" hidden="1" outlineLevel="1" x14ac:dyDescent="0.25">
      <c r="A840" s="1">
        <f t="shared" si="137"/>
        <v>723</v>
      </c>
      <c r="B840" s="21">
        <f t="shared" si="142"/>
        <v>657</v>
      </c>
      <c r="C840" s="62" t="s">
        <v>42</v>
      </c>
      <c r="D840" s="57" t="s">
        <v>100</v>
      </c>
      <c r="E840" s="57">
        <v>0.9</v>
      </c>
      <c r="F840" s="2"/>
      <c r="G840" s="2"/>
      <c r="H840" s="15">
        <f t="shared" si="138"/>
        <v>0</v>
      </c>
      <c r="I840" s="15">
        <f t="shared" si="139"/>
        <v>0</v>
      </c>
      <c r="J840" s="16">
        <f t="shared" si="140"/>
        <v>0</v>
      </c>
      <c r="K840" s="16">
        <f t="shared" si="141"/>
        <v>0</v>
      </c>
      <c r="L840" s="2"/>
    </row>
    <row r="841" spans="1:12" ht="17.25" hidden="1" outlineLevel="1" x14ac:dyDescent="0.25">
      <c r="A841" s="1">
        <f t="shared" si="137"/>
        <v>724</v>
      </c>
      <c r="B841" s="21">
        <f t="shared" si="142"/>
        <v>658</v>
      </c>
      <c r="C841" s="62" t="s">
        <v>201</v>
      </c>
      <c r="D841" s="57" t="s">
        <v>100</v>
      </c>
      <c r="E841" s="57">
        <v>0.9</v>
      </c>
      <c r="F841" s="2"/>
      <c r="G841" s="2"/>
      <c r="H841" s="15">
        <f t="shared" si="138"/>
        <v>0</v>
      </c>
      <c r="I841" s="15">
        <f t="shared" si="139"/>
        <v>0</v>
      </c>
      <c r="J841" s="16">
        <f t="shared" si="140"/>
        <v>0</v>
      </c>
      <c r="K841" s="16">
        <f t="shared" si="141"/>
        <v>0</v>
      </c>
      <c r="L841" s="2"/>
    </row>
    <row r="842" spans="1:12" ht="45" hidden="1" outlineLevel="1" x14ac:dyDescent="0.25">
      <c r="A842" s="1">
        <f t="shared" si="137"/>
        <v>725</v>
      </c>
      <c r="B842" s="21">
        <f t="shared" si="142"/>
        <v>659</v>
      </c>
      <c r="C842" s="62" t="s">
        <v>240</v>
      </c>
      <c r="D842" s="57" t="s">
        <v>105</v>
      </c>
      <c r="E842" s="57">
        <v>8.9999999999999998E-4</v>
      </c>
      <c r="F842" s="2"/>
      <c r="G842" s="2"/>
      <c r="H842" s="15">
        <f t="shared" si="138"/>
        <v>0</v>
      </c>
      <c r="I842" s="15">
        <f t="shared" si="139"/>
        <v>0</v>
      </c>
      <c r="J842" s="16">
        <f t="shared" si="140"/>
        <v>0</v>
      </c>
      <c r="K842" s="16">
        <f t="shared" si="141"/>
        <v>0</v>
      </c>
      <c r="L842" s="2"/>
    </row>
    <row r="843" spans="1:12" ht="30" hidden="1" outlineLevel="1" x14ac:dyDescent="0.25">
      <c r="A843" s="1">
        <f t="shared" si="137"/>
        <v>726</v>
      </c>
      <c r="B843" s="21">
        <f t="shared" si="142"/>
        <v>660</v>
      </c>
      <c r="C843" s="62" t="s">
        <v>241</v>
      </c>
      <c r="D843" s="57" t="s">
        <v>100</v>
      </c>
      <c r="E843" s="57">
        <v>0.9</v>
      </c>
      <c r="F843" s="2"/>
      <c r="G843" s="2"/>
      <c r="H843" s="15">
        <f t="shared" si="138"/>
        <v>0</v>
      </c>
      <c r="I843" s="15">
        <f t="shared" si="139"/>
        <v>0</v>
      </c>
      <c r="J843" s="16">
        <f t="shared" si="140"/>
        <v>0</v>
      </c>
      <c r="K843" s="16">
        <f t="shared" si="141"/>
        <v>0</v>
      </c>
      <c r="L843" s="2"/>
    </row>
    <row r="844" spans="1:12" ht="45" hidden="1" outlineLevel="1" x14ac:dyDescent="0.25">
      <c r="A844" s="1">
        <f t="shared" si="137"/>
        <v>727</v>
      </c>
      <c r="B844" s="21">
        <f t="shared" si="142"/>
        <v>661</v>
      </c>
      <c r="C844" s="62" t="s">
        <v>240</v>
      </c>
      <c r="D844" s="57" t="s">
        <v>105</v>
      </c>
      <c r="E844" s="57">
        <v>8.9999999999999993E-3</v>
      </c>
      <c r="F844" s="2"/>
      <c r="G844" s="2"/>
      <c r="H844" s="15">
        <f t="shared" si="138"/>
        <v>0</v>
      </c>
      <c r="I844" s="15">
        <f t="shared" si="139"/>
        <v>0</v>
      </c>
      <c r="J844" s="16">
        <f t="shared" si="140"/>
        <v>0</v>
      </c>
      <c r="K844" s="16">
        <f t="shared" si="141"/>
        <v>0</v>
      </c>
      <c r="L844" s="2"/>
    </row>
    <row r="845" spans="1:12" ht="30" hidden="1" outlineLevel="1" x14ac:dyDescent="0.25">
      <c r="A845" s="1">
        <f t="shared" si="137"/>
        <v>728</v>
      </c>
      <c r="B845" s="21">
        <f t="shared" si="142"/>
        <v>662</v>
      </c>
      <c r="C845" s="62" t="s">
        <v>245</v>
      </c>
      <c r="D845" s="57" t="s">
        <v>100</v>
      </c>
      <c r="E845" s="57">
        <v>0.9</v>
      </c>
      <c r="F845" s="2"/>
      <c r="G845" s="2"/>
      <c r="H845" s="15">
        <f t="shared" si="138"/>
        <v>0</v>
      </c>
      <c r="I845" s="15">
        <f t="shared" si="139"/>
        <v>0</v>
      </c>
      <c r="J845" s="16">
        <f t="shared" si="140"/>
        <v>0</v>
      </c>
      <c r="K845" s="16">
        <f t="shared" si="141"/>
        <v>0</v>
      </c>
      <c r="L845" s="2"/>
    </row>
    <row r="846" spans="1:12" ht="45" hidden="1" outlineLevel="1" x14ac:dyDescent="0.25">
      <c r="A846" s="1">
        <f t="shared" si="137"/>
        <v>729</v>
      </c>
      <c r="B846" s="21">
        <f t="shared" si="142"/>
        <v>663</v>
      </c>
      <c r="C846" s="62" t="s">
        <v>284</v>
      </c>
      <c r="D846" s="57" t="s">
        <v>96</v>
      </c>
      <c r="E846" s="57">
        <v>35.020000000000003</v>
      </c>
      <c r="F846" s="2"/>
      <c r="G846" s="2"/>
      <c r="H846" s="15">
        <f t="shared" si="138"/>
        <v>0</v>
      </c>
      <c r="I846" s="15">
        <f t="shared" si="139"/>
        <v>0</v>
      </c>
      <c r="J846" s="16">
        <f t="shared" si="140"/>
        <v>0</v>
      </c>
      <c r="K846" s="16">
        <f t="shared" si="141"/>
        <v>0</v>
      </c>
      <c r="L846" s="2"/>
    </row>
    <row r="847" spans="1:12" ht="30" hidden="1" outlineLevel="1" x14ac:dyDescent="0.25">
      <c r="A847" s="1">
        <f t="shared" si="137"/>
        <v>730</v>
      </c>
      <c r="B847" s="21">
        <f t="shared" si="142"/>
        <v>664</v>
      </c>
      <c r="C847" s="62" t="s">
        <v>103</v>
      </c>
      <c r="D847" s="57" t="s">
        <v>100</v>
      </c>
      <c r="E847" s="57">
        <v>1.1000000000000001</v>
      </c>
      <c r="F847" s="2"/>
      <c r="G847" s="2"/>
      <c r="H847" s="15">
        <f t="shared" si="138"/>
        <v>0</v>
      </c>
      <c r="I847" s="15">
        <f t="shared" si="139"/>
        <v>0</v>
      </c>
      <c r="J847" s="16">
        <f t="shared" si="140"/>
        <v>0</v>
      </c>
      <c r="K847" s="16">
        <f t="shared" si="141"/>
        <v>0</v>
      </c>
      <c r="L847" s="2"/>
    </row>
    <row r="848" spans="1:12" ht="15.75" hidden="1" collapsed="1" x14ac:dyDescent="0.25">
      <c r="A848" s="1"/>
      <c r="B848" s="21"/>
      <c r="C848" s="75" t="s">
        <v>288</v>
      </c>
      <c r="D848" s="57"/>
      <c r="E848" s="57"/>
      <c r="F848" s="2"/>
      <c r="G848" s="2"/>
      <c r="H848" s="15"/>
      <c r="I848" s="15"/>
      <c r="J848" s="16"/>
      <c r="K848" s="16"/>
      <c r="L848" s="2"/>
    </row>
    <row r="849" spans="1:12" ht="17.25" hidden="1" outlineLevel="1" x14ac:dyDescent="0.25">
      <c r="A849" s="1">
        <f>A847+1</f>
        <v>731</v>
      </c>
      <c r="B849" s="21">
        <f>B847+1</f>
        <v>665</v>
      </c>
      <c r="C849" s="62" t="s">
        <v>239</v>
      </c>
      <c r="D849" s="57" t="s">
        <v>105</v>
      </c>
      <c r="E849" s="57">
        <v>0.02</v>
      </c>
      <c r="F849" s="2"/>
      <c r="G849" s="2"/>
      <c r="H849" s="15">
        <f t="shared" si="138"/>
        <v>0</v>
      </c>
      <c r="I849" s="15">
        <f t="shared" si="139"/>
        <v>0</v>
      </c>
      <c r="J849" s="16">
        <f t="shared" si="140"/>
        <v>0</v>
      </c>
      <c r="K849" s="16">
        <f t="shared" si="141"/>
        <v>0</v>
      </c>
      <c r="L849" s="2"/>
    </row>
    <row r="850" spans="1:12" ht="15.75" hidden="1" outlineLevel="1" x14ac:dyDescent="0.25">
      <c r="A850" s="1">
        <f t="shared" si="137"/>
        <v>732</v>
      </c>
      <c r="B850" s="21">
        <f t="shared" si="142"/>
        <v>666</v>
      </c>
      <c r="C850" s="62" t="s">
        <v>283</v>
      </c>
      <c r="D850" s="57" t="s">
        <v>98</v>
      </c>
      <c r="E850" s="57">
        <v>2</v>
      </c>
      <c r="F850" s="2"/>
      <c r="G850" s="2"/>
      <c r="H850" s="15">
        <f t="shared" si="138"/>
        <v>0</v>
      </c>
      <c r="I850" s="15">
        <f t="shared" si="139"/>
        <v>0</v>
      </c>
      <c r="J850" s="16">
        <f t="shared" si="140"/>
        <v>0</v>
      </c>
      <c r="K850" s="16">
        <f t="shared" si="141"/>
        <v>0</v>
      </c>
      <c r="L850" s="2"/>
    </row>
    <row r="851" spans="1:12" ht="17.25" hidden="1" outlineLevel="1" x14ac:dyDescent="0.25">
      <c r="A851" s="1">
        <f t="shared" si="137"/>
        <v>733</v>
      </c>
      <c r="B851" s="21">
        <f t="shared" si="142"/>
        <v>667</v>
      </c>
      <c r="C851" s="62" t="s">
        <v>42</v>
      </c>
      <c r="D851" s="57" t="s">
        <v>100</v>
      </c>
      <c r="E851" s="57">
        <v>0.9</v>
      </c>
      <c r="F851" s="2"/>
      <c r="G851" s="2"/>
      <c r="H851" s="15">
        <f t="shared" si="138"/>
        <v>0</v>
      </c>
      <c r="I851" s="15">
        <f t="shared" si="139"/>
        <v>0</v>
      </c>
      <c r="J851" s="16">
        <f t="shared" si="140"/>
        <v>0</v>
      </c>
      <c r="K851" s="16">
        <f t="shared" si="141"/>
        <v>0</v>
      </c>
      <c r="L851" s="2"/>
    </row>
    <row r="852" spans="1:12" ht="17.25" hidden="1" outlineLevel="1" x14ac:dyDescent="0.25">
      <c r="A852" s="1">
        <f t="shared" si="137"/>
        <v>734</v>
      </c>
      <c r="B852" s="21">
        <f t="shared" si="142"/>
        <v>668</v>
      </c>
      <c r="C852" s="62" t="s">
        <v>201</v>
      </c>
      <c r="D852" s="57" t="s">
        <v>100</v>
      </c>
      <c r="E852" s="57">
        <v>0.9</v>
      </c>
      <c r="F852" s="2"/>
      <c r="G852" s="2"/>
      <c r="H852" s="15">
        <f t="shared" si="138"/>
        <v>0</v>
      </c>
      <c r="I852" s="15">
        <f t="shared" si="139"/>
        <v>0</v>
      </c>
      <c r="J852" s="16">
        <f t="shared" si="140"/>
        <v>0</v>
      </c>
      <c r="K852" s="16">
        <f t="shared" si="141"/>
        <v>0</v>
      </c>
      <c r="L852" s="2"/>
    </row>
    <row r="853" spans="1:12" ht="45" hidden="1" outlineLevel="1" x14ac:dyDescent="0.25">
      <c r="A853" s="1">
        <f t="shared" si="137"/>
        <v>735</v>
      </c>
      <c r="B853" s="21">
        <f t="shared" si="142"/>
        <v>669</v>
      </c>
      <c r="C853" s="62" t="s">
        <v>240</v>
      </c>
      <c r="D853" s="57" t="s">
        <v>105</v>
      </c>
      <c r="E853" s="57">
        <v>8.9999999999999998E-4</v>
      </c>
      <c r="F853" s="2"/>
      <c r="G853" s="2"/>
      <c r="H853" s="15">
        <f t="shared" si="138"/>
        <v>0</v>
      </c>
      <c r="I853" s="15">
        <f t="shared" si="139"/>
        <v>0</v>
      </c>
      <c r="J853" s="16">
        <f t="shared" si="140"/>
        <v>0</v>
      </c>
      <c r="K853" s="16">
        <f t="shared" si="141"/>
        <v>0</v>
      </c>
      <c r="L853" s="2"/>
    </row>
    <row r="854" spans="1:12" ht="30" hidden="1" outlineLevel="1" x14ac:dyDescent="0.25">
      <c r="A854" s="1">
        <f t="shared" si="137"/>
        <v>736</v>
      </c>
      <c r="B854" s="21">
        <f t="shared" si="142"/>
        <v>670</v>
      </c>
      <c r="C854" s="62" t="s">
        <v>241</v>
      </c>
      <c r="D854" s="57" t="s">
        <v>100</v>
      </c>
      <c r="E854" s="57">
        <v>0.9</v>
      </c>
      <c r="F854" s="2"/>
      <c r="G854" s="2"/>
      <c r="H854" s="15">
        <f t="shared" si="138"/>
        <v>0</v>
      </c>
      <c r="I854" s="15">
        <f t="shared" si="139"/>
        <v>0</v>
      </c>
      <c r="J854" s="16">
        <f t="shared" si="140"/>
        <v>0</v>
      </c>
      <c r="K854" s="16">
        <f t="shared" si="141"/>
        <v>0</v>
      </c>
      <c r="L854" s="2"/>
    </row>
    <row r="855" spans="1:12" ht="45" hidden="1" outlineLevel="1" x14ac:dyDescent="0.25">
      <c r="A855" s="1">
        <f t="shared" ref="A855:A918" si="143">A854+1</f>
        <v>737</v>
      </c>
      <c r="B855" s="21">
        <f t="shared" si="142"/>
        <v>671</v>
      </c>
      <c r="C855" s="62" t="s">
        <v>240</v>
      </c>
      <c r="D855" s="57" t="s">
        <v>105</v>
      </c>
      <c r="E855" s="57">
        <v>8.9999999999999993E-3</v>
      </c>
      <c r="F855" s="2"/>
      <c r="G855" s="2"/>
      <c r="H855" s="15">
        <f t="shared" ref="H855:H918" si="144">G855+F855</f>
        <v>0</v>
      </c>
      <c r="I855" s="15">
        <f t="shared" ref="I855:I918" si="145">F855/E855</f>
        <v>0</v>
      </c>
      <c r="J855" s="16">
        <f t="shared" ref="J855:J918" si="146">G855/E855</f>
        <v>0</v>
      </c>
      <c r="K855" s="16">
        <f t="shared" ref="K855:K918" si="147">J855+I855</f>
        <v>0</v>
      </c>
      <c r="L855" s="2"/>
    </row>
    <row r="856" spans="1:12" ht="30" hidden="1" outlineLevel="1" x14ac:dyDescent="0.25">
      <c r="A856" s="1">
        <f t="shared" si="143"/>
        <v>738</v>
      </c>
      <c r="B856" s="21">
        <f t="shared" si="142"/>
        <v>672</v>
      </c>
      <c r="C856" s="62" t="s">
        <v>245</v>
      </c>
      <c r="D856" s="57" t="s">
        <v>100</v>
      </c>
      <c r="E856" s="57">
        <v>0.9</v>
      </c>
      <c r="F856" s="2"/>
      <c r="G856" s="2"/>
      <c r="H856" s="15">
        <f t="shared" si="144"/>
        <v>0</v>
      </c>
      <c r="I856" s="15">
        <f t="shared" si="145"/>
        <v>0</v>
      </c>
      <c r="J856" s="16">
        <f t="shared" si="146"/>
        <v>0</v>
      </c>
      <c r="K856" s="16">
        <f t="shared" si="147"/>
        <v>0</v>
      </c>
      <c r="L856" s="2"/>
    </row>
    <row r="857" spans="1:12" ht="45" hidden="1" outlineLevel="1" x14ac:dyDescent="0.25">
      <c r="A857" s="1">
        <f t="shared" si="143"/>
        <v>739</v>
      </c>
      <c r="B857" s="21">
        <f t="shared" si="142"/>
        <v>673</v>
      </c>
      <c r="C857" s="62" t="s">
        <v>284</v>
      </c>
      <c r="D857" s="57" t="s">
        <v>96</v>
      </c>
      <c r="E857" s="57">
        <v>35.020000000000003</v>
      </c>
      <c r="F857" s="2"/>
      <c r="G857" s="2"/>
      <c r="H857" s="15">
        <f t="shared" si="144"/>
        <v>0</v>
      </c>
      <c r="I857" s="15">
        <f t="shared" si="145"/>
        <v>0</v>
      </c>
      <c r="J857" s="16">
        <f t="shared" si="146"/>
        <v>0</v>
      </c>
      <c r="K857" s="16">
        <f t="shared" si="147"/>
        <v>0</v>
      </c>
      <c r="L857" s="2"/>
    </row>
    <row r="858" spans="1:12" ht="30" hidden="1" outlineLevel="1" x14ac:dyDescent="0.25">
      <c r="A858" s="1">
        <f t="shared" si="143"/>
        <v>740</v>
      </c>
      <c r="B858" s="21">
        <f t="shared" si="142"/>
        <v>674</v>
      </c>
      <c r="C858" s="62" t="s">
        <v>103</v>
      </c>
      <c r="D858" s="57" t="s">
        <v>100</v>
      </c>
      <c r="E858" s="57">
        <v>1.1000000000000001</v>
      </c>
      <c r="F858" s="2"/>
      <c r="G858" s="2"/>
      <c r="H858" s="15">
        <f t="shared" si="144"/>
        <v>0</v>
      </c>
      <c r="I858" s="15">
        <f t="shared" si="145"/>
        <v>0</v>
      </c>
      <c r="J858" s="16">
        <f t="shared" si="146"/>
        <v>0</v>
      </c>
      <c r="K858" s="16">
        <f t="shared" si="147"/>
        <v>0</v>
      </c>
      <c r="L858" s="2"/>
    </row>
    <row r="859" spans="1:12" ht="15.75" hidden="1" collapsed="1" x14ac:dyDescent="0.25">
      <c r="A859" s="1"/>
      <c r="B859" s="21"/>
      <c r="C859" s="70" t="s">
        <v>289</v>
      </c>
      <c r="D859" s="57"/>
      <c r="E859" s="57"/>
      <c r="F859" s="2"/>
      <c r="G859" s="2"/>
      <c r="H859" s="15"/>
      <c r="I859" s="15"/>
      <c r="J859" s="16"/>
      <c r="K859" s="16"/>
      <c r="L859" s="2"/>
    </row>
    <row r="860" spans="1:12" ht="17.25" hidden="1" outlineLevel="1" x14ac:dyDescent="0.25">
      <c r="A860" s="1">
        <f>A858+1</f>
        <v>741</v>
      </c>
      <c r="B860" s="21">
        <f>B858+1</f>
        <v>675</v>
      </c>
      <c r="C860" s="62" t="s">
        <v>239</v>
      </c>
      <c r="D860" s="57" t="s">
        <v>105</v>
      </c>
      <c r="E860" s="57">
        <v>0.04</v>
      </c>
      <c r="F860" s="2"/>
      <c r="G860" s="2"/>
      <c r="H860" s="15">
        <f t="shared" si="144"/>
        <v>0</v>
      </c>
      <c r="I860" s="15">
        <f t="shared" si="145"/>
        <v>0</v>
      </c>
      <c r="J860" s="16">
        <f t="shared" si="146"/>
        <v>0</v>
      </c>
      <c r="K860" s="16">
        <f t="shared" si="147"/>
        <v>0</v>
      </c>
      <c r="L860" s="2"/>
    </row>
    <row r="861" spans="1:12" ht="15.75" hidden="1" outlineLevel="1" x14ac:dyDescent="0.25">
      <c r="A861" s="1">
        <f t="shared" si="143"/>
        <v>742</v>
      </c>
      <c r="B861" s="21">
        <f t="shared" si="142"/>
        <v>676</v>
      </c>
      <c r="C861" s="62" t="s">
        <v>283</v>
      </c>
      <c r="D861" s="57" t="s">
        <v>98</v>
      </c>
      <c r="E861" s="57">
        <v>4</v>
      </c>
      <c r="F861" s="2"/>
      <c r="G861" s="2"/>
      <c r="H861" s="15">
        <f t="shared" si="144"/>
        <v>0</v>
      </c>
      <c r="I861" s="15">
        <f t="shared" si="145"/>
        <v>0</v>
      </c>
      <c r="J861" s="16">
        <f t="shared" si="146"/>
        <v>0</v>
      </c>
      <c r="K861" s="16">
        <f t="shared" si="147"/>
        <v>0</v>
      </c>
      <c r="L861" s="2"/>
    </row>
    <row r="862" spans="1:12" ht="17.25" hidden="1" outlineLevel="1" x14ac:dyDescent="0.25">
      <c r="A862" s="1">
        <f t="shared" si="143"/>
        <v>743</v>
      </c>
      <c r="B862" s="21">
        <f t="shared" si="142"/>
        <v>677</v>
      </c>
      <c r="C862" s="62" t="s">
        <v>42</v>
      </c>
      <c r="D862" s="57" t="s">
        <v>100</v>
      </c>
      <c r="E862" s="57">
        <v>1.8</v>
      </c>
      <c r="F862" s="2"/>
      <c r="G862" s="2"/>
      <c r="H862" s="15">
        <f t="shared" si="144"/>
        <v>0</v>
      </c>
      <c r="I862" s="15">
        <f t="shared" si="145"/>
        <v>0</v>
      </c>
      <c r="J862" s="16">
        <f t="shared" si="146"/>
        <v>0</v>
      </c>
      <c r="K862" s="16">
        <f t="shared" si="147"/>
        <v>0</v>
      </c>
      <c r="L862" s="2"/>
    </row>
    <row r="863" spans="1:12" ht="17.25" hidden="1" outlineLevel="1" x14ac:dyDescent="0.25">
      <c r="A863" s="1">
        <f t="shared" si="143"/>
        <v>744</v>
      </c>
      <c r="B863" s="21">
        <f t="shared" si="142"/>
        <v>678</v>
      </c>
      <c r="C863" s="62" t="s">
        <v>201</v>
      </c>
      <c r="D863" s="57" t="s">
        <v>100</v>
      </c>
      <c r="E863" s="57">
        <v>1.8</v>
      </c>
      <c r="F863" s="2"/>
      <c r="G863" s="2"/>
      <c r="H863" s="15">
        <f t="shared" si="144"/>
        <v>0</v>
      </c>
      <c r="I863" s="15">
        <f t="shared" si="145"/>
        <v>0</v>
      </c>
      <c r="J863" s="16">
        <f t="shared" si="146"/>
        <v>0</v>
      </c>
      <c r="K863" s="16">
        <f t="shared" si="147"/>
        <v>0</v>
      </c>
      <c r="L863" s="2"/>
    </row>
    <row r="864" spans="1:12" ht="45" hidden="1" outlineLevel="1" x14ac:dyDescent="0.25">
      <c r="A864" s="1">
        <f t="shared" si="143"/>
        <v>745</v>
      </c>
      <c r="B864" s="21">
        <f t="shared" si="142"/>
        <v>679</v>
      </c>
      <c r="C864" s="62" t="s">
        <v>240</v>
      </c>
      <c r="D864" s="57" t="s">
        <v>105</v>
      </c>
      <c r="E864" s="57">
        <v>1.8E-3</v>
      </c>
      <c r="F864" s="2"/>
      <c r="G864" s="2"/>
      <c r="H864" s="15">
        <f t="shared" si="144"/>
        <v>0</v>
      </c>
      <c r="I864" s="15">
        <f t="shared" si="145"/>
        <v>0</v>
      </c>
      <c r="J864" s="16">
        <f t="shared" si="146"/>
        <v>0</v>
      </c>
      <c r="K864" s="16">
        <f t="shared" si="147"/>
        <v>0</v>
      </c>
      <c r="L864" s="2"/>
    </row>
    <row r="865" spans="1:12" ht="30" hidden="1" outlineLevel="1" x14ac:dyDescent="0.25">
      <c r="A865" s="1">
        <f t="shared" si="143"/>
        <v>746</v>
      </c>
      <c r="B865" s="21">
        <f t="shared" si="142"/>
        <v>680</v>
      </c>
      <c r="C865" s="62" t="s">
        <v>241</v>
      </c>
      <c r="D865" s="57" t="s">
        <v>100</v>
      </c>
      <c r="E865" s="57">
        <v>1.8</v>
      </c>
      <c r="F865" s="2"/>
      <c r="G865" s="2"/>
      <c r="H865" s="15">
        <f t="shared" si="144"/>
        <v>0</v>
      </c>
      <c r="I865" s="15">
        <f t="shared" si="145"/>
        <v>0</v>
      </c>
      <c r="J865" s="16">
        <f t="shared" si="146"/>
        <v>0</v>
      </c>
      <c r="K865" s="16">
        <f t="shared" si="147"/>
        <v>0</v>
      </c>
      <c r="L865" s="2"/>
    </row>
    <row r="866" spans="1:12" ht="45" hidden="1" outlineLevel="1" x14ac:dyDescent="0.25">
      <c r="A866" s="1">
        <f t="shared" si="143"/>
        <v>747</v>
      </c>
      <c r="B866" s="21">
        <f t="shared" si="142"/>
        <v>681</v>
      </c>
      <c r="C866" s="62" t="s">
        <v>240</v>
      </c>
      <c r="D866" s="57" t="s">
        <v>105</v>
      </c>
      <c r="E866" s="57">
        <v>1.7999999999999999E-2</v>
      </c>
      <c r="F866" s="2"/>
      <c r="G866" s="2"/>
      <c r="H866" s="15">
        <f t="shared" si="144"/>
        <v>0</v>
      </c>
      <c r="I866" s="15">
        <f t="shared" si="145"/>
        <v>0</v>
      </c>
      <c r="J866" s="16">
        <f t="shared" si="146"/>
        <v>0</v>
      </c>
      <c r="K866" s="16">
        <f t="shared" si="147"/>
        <v>0</v>
      </c>
      <c r="L866" s="2"/>
    </row>
    <row r="867" spans="1:12" ht="30" hidden="1" outlineLevel="1" x14ac:dyDescent="0.25">
      <c r="A867" s="1">
        <f t="shared" si="143"/>
        <v>748</v>
      </c>
      <c r="B867" s="21">
        <f t="shared" si="142"/>
        <v>682</v>
      </c>
      <c r="C867" s="62" t="s">
        <v>245</v>
      </c>
      <c r="D867" s="57" t="s">
        <v>100</v>
      </c>
      <c r="E867" s="57">
        <v>1.8</v>
      </c>
      <c r="F867" s="2"/>
      <c r="G867" s="2"/>
      <c r="H867" s="15">
        <f t="shared" si="144"/>
        <v>0</v>
      </c>
      <c r="I867" s="15">
        <f t="shared" si="145"/>
        <v>0</v>
      </c>
      <c r="J867" s="16">
        <f t="shared" si="146"/>
        <v>0</v>
      </c>
      <c r="K867" s="16">
        <f t="shared" si="147"/>
        <v>0</v>
      </c>
      <c r="L867" s="2"/>
    </row>
    <row r="868" spans="1:12" ht="45" hidden="1" outlineLevel="1" x14ac:dyDescent="0.25">
      <c r="A868" s="1">
        <f t="shared" si="143"/>
        <v>749</v>
      </c>
      <c r="B868" s="21">
        <f t="shared" si="142"/>
        <v>683</v>
      </c>
      <c r="C868" s="62" t="s">
        <v>284</v>
      </c>
      <c r="D868" s="57" t="s">
        <v>96</v>
      </c>
      <c r="E868" s="57">
        <v>35.020000000000003</v>
      </c>
      <c r="F868" s="2"/>
      <c r="G868" s="2"/>
      <c r="H868" s="15">
        <f t="shared" si="144"/>
        <v>0</v>
      </c>
      <c r="I868" s="15">
        <f t="shared" si="145"/>
        <v>0</v>
      </c>
      <c r="J868" s="16">
        <f t="shared" si="146"/>
        <v>0</v>
      </c>
      <c r="K868" s="16">
        <f t="shared" si="147"/>
        <v>0</v>
      </c>
      <c r="L868" s="2"/>
    </row>
    <row r="869" spans="1:12" ht="30" hidden="1" outlineLevel="1" x14ac:dyDescent="0.25">
      <c r="A869" s="1">
        <f t="shared" si="143"/>
        <v>750</v>
      </c>
      <c r="B869" s="21">
        <f t="shared" si="142"/>
        <v>684</v>
      </c>
      <c r="C869" s="62" t="s">
        <v>103</v>
      </c>
      <c r="D869" s="57" t="s">
        <v>100</v>
      </c>
      <c r="E869" s="57">
        <v>2.2000000000000002</v>
      </c>
      <c r="F869" s="2"/>
      <c r="G869" s="2"/>
      <c r="H869" s="15">
        <f t="shared" si="144"/>
        <v>0</v>
      </c>
      <c r="I869" s="15">
        <f t="shared" si="145"/>
        <v>0</v>
      </c>
      <c r="J869" s="16">
        <f t="shared" si="146"/>
        <v>0</v>
      </c>
      <c r="K869" s="16">
        <f t="shared" si="147"/>
        <v>0</v>
      </c>
      <c r="L869" s="2"/>
    </row>
    <row r="870" spans="1:12" ht="15.75" hidden="1" collapsed="1" x14ac:dyDescent="0.25">
      <c r="A870" s="1"/>
      <c r="B870" s="21"/>
      <c r="C870" s="70" t="s">
        <v>209</v>
      </c>
      <c r="D870" s="57"/>
      <c r="E870" s="57"/>
      <c r="F870" s="2"/>
      <c r="G870" s="2"/>
      <c r="H870" s="15"/>
      <c r="I870" s="15"/>
      <c r="J870" s="16"/>
      <c r="K870" s="16"/>
      <c r="L870" s="2"/>
    </row>
    <row r="871" spans="1:12" ht="17.25" hidden="1" outlineLevel="1" x14ac:dyDescent="0.25">
      <c r="A871" s="1">
        <f>A869+1</f>
        <v>751</v>
      </c>
      <c r="B871" s="21">
        <f>B869+1</f>
        <v>685</v>
      </c>
      <c r="C871" s="62" t="s">
        <v>239</v>
      </c>
      <c r="D871" s="57" t="s">
        <v>105</v>
      </c>
      <c r="E871" s="57">
        <v>0.03</v>
      </c>
      <c r="F871" s="2"/>
      <c r="G871" s="2"/>
      <c r="H871" s="15">
        <f t="shared" si="144"/>
        <v>0</v>
      </c>
      <c r="I871" s="15">
        <f t="shared" si="145"/>
        <v>0</v>
      </c>
      <c r="J871" s="16">
        <f t="shared" si="146"/>
        <v>0</v>
      </c>
      <c r="K871" s="16">
        <f t="shared" si="147"/>
        <v>0</v>
      </c>
      <c r="L871" s="2"/>
    </row>
    <row r="872" spans="1:12" ht="15.75" hidden="1" outlineLevel="1" x14ac:dyDescent="0.25">
      <c r="A872" s="1">
        <f t="shared" si="143"/>
        <v>752</v>
      </c>
      <c r="B872" s="21">
        <f t="shared" si="142"/>
        <v>686</v>
      </c>
      <c r="C872" s="62" t="s">
        <v>283</v>
      </c>
      <c r="D872" s="57" t="s">
        <v>98</v>
      </c>
      <c r="E872" s="57">
        <v>2</v>
      </c>
      <c r="F872" s="2"/>
      <c r="G872" s="2"/>
      <c r="H872" s="15">
        <f t="shared" si="144"/>
        <v>0</v>
      </c>
      <c r="I872" s="15">
        <f t="shared" si="145"/>
        <v>0</v>
      </c>
      <c r="J872" s="16">
        <f t="shared" si="146"/>
        <v>0</v>
      </c>
      <c r="K872" s="16">
        <f t="shared" si="147"/>
        <v>0</v>
      </c>
      <c r="L872" s="2"/>
    </row>
    <row r="873" spans="1:12" ht="17.25" hidden="1" outlineLevel="1" x14ac:dyDescent="0.25">
      <c r="A873" s="1">
        <f t="shared" si="143"/>
        <v>753</v>
      </c>
      <c r="B873" s="21">
        <f t="shared" si="142"/>
        <v>687</v>
      </c>
      <c r="C873" s="62" t="s">
        <v>42</v>
      </c>
      <c r="D873" s="57" t="s">
        <v>100</v>
      </c>
      <c r="E873" s="57">
        <v>1.1000000000000001</v>
      </c>
      <c r="F873" s="2"/>
      <c r="G873" s="2"/>
      <c r="H873" s="15">
        <f t="shared" si="144"/>
        <v>0</v>
      </c>
      <c r="I873" s="15">
        <f t="shared" si="145"/>
        <v>0</v>
      </c>
      <c r="J873" s="16">
        <f t="shared" si="146"/>
        <v>0</v>
      </c>
      <c r="K873" s="16">
        <f t="shared" si="147"/>
        <v>0</v>
      </c>
      <c r="L873" s="2"/>
    </row>
    <row r="874" spans="1:12" ht="17.25" hidden="1" outlineLevel="1" x14ac:dyDescent="0.25">
      <c r="A874" s="1">
        <f t="shared" si="143"/>
        <v>754</v>
      </c>
      <c r="B874" s="21">
        <f t="shared" si="142"/>
        <v>688</v>
      </c>
      <c r="C874" s="62" t="s">
        <v>201</v>
      </c>
      <c r="D874" s="57" t="s">
        <v>100</v>
      </c>
      <c r="E874" s="57">
        <v>1.1000000000000001</v>
      </c>
      <c r="F874" s="2"/>
      <c r="G874" s="2"/>
      <c r="H874" s="15">
        <f t="shared" si="144"/>
        <v>0</v>
      </c>
      <c r="I874" s="15">
        <f t="shared" si="145"/>
        <v>0</v>
      </c>
      <c r="J874" s="16">
        <f t="shared" si="146"/>
        <v>0</v>
      </c>
      <c r="K874" s="16">
        <f t="shared" si="147"/>
        <v>0</v>
      </c>
      <c r="L874" s="2"/>
    </row>
    <row r="875" spans="1:12" ht="45" hidden="1" outlineLevel="1" x14ac:dyDescent="0.25">
      <c r="A875" s="1">
        <f t="shared" si="143"/>
        <v>755</v>
      </c>
      <c r="B875" s="21">
        <f t="shared" si="142"/>
        <v>689</v>
      </c>
      <c r="C875" s="62" t="s">
        <v>240</v>
      </c>
      <c r="D875" s="57" t="s">
        <v>105</v>
      </c>
      <c r="E875" s="57">
        <v>1.1000000000000001E-3</v>
      </c>
      <c r="F875" s="2"/>
      <c r="G875" s="2"/>
      <c r="H875" s="15">
        <f t="shared" si="144"/>
        <v>0</v>
      </c>
      <c r="I875" s="15">
        <f t="shared" si="145"/>
        <v>0</v>
      </c>
      <c r="J875" s="16">
        <f t="shared" si="146"/>
        <v>0</v>
      </c>
      <c r="K875" s="16">
        <f t="shared" si="147"/>
        <v>0</v>
      </c>
      <c r="L875" s="2"/>
    </row>
    <row r="876" spans="1:12" ht="30" hidden="1" outlineLevel="1" x14ac:dyDescent="0.25">
      <c r="A876" s="1">
        <f t="shared" si="143"/>
        <v>756</v>
      </c>
      <c r="B876" s="21">
        <f t="shared" si="142"/>
        <v>690</v>
      </c>
      <c r="C876" s="62" t="s">
        <v>241</v>
      </c>
      <c r="D876" s="57" t="s">
        <v>100</v>
      </c>
      <c r="E876" s="57">
        <v>1.1000000000000001</v>
      </c>
      <c r="F876" s="2"/>
      <c r="G876" s="2"/>
      <c r="H876" s="15">
        <f t="shared" si="144"/>
        <v>0</v>
      </c>
      <c r="I876" s="15">
        <f t="shared" si="145"/>
        <v>0</v>
      </c>
      <c r="J876" s="16">
        <f t="shared" si="146"/>
        <v>0</v>
      </c>
      <c r="K876" s="16">
        <f t="shared" si="147"/>
        <v>0</v>
      </c>
      <c r="L876" s="2"/>
    </row>
    <row r="877" spans="1:12" ht="45" hidden="1" outlineLevel="1" x14ac:dyDescent="0.25">
      <c r="A877" s="1">
        <f t="shared" si="143"/>
        <v>757</v>
      </c>
      <c r="B877" s="21">
        <f t="shared" si="142"/>
        <v>691</v>
      </c>
      <c r="C877" s="62" t="s">
        <v>240</v>
      </c>
      <c r="D877" s="57" t="s">
        <v>105</v>
      </c>
      <c r="E877" s="57">
        <v>1.0999999999999999E-2</v>
      </c>
      <c r="F877" s="2"/>
      <c r="G877" s="2"/>
      <c r="H877" s="15">
        <f t="shared" si="144"/>
        <v>0</v>
      </c>
      <c r="I877" s="15">
        <f t="shared" si="145"/>
        <v>0</v>
      </c>
      <c r="J877" s="16">
        <f t="shared" si="146"/>
        <v>0</v>
      </c>
      <c r="K877" s="16">
        <f t="shared" si="147"/>
        <v>0</v>
      </c>
      <c r="L877" s="2"/>
    </row>
    <row r="878" spans="1:12" ht="30" hidden="1" outlineLevel="1" x14ac:dyDescent="0.25">
      <c r="A878" s="1">
        <f t="shared" si="143"/>
        <v>758</v>
      </c>
      <c r="B878" s="21">
        <f t="shared" si="142"/>
        <v>692</v>
      </c>
      <c r="C878" s="62" t="s">
        <v>245</v>
      </c>
      <c r="D878" s="57" t="s">
        <v>100</v>
      </c>
      <c r="E878" s="57">
        <v>1.1000000000000001</v>
      </c>
      <c r="F878" s="2"/>
      <c r="G878" s="2"/>
      <c r="H878" s="15">
        <f t="shared" si="144"/>
        <v>0</v>
      </c>
      <c r="I878" s="15">
        <f t="shared" si="145"/>
        <v>0</v>
      </c>
      <c r="J878" s="16">
        <f t="shared" si="146"/>
        <v>0</v>
      </c>
      <c r="K878" s="16">
        <f t="shared" si="147"/>
        <v>0</v>
      </c>
      <c r="L878" s="2"/>
    </row>
    <row r="879" spans="1:12" ht="45" hidden="1" outlineLevel="1" x14ac:dyDescent="0.25">
      <c r="A879" s="1">
        <f t="shared" si="143"/>
        <v>759</v>
      </c>
      <c r="B879" s="21">
        <f t="shared" si="142"/>
        <v>693</v>
      </c>
      <c r="C879" s="62" t="s">
        <v>284</v>
      </c>
      <c r="D879" s="57" t="s">
        <v>96</v>
      </c>
      <c r="E879" s="57">
        <v>42.22</v>
      </c>
      <c r="F879" s="2"/>
      <c r="G879" s="2"/>
      <c r="H879" s="15">
        <f t="shared" si="144"/>
        <v>0</v>
      </c>
      <c r="I879" s="15">
        <f t="shared" si="145"/>
        <v>0</v>
      </c>
      <c r="J879" s="16">
        <f t="shared" si="146"/>
        <v>0</v>
      </c>
      <c r="K879" s="16">
        <f t="shared" si="147"/>
        <v>0</v>
      </c>
      <c r="L879" s="2"/>
    </row>
    <row r="880" spans="1:12" ht="30" hidden="1" outlineLevel="1" x14ac:dyDescent="0.25">
      <c r="A880" s="1">
        <f t="shared" si="143"/>
        <v>760</v>
      </c>
      <c r="B880" s="21">
        <f t="shared" si="142"/>
        <v>694</v>
      </c>
      <c r="C880" s="62" t="s">
        <v>103</v>
      </c>
      <c r="D880" s="57" t="s">
        <v>100</v>
      </c>
      <c r="E880" s="57">
        <v>1.3</v>
      </c>
      <c r="F880" s="2"/>
      <c r="G880" s="2"/>
      <c r="H880" s="15">
        <f t="shared" si="144"/>
        <v>0</v>
      </c>
      <c r="I880" s="15">
        <f t="shared" si="145"/>
        <v>0</v>
      </c>
      <c r="J880" s="16">
        <f t="shared" si="146"/>
        <v>0</v>
      </c>
      <c r="K880" s="16">
        <f t="shared" si="147"/>
        <v>0</v>
      </c>
      <c r="L880" s="2"/>
    </row>
    <row r="881" spans="1:12" ht="15.75" hidden="1" collapsed="1" x14ac:dyDescent="0.25">
      <c r="A881" s="1"/>
      <c r="B881" s="21"/>
      <c r="C881" s="70" t="s">
        <v>208</v>
      </c>
      <c r="D881" s="57"/>
      <c r="E881" s="57"/>
      <c r="F881" s="2"/>
      <c r="G881" s="2"/>
      <c r="H881" s="15"/>
      <c r="I881" s="15"/>
      <c r="J881" s="16"/>
      <c r="K881" s="16"/>
      <c r="L881" s="2"/>
    </row>
    <row r="882" spans="1:12" ht="15.75" hidden="1" x14ac:dyDescent="0.25">
      <c r="A882" s="1"/>
      <c r="B882" s="21"/>
      <c r="C882" s="70" t="s">
        <v>285</v>
      </c>
      <c r="D882" s="57"/>
      <c r="E882" s="57"/>
      <c r="F882" s="2"/>
      <c r="G882" s="2"/>
      <c r="H882" s="15"/>
      <c r="I882" s="15"/>
      <c r="J882" s="16"/>
      <c r="K882" s="16"/>
      <c r="L882" s="2"/>
    </row>
    <row r="883" spans="1:12" ht="17.25" hidden="1" outlineLevel="1" x14ac:dyDescent="0.25">
      <c r="A883" s="1">
        <f>A880+1</f>
        <v>761</v>
      </c>
      <c r="B883" s="21">
        <f>B880+1</f>
        <v>695</v>
      </c>
      <c r="C883" s="62" t="s">
        <v>239</v>
      </c>
      <c r="D883" s="57" t="s">
        <v>105</v>
      </c>
      <c r="E883" s="57">
        <v>0.04</v>
      </c>
      <c r="F883" s="2"/>
      <c r="G883" s="2"/>
      <c r="H883" s="15">
        <f t="shared" si="144"/>
        <v>0</v>
      </c>
      <c r="I883" s="15">
        <f t="shared" si="145"/>
        <v>0</v>
      </c>
      <c r="J883" s="16">
        <f t="shared" si="146"/>
        <v>0</v>
      </c>
      <c r="K883" s="16">
        <f t="shared" si="147"/>
        <v>0</v>
      </c>
      <c r="L883" s="2"/>
    </row>
    <row r="884" spans="1:12" ht="15.75" hidden="1" outlineLevel="1" x14ac:dyDescent="0.25">
      <c r="A884" s="1">
        <f t="shared" si="143"/>
        <v>762</v>
      </c>
      <c r="B884" s="21">
        <f t="shared" si="142"/>
        <v>696</v>
      </c>
      <c r="C884" s="62" t="s">
        <v>283</v>
      </c>
      <c r="D884" s="57" t="s">
        <v>98</v>
      </c>
      <c r="E884" s="57">
        <v>4</v>
      </c>
      <c r="F884" s="2"/>
      <c r="G884" s="2"/>
      <c r="H884" s="15">
        <f t="shared" si="144"/>
        <v>0</v>
      </c>
      <c r="I884" s="15">
        <f t="shared" si="145"/>
        <v>0</v>
      </c>
      <c r="J884" s="16">
        <f t="shared" si="146"/>
        <v>0</v>
      </c>
      <c r="K884" s="16">
        <f t="shared" si="147"/>
        <v>0</v>
      </c>
      <c r="L884" s="2"/>
    </row>
    <row r="885" spans="1:12" ht="17.25" hidden="1" outlineLevel="1" x14ac:dyDescent="0.25">
      <c r="A885" s="1">
        <f t="shared" si="143"/>
        <v>763</v>
      </c>
      <c r="B885" s="21">
        <f t="shared" si="142"/>
        <v>697</v>
      </c>
      <c r="C885" s="62" t="s">
        <v>42</v>
      </c>
      <c r="D885" s="57" t="s">
        <v>100</v>
      </c>
      <c r="E885" s="57">
        <v>1.8</v>
      </c>
      <c r="F885" s="2"/>
      <c r="G885" s="2"/>
      <c r="H885" s="15">
        <f t="shared" si="144"/>
        <v>0</v>
      </c>
      <c r="I885" s="15">
        <f t="shared" si="145"/>
        <v>0</v>
      </c>
      <c r="J885" s="16">
        <f t="shared" si="146"/>
        <v>0</v>
      </c>
      <c r="K885" s="16">
        <f t="shared" si="147"/>
        <v>0</v>
      </c>
      <c r="L885" s="2"/>
    </row>
    <row r="886" spans="1:12" ht="17.25" hidden="1" outlineLevel="1" x14ac:dyDescent="0.25">
      <c r="A886" s="1">
        <f t="shared" si="143"/>
        <v>764</v>
      </c>
      <c r="B886" s="21">
        <f t="shared" si="142"/>
        <v>698</v>
      </c>
      <c r="C886" s="62" t="s">
        <v>201</v>
      </c>
      <c r="D886" s="57" t="s">
        <v>100</v>
      </c>
      <c r="E886" s="57">
        <v>1.8</v>
      </c>
      <c r="F886" s="2"/>
      <c r="G886" s="2"/>
      <c r="H886" s="15">
        <f t="shared" si="144"/>
        <v>0</v>
      </c>
      <c r="I886" s="15">
        <f t="shared" si="145"/>
        <v>0</v>
      </c>
      <c r="J886" s="16">
        <f t="shared" si="146"/>
        <v>0</v>
      </c>
      <c r="K886" s="16">
        <f t="shared" si="147"/>
        <v>0</v>
      </c>
      <c r="L886" s="2"/>
    </row>
    <row r="887" spans="1:12" ht="45" hidden="1" outlineLevel="1" x14ac:dyDescent="0.25">
      <c r="A887" s="1">
        <f t="shared" si="143"/>
        <v>765</v>
      </c>
      <c r="B887" s="21">
        <f t="shared" si="142"/>
        <v>699</v>
      </c>
      <c r="C887" s="62" t="s">
        <v>240</v>
      </c>
      <c r="D887" s="57" t="s">
        <v>105</v>
      </c>
      <c r="E887" s="57">
        <v>1.8E-3</v>
      </c>
      <c r="F887" s="2"/>
      <c r="G887" s="2"/>
      <c r="H887" s="15">
        <f t="shared" si="144"/>
        <v>0</v>
      </c>
      <c r="I887" s="15">
        <f t="shared" si="145"/>
        <v>0</v>
      </c>
      <c r="J887" s="16">
        <f t="shared" si="146"/>
        <v>0</v>
      </c>
      <c r="K887" s="16">
        <f t="shared" si="147"/>
        <v>0</v>
      </c>
      <c r="L887" s="2"/>
    </row>
    <row r="888" spans="1:12" ht="30" hidden="1" outlineLevel="1" x14ac:dyDescent="0.25">
      <c r="A888" s="1">
        <f t="shared" si="143"/>
        <v>766</v>
      </c>
      <c r="B888" s="21">
        <f t="shared" si="142"/>
        <v>700</v>
      </c>
      <c r="C888" s="62" t="s">
        <v>241</v>
      </c>
      <c r="D888" s="57" t="s">
        <v>100</v>
      </c>
      <c r="E888" s="57">
        <v>1.8</v>
      </c>
      <c r="F888" s="2"/>
      <c r="G888" s="2"/>
      <c r="H888" s="15">
        <f t="shared" si="144"/>
        <v>0</v>
      </c>
      <c r="I888" s="15">
        <f t="shared" si="145"/>
        <v>0</v>
      </c>
      <c r="J888" s="16">
        <f t="shared" si="146"/>
        <v>0</v>
      </c>
      <c r="K888" s="16">
        <f t="shared" si="147"/>
        <v>0</v>
      </c>
      <c r="L888" s="2"/>
    </row>
    <row r="889" spans="1:12" ht="45" hidden="1" outlineLevel="1" x14ac:dyDescent="0.25">
      <c r="A889" s="1">
        <f t="shared" si="143"/>
        <v>767</v>
      </c>
      <c r="B889" s="21">
        <f t="shared" si="142"/>
        <v>701</v>
      </c>
      <c r="C889" s="62" t="s">
        <v>240</v>
      </c>
      <c r="D889" s="57" t="s">
        <v>105</v>
      </c>
      <c r="E889" s="57">
        <v>1.7999999999999999E-2</v>
      </c>
      <c r="F889" s="2"/>
      <c r="G889" s="2"/>
      <c r="H889" s="15">
        <f t="shared" si="144"/>
        <v>0</v>
      </c>
      <c r="I889" s="15">
        <f t="shared" si="145"/>
        <v>0</v>
      </c>
      <c r="J889" s="16">
        <f t="shared" si="146"/>
        <v>0</v>
      </c>
      <c r="K889" s="16">
        <f t="shared" si="147"/>
        <v>0</v>
      </c>
      <c r="L889" s="2"/>
    </row>
    <row r="890" spans="1:12" ht="30" hidden="1" outlineLevel="1" x14ac:dyDescent="0.25">
      <c r="A890" s="1">
        <f t="shared" si="143"/>
        <v>768</v>
      </c>
      <c r="B890" s="21">
        <f t="shared" si="142"/>
        <v>702</v>
      </c>
      <c r="C890" s="62" t="s">
        <v>245</v>
      </c>
      <c r="D890" s="57" t="s">
        <v>100</v>
      </c>
      <c r="E890" s="57">
        <v>1.8</v>
      </c>
      <c r="F890" s="2"/>
      <c r="G890" s="2"/>
      <c r="H890" s="15">
        <f t="shared" si="144"/>
        <v>0</v>
      </c>
      <c r="I890" s="15">
        <f t="shared" si="145"/>
        <v>0</v>
      </c>
      <c r="J890" s="16">
        <f t="shared" si="146"/>
        <v>0</v>
      </c>
      <c r="K890" s="16">
        <f t="shared" si="147"/>
        <v>0</v>
      </c>
      <c r="L890" s="2"/>
    </row>
    <row r="891" spans="1:12" ht="45" hidden="1" outlineLevel="1" x14ac:dyDescent="0.25">
      <c r="A891" s="1">
        <f t="shared" si="143"/>
        <v>769</v>
      </c>
      <c r="B891" s="21">
        <f t="shared" si="142"/>
        <v>703</v>
      </c>
      <c r="C891" s="62" t="s">
        <v>284</v>
      </c>
      <c r="D891" s="57" t="s">
        <v>96</v>
      </c>
      <c r="E891" s="57">
        <v>35.020000000000003</v>
      </c>
      <c r="F891" s="2"/>
      <c r="G891" s="2"/>
      <c r="H891" s="15">
        <f t="shared" si="144"/>
        <v>0</v>
      </c>
      <c r="I891" s="15">
        <f t="shared" si="145"/>
        <v>0</v>
      </c>
      <c r="J891" s="16">
        <f t="shared" si="146"/>
        <v>0</v>
      </c>
      <c r="K891" s="16">
        <f t="shared" si="147"/>
        <v>0</v>
      </c>
      <c r="L891" s="2"/>
    </row>
    <row r="892" spans="1:12" ht="30" hidden="1" outlineLevel="1" x14ac:dyDescent="0.25">
      <c r="A892" s="1">
        <f t="shared" si="143"/>
        <v>770</v>
      </c>
      <c r="B892" s="21">
        <f t="shared" si="142"/>
        <v>704</v>
      </c>
      <c r="C892" s="62" t="s">
        <v>103</v>
      </c>
      <c r="D892" s="57" t="s">
        <v>100</v>
      </c>
      <c r="E892" s="57">
        <v>2.2000000000000002</v>
      </c>
      <c r="F892" s="2"/>
      <c r="G892" s="2"/>
      <c r="H892" s="15">
        <f t="shared" si="144"/>
        <v>0</v>
      </c>
      <c r="I892" s="15">
        <f t="shared" si="145"/>
        <v>0</v>
      </c>
      <c r="J892" s="16">
        <f t="shared" si="146"/>
        <v>0</v>
      </c>
      <c r="K892" s="16">
        <f t="shared" si="147"/>
        <v>0</v>
      </c>
      <c r="L892" s="2"/>
    </row>
    <row r="893" spans="1:12" ht="15.75" hidden="1" collapsed="1" x14ac:dyDescent="0.25">
      <c r="A893" s="1"/>
      <c r="B893" s="21"/>
      <c r="C893" s="70" t="s">
        <v>288</v>
      </c>
      <c r="D893" s="57"/>
      <c r="E893" s="57"/>
      <c r="F893" s="2"/>
      <c r="G893" s="2"/>
      <c r="H893" s="15"/>
      <c r="I893" s="15"/>
      <c r="J893" s="16"/>
      <c r="K893" s="16"/>
      <c r="L893" s="2"/>
    </row>
    <row r="894" spans="1:12" ht="17.25" hidden="1" outlineLevel="1" x14ac:dyDescent="0.25">
      <c r="A894" s="1">
        <f>A892+1</f>
        <v>771</v>
      </c>
      <c r="B894" s="21">
        <f>B892+1</f>
        <v>705</v>
      </c>
      <c r="C894" s="62" t="s">
        <v>239</v>
      </c>
      <c r="D894" s="57" t="s">
        <v>105</v>
      </c>
      <c r="E894" s="57">
        <v>0.04</v>
      </c>
      <c r="F894" s="2"/>
      <c r="G894" s="2"/>
      <c r="H894" s="15">
        <f t="shared" si="144"/>
        <v>0</v>
      </c>
      <c r="I894" s="15">
        <f t="shared" si="145"/>
        <v>0</v>
      </c>
      <c r="J894" s="16">
        <f t="shared" si="146"/>
        <v>0</v>
      </c>
      <c r="K894" s="16">
        <f t="shared" si="147"/>
        <v>0</v>
      </c>
      <c r="L894" s="2"/>
    </row>
    <row r="895" spans="1:12" ht="15.75" hidden="1" outlineLevel="1" x14ac:dyDescent="0.25">
      <c r="A895" s="1">
        <f t="shared" si="143"/>
        <v>772</v>
      </c>
      <c r="B895" s="21">
        <f t="shared" si="142"/>
        <v>706</v>
      </c>
      <c r="C895" s="62" t="s">
        <v>283</v>
      </c>
      <c r="D895" s="57" t="s">
        <v>98</v>
      </c>
      <c r="E895" s="57">
        <v>4</v>
      </c>
      <c r="F895" s="2"/>
      <c r="G895" s="2"/>
      <c r="H895" s="15">
        <f t="shared" si="144"/>
        <v>0</v>
      </c>
      <c r="I895" s="15">
        <f t="shared" si="145"/>
        <v>0</v>
      </c>
      <c r="J895" s="16">
        <f t="shared" si="146"/>
        <v>0</v>
      </c>
      <c r="K895" s="16">
        <f t="shared" si="147"/>
        <v>0</v>
      </c>
      <c r="L895" s="2"/>
    </row>
    <row r="896" spans="1:12" ht="17.25" hidden="1" outlineLevel="1" x14ac:dyDescent="0.25">
      <c r="A896" s="1">
        <f t="shared" si="143"/>
        <v>773</v>
      </c>
      <c r="B896" s="21">
        <f t="shared" ref="B896:B959" si="148">B895+1</f>
        <v>707</v>
      </c>
      <c r="C896" s="62" t="s">
        <v>42</v>
      </c>
      <c r="D896" s="57" t="s">
        <v>100</v>
      </c>
      <c r="E896" s="57">
        <v>1.8</v>
      </c>
      <c r="F896" s="2"/>
      <c r="G896" s="2"/>
      <c r="H896" s="15">
        <f t="shared" si="144"/>
        <v>0</v>
      </c>
      <c r="I896" s="15">
        <f t="shared" si="145"/>
        <v>0</v>
      </c>
      <c r="J896" s="16">
        <f t="shared" si="146"/>
        <v>0</v>
      </c>
      <c r="K896" s="16">
        <f t="shared" si="147"/>
        <v>0</v>
      </c>
      <c r="L896" s="2"/>
    </row>
    <row r="897" spans="1:12" ht="17.25" hidden="1" outlineLevel="1" x14ac:dyDescent="0.25">
      <c r="A897" s="1">
        <f t="shared" si="143"/>
        <v>774</v>
      </c>
      <c r="B897" s="21">
        <f t="shared" si="148"/>
        <v>708</v>
      </c>
      <c r="C897" s="62" t="s">
        <v>201</v>
      </c>
      <c r="D897" s="57" t="s">
        <v>100</v>
      </c>
      <c r="E897" s="57">
        <v>1.8</v>
      </c>
      <c r="F897" s="2"/>
      <c r="G897" s="2"/>
      <c r="H897" s="15">
        <f t="shared" si="144"/>
        <v>0</v>
      </c>
      <c r="I897" s="15">
        <f t="shared" si="145"/>
        <v>0</v>
      </c>
      <c r="J897" s="16">
        <f t="shared" si="146"/>
        <v>0</v>
      </c>
      <c r="K897" s="16">
        <f t="shared" si="147"/>
        <v>0</v>
      </c>
      <c r="L897" s="2"/>
    </row>
    <row r="898" spans="1:12" ht="45" hidden="1" outlineLevel="1" x14ac:dyDescent="0.25">
      <c r="A898" s="1">
        <f t="shared" si="143"/>
        <v>775</v>
      </c>
      <c r="B898" s="21">
        <f t="shared" si="148"/>
        <v>709</v>
      </c>
      <c r="C898" s="62" t="s">
        <v>240</v>
      </c>
      <c r="D898" s="57" t="s">
        <v>105</v>
      </c>
      <c r="E898" s="57">
        <v>1.8E-3</v>
      </c>
      <c r="F898" s="2"/>
      <c r="G898" s="2"/>
      <c r="H898" s="15">
        <f t="shared" si="144"/>
        <v>0</v>
      </c>
      <c r="I898" s="15">
        <f t="shared" si="145"/>
        <v>0</v>
      </c>
      <c r="J898" s="16">
        <f t="shared" si="146"/>
        <v>0</v>
      </c>
      <c r="K898" s="16">
        <f t="shared" si="147"/>
        <v>0</v>
      </c>
      <c r="L898" s="2"/>
    </row>
    <row r="899" spans="1:12" ht="30" hidden="1" outlineLevel="1" x14ac:dyDescent="0.25">
      <c r="A899" s="1">
        <f t="shared" si="143"/>
        <v>776</v>
      </c>
      <c r="B899" s="21">
        <f t="shared" si="148"/>
        <v>710</v>
      </c>
      <c r="C899" s="62" t="s">
        <v>241</v>
      </c>
      <c r="D899" s="57" t="s">
        <v>100</v>
      </c>
      <c r="E899" s="57">
        <v>1.8</v>
      </c>
      <c r="F899" s="2"/>
      <c r="G899" s="2"/>
      <c r="H899" s="15">
        <f t="shared" si="144"/>
        <v>0</v>
      </c>
      <c r="I899" s="15">
        <f t="shared" si="145"/>
        <v>0</v>
      </c>
      <c r="J899" s="16">
        <f t="shared" si="146"/>
        <v>0</v>
      </c>
      <c r="K899" s="16">
        <f t="shared" si="147"/>
        <v>0</v>
      </c>
      <c r="L899" s="2"/>
    </row>
    <row r="900" spans="1:12" ht="45" hidden="1" outlineLevel="1" x14ac:dyDescent="0.25">
      <c r="A900" s="1">
        <f t="shared" si="143"/>
        <v>777</v>
      </c>
      <c r="B900" s="21">
        <f t="shared" si="148"/>
        <v>711</v>
      </c>
      <c r="C900" s="62" t="s">
        <v>240</v>
      </c>
      <c r="D900" s="57" t="s">
        <v>105</v>
      </c>
      <c r="E900" s="57">
        <v>1.7999999999999999E-2</v>
      </c>
      <c r="F900" s="2"/>
      <c r="G900" s="2"/>
      <c r="H900" s="15">
        <f t="shared" si="144"/>
        <v>0</v>
      </c>
      <c r="I900" s="15">
        <f t="shared" si="145"/>
        <v>0</v>
      </c>
      <c r="J900" s="16">
        <f t="shared" si="146"/>
        <v>0</v>
      </c>
      <c r="K900" s="16">
        <f t="shared" si="147"/>
        <v>0</v>
      </c>
      <c r="L900" s="2"/>
    </row>
    <row r="901" spans="1:12" ht="30" hidden="1" outlineLevel="1" x14ac:dyDescent="0.25">
      <c r="A901" s="1">
        <f t="shared" si="143"/>
        <v>778</v>
      </c>
      <c r="B901" s="21">
        <f t="shared" si="148"/>
        <v>712</v>
      </c>
      <c r="C901" s="62" t="s">
        <v>245</v>
      </c>
      <c r="D901" s="57" t="s">
        <v>100</v>
      </c>
      <c r="E901" s="57">
        <v>1.8</v>
      </c>
      <c r="F901" s="2"/>
      <c r="G901" s="2"/>
      <c r="H901" s="15">
        <f t="shared" si="144"/>
        <v>0</v>
      </c>
      <c r="I901" s="15">
        <f t="shared" si="145"/>
        <v>0</v>
      </c>
      <c r="J901" s="16">
        <f t="shared" si="146"/>
        <v>0</v>
      </c>
      <c r="K901" s="16">
        <f t="shared" si="147"/>
        <v>0</v>
      </c>
      <c r="L901" s="2"/>
    </row>
    <row r="902" spans="1:12" ht="45" hidden="1" outlineLevel="1" x14ac:dyDescent="0.25">
      <c r="A902" s="1">
        <f t="shared" si="143"/>
        <v>779</v>
      </c>
      <c r="B902" s="21">
        <f t="shared" si="148"/>
        <v>713</v>
      </c>
      <c r="C902" s="62" t="s">
        <v>284</v>
      </c>
      <c r="D902" s="57" t="s">
        <v>96</v>
      </c>
      <c r="E902" s="57">
        <v>35.020000000000003</v>
      </c>
      <c r="F902" s="2"/>
      <c r="G902" s="2"/>
      <c r="H902" s="15">
        <f t="shared" si="144"/>
        <v>0</v>
      </c>
      <c r="I902" s="15">
        <f t="shared" si="145"/>
        <v>0</v>
      </c>
      <c r="J902" s="16">
        <f t="shared" si="146"/>
        <v>0</v>
      </c>
      <c r="K902" s="16">
        <f t="shared" si="147"/>
        <v>0</v>
      </c>
      <c r="L902" s="2"/>
    </row>
    <row r="903" spans="1:12" ht="30" hidden="1" outlineLevel="1" x14ac:dyDescent="0.25">
      <c r="A903" s="1">
        <f t="shared" si="143"/>
        <v>780</v>
      </c>
      <c r="B903" s="21">
        <f t="shared" si="148"/>
        <v>714</v>
      </c>
      <c r="C903" s="62" t="s">
        <v>103</v>
      </c>
      <c r="D903" s="57" t="s">
        <v>100</v>
      </c>
      <c r="E903" s="57">
        <v>2.2000000000000002</v>
      </c>
      <c r="F903" s="2"/>
      <c r="G903" s="2"/>
      <c r="H903" s="15">
        <f t="shared" si="144"/>
        <v>0</v>
      </c>
      <c r="I903" s="15">
        <f t="shared" si="145"/>
        <v>0</v>
      </c>
      <c r="J903" s="16">
        <f t="shared" si="146"/>
        <v>0</v>
      </c>
      <c r="K903" s="16">
        <f t="shared" si="147"/>
        <v>0</v>
      </c>
      <c r="L903" s="2"/>
    </row>
    <row r="904" spans="1:12" ht="15.75" hidden="1" collapsed="1" x14ac:dyDescent="0.25">
      <c r="A904" s="1"/>
      <c r="B904" s="21"/>
      <c r="C904" s="70" t="s">
        <v>289</v>
      </c>
      <c r="D904" s="57"/>
      <c r="E904" s="57"/>
      <c r="F904" s="2"/>
      <c r="G904" s="2"/>
      <c r="H904" s="15"/>
      <c r="I904" s="15"/>
      <c r="J904" s="16"/>
      <c r="K904" s="16"/>
      <c r="L904" s="2"/>
    </row>
    <row r="905" spans="1:12" ht="17.25" hidden="1" outlineLevel="1" x14ac:dyDescent="0.25">
      <c r="A905" s="1">
        <f>A903+1</f>
        <v>781</v>
      </c>
      <c r="B905" s="21">
        <f>B903+1</f>
        <v>715</v>
      </c>
      <c r="C905" s="62" t="s">
        <v>239</v>
      </c>
      <c r="D905" s="57" t="s">
        <v>105</v>
      </c>
      <c r="E905" s="57">
        <v>0.02</v>
      </c>
      <c r="F905" s="2"/>
      <c r="G905" s="2"/>
      <c r="H905" s="15">
        <f t="shared" si="144"/>
        <v>0</v>
      </c>
      <c r="I905" s="15">
        <f t="shared" si="145"/>
        <v>0</v>
      </c>
      <c r="J905" s="16">
        <f t="shared" si="146"/>
        <v>0</v>
      </c>
      <c r="K905" s="16">
        <f t="shared" si="147"/>
        <v>0</v>
      </c>
      <c r="L905" s="2"/>
    </row>
    <row r="906" spans="1:12" ht="15.75" hidden="1" outlineLevel="1" x14ac:dyDescent="0.25">
      <c r="A906" s="1">
        <f t="shared" si="143"/>
        <v>782</v>
      </c>
      <c r="B906" s="21">
        <f t="shared" si="148"/>
        <v>716</v>
      </c>
      <c r="C906" s="62" t="s">
        <v>283</v>
      </c>
      <c r="D906" s="57" t="s">
        <v>98</v>
      </c>
      <c r="E906" s="57">
        <v>2</v>
      </c>
      <c r="F906" s="2"/>
      <c r="G906" s="2"/>
      <c r="H906" s="15">
        <f t="shared" si="144"/>
        <v>0</v>
      </c>
      <c r="I906" s="15">
        <f t="shared" si="145"/>
        <v>0</v>
      </c>
      <c r="J906" s="16">
        <f t="shared" si="146"/>
        <v>0</v>
      </c>
      <c r="K906" s="16">
        <f t="shared" si="147"/>
        <v>0</v>
      </c>
      <c r="L906" s="2"/>
    </row>
    <row r="907" spans="1:12" ht="17.25" hidden="1" outlineLevel="1" x14ac:dyDescent="0.25">
      <c r="A907" s="1">
        <f t="shared" si="143"/>
        <v>783</v>
      </c>
      <c r="B907" s="21">
        <f t="shared" si="148"/>
        <v>717</v>
      </c>
      <c r="C907" s="62" t="s">
        <v>42</v>
      </c>
      <c r="D907" s="57" t="s">
        <v>100</v>
      </c>
      <c r="E907" s="57">
        <v>0.9</v>
      </c>
      <c r="F907" s="2"/>
      <c r="G907" s="2"/>
      <c r="H907" s="15">
        <f t="shared" si="144"/>
        <v>0</v>
      </c>
      <c r="I907" s="15">
        <f t="shared" si="145"/>
        <v>0</v>
      </c>
      <c r="J907" s="16">
        <f t="shared" si="146"/>
        <v>0</v>
      </c>
      <c r="K907" s="16">
        <f t="shared" si="147"/>
        <v>0</v>
      </c>
      <c r="L907" s="2"/>
    </row>
    <row r="908" spans="1:12" ht="17.25" hidden="1" outlineLevel="1" x14ac:dyDescent="0.25">
      <c r="A908" s="1">
        <f t="shared" si="143"/>
        <v>784</v>
      </c>
      <c r="B908" s="21">
        <f t="shared" si="148"/>
        <v>718</v>
      </c>
      <c r="C908" s="62" t="s">
        <v>201</v>
      </c>
      <c r="D908" s="57" t="s">
        <v>100</v>
      </c>
      <c r="E908" s="57">
        <v>0.9</v>
      </c>
      <c r="F908" s="2"/>
      <c r="G908" s="2"/>
      <c r="H908" s="15">
        <f t="shared" si="144"/>
        <v>0</v>
      </c>
      <c r="I908" s="15">
        <f t="shared" si="145"/>
        <v>0</v>
      </c>
      <c r="J908" s="16">
        <f t="shared" si="146"/>
        <v>0</v>
      </c>
      <c r="K908" s="16">
        <f t="shared" si="147"/>
        <v>0</v>
      </c>
      <c r="L908" s="2"/>
    </row>
    <row r="909" spans="1:12" ht="45" hidden="1" outlineLevel="1" x14ac:dyDescent="0.25">
      <c r="A909" s="1">
        <f t="shared" si="143"/>
        <v>785</v>
      </c>
      <c r="B909" s="21">
        <f t="shared" si="148"/>
        <v>719</v>
      </c>
      <c r="C909" s="62" t="s">
        <v>240</v>
      </c>
      <c r="D909" s="57" t="s">
        <v>105</v>
      </c>
      <c r="E909" s="57">
        <v>8.9999999999999998E-4</v>
      </c>
      <c r="F909" s="2"/>
      <c r="G909" s="2"/>
      <c r="H909" s="15">
        <f t="shared" si="144"/>
        <v>0</v>
      </c>
      <c r="I909" s="15">
        <f t="shared" si="145"/>
        <v>0</v>
      </c>
      <c r="J909" s="16">
        <f t="shared" si="146"/>
        <v>0</v>
      </c>
      <c r="K909" s="16">
        <f t="shared" si="147"/>
        <v>0</v>
      </c>
      <c r="L909" s="2"/>
    </row>
    <row r="910" spans="1:12" ht="30" hidden="1" outlineLevel="1" x14ac:dyDescent="0.25">
      <c r="A910" s="1">
        <f t="shared" si="143"/>
        <v>786</v>
      </c>
      <c r="B910" s="21">
        <f t="shared" si="148"/>
        <v>720</v>
      </c>
      <c r="C910" s="62" t="s">
        <v>241</v>
      </c>
      <c r="D910" s="57" t="s">
        <v>100</v>
      </c>
      <c r="E910" s="57">
        <v>0.9</v>
      </c>
      <c r="F910" s="2"/>
      <c r="G910" s="2"/>
      <c r="H910" s="15">
        <f t="shared" si="144"/>
        <v>0</v>
      </c>
      <c r="I910" s="15">
        <f t="shared" si="145"/>
        <v>0</v>
      </c>
      <c r="J910" s="16">
        <f t="shared" si="146"/>
        <v>0</v>
      </c>
      <c r="K910" s="16">
        <f t="shared" si="147"/>
        <v>0</v>
      </c>
      <c r="L910" s="2"/>
    </row>
    <row r="911" spans="1:12" ht="45" hidden="1" outlineLevel="1" x14ac:dyDescent="0.25">
      <c r="A911" s="1">
        <f t="shared" si="143"/>
        <v>787</v>
      </c>
      <c r="B911" s="21">
        <f t="shared" si="148"/>
        <v>721</v>
      </c>
      <c r="C911" s="62" t="s">
        <v>240</v>
      </c>
      <c r="D911" s="57" t="s">
        <v>105</v>
      </c>
      <c r="E911" s="57">
        <v>8.9999999999999993E-3</v>
      </c>
      <c r="F911" s="2"/>
      <c r="G911" s="2"/>
      <c r="H911" s="15">
        <f t="shared" si="144"/>
        <v>0</v>
      </c>
      <c r="I911" s="15">
        <f t="shared" si="145"/>
        <v>0</v>
      </c>
      <c r="J911" s="16">
        <f t="shared" si="146"/>
        <v>0</v>
      </c>
      <c r="K911" s="16">
        <f t="shared" si="147"/>
        <v>0</v>
      </c>
      <c r="L911" s="2"/>
    </row>
    <row r="912" spans="1:12" ht="30" hidden="1" outlineLevel="1" x14ac:dyDescent="0.25">
      <c r="A912" s="1">
        <f t="shared" si="143"/>
        <v>788</v>
      </c>
      <c r="B912" s="21">
        <f t="shared" si="148"/>
        <v>722</v>
      </c>
      <c r="C912" s="62" t="s">
        <v>245</v>
      </c>
      <c r="D912" s="57" t="s">
        <v>100</v>
      </c>
      <c r="E912" s="57">
        <v>0.9</v>
      </c>
      <c r="F912" s="2"/>
      <c r="G912" s="2"/>
      <c r="H912" s="15">
        <f t="shared" si="144"/>
        <v>0</v>
      </c>
      <c r="I912" s="15">
        <f t="shared" si="145"/>
        <v>0</v>
      </c>
      <c r="J912" s="16">
        <f t="shared" si="146"/>
        <v>0</v>
      </c>
      <c r="K912" s="16">
        <f t="shared" si="147"/>
        <v>0</v>
      </c>
      <c r="L912" s="2"/>
    </row>
    <row r="913" spans="1:12" ht="45" hidden="1" outlineLevel="1" x14ac:dyDescent="0.25">
      <c r="A913" s="1">
        <f t="shared" si="143"/>
        <v>789</v>
      </c>
      <c r="B913" s="21">
        <f t="shared" si="148"/>
        <v>723</v>
      </c>
      <c r="C913" s="62" t="s">
        <v>284</v>
      </c>
      <c r="D913" s="57" t="s">
        <v>96</v>
      </c>
      <c r="E913" s="57">
        <v>35.020000000000003</v>
      </c>
      <c r="F913" s="2"/>
      <c r="G913" s="2"/>
      <c r="H913" s="15">
        <f t="shared" si="144"/>
        <v>0</v>
      </c>
      <c r="I913" s="15">
        <f t="shared" si="145"/>
        <v>0</v>
      </c>
      <c r="J913" s="16">
        <f t="shared" si="146"/>
        <v>0</v>
      </c>
      <c r="K913" s="16">
        <f t="shared" si="147"/>
        <v>0</v>
      </c>
      <c r="L913" s="2"/>
    </row>
    <row r="914" spans="1:12" ht="30" hidden="1" outlineLevel="1" x14ac:dyDescent="0.25">
      <c r="A914" s="1">
        <f t="shared" si="143"/>
        <v>790</v>
      </c>
      <c r="B914" s="21">
        <f t="shared" si="148"/>
        <v>724</v>
      </c>
      <c r="C914" s="62" t="s">
        <v>103</v>
      </c>
      <c r="D914" s="57" t="s">
        <v>100</v>
      </c>
      <c r="E914" s="57">
        <v>1.1000000000000001</v>
      </c>
      <c r="F914" s="2"/>
      <c r="G914" s="2"/>
      <c r="H914" s="15">
        <f t="shared" si="144"/>
        <v>0</v>
      </c>
      <c r="I914" s="15">
        <f t="shared" si="145"/>
        <v>0</v>
      </c>
      <c r="J914" s="16">
        <f t="shared" si="146"/>
        <v>0</v>
      </c>
      <c r="K914" s="16">
        <f t="shared" si="147"/>
        <v>0</v>
      </c>
      <c r="L914" s="2"/>
    </row>
    <row r="915" spans="1:12" ht="15.75" hidden="1" collapsed="1" x14ac:dyDescent="0.25">
      <c r="A915" s="1"/>
      <c r="B915" s="21"/>
      <c r="C915" s="70" t="s">
        <v>290</v>
      </c>
      <c r="D915" s="57"/>
      <c r="E915" s="57"/>
      <c r="F915" s="2"/>
      <c r="G915" s="2"/>
      <c r="H915" s="15"/>
      <c r="I915" s="15"/>
      <c r="J915" s="16"/>
      <c r="K915" s="16"/>
      <c r="L915" s="2"/>
    </row>
    <row r="916" spans="1:12" ht="17.25" hidden="1" outlineLevel="1" x14ac:dyDescent="0.25">
      <c r="A916" s="1">
        <f>A914+1</f>
        <v>791</v>
      </c>
      <c r="B916" s="21">
        <f>B914+1</f>
        <v>725</v>
      </c>
      <c r="C916" s="62" t="s">
        <v>239</v>
      </c>
      <c r="D916" s="57" t="s">
        <v>105</v>
      </c>
      <c r="E916" s="57">
        <v>0.08</v>
      </c>
      <c r="F916" s="2"/>
      <c r="G916" s="2"/>
      <c r="H916" s="15">
        <f t="shared" si="144"/>
        <v>0</v>
      </c>
      <c r="I916" s="15">
        <f t="shared" si="145"/>
        <v>0</v>
      </c>
      <c r="J916" s="16">
        <f t="shared" si="146"/>
        <v>0</v>
      </c>
      <c r="K916" s="16">
        <f t="shared" si="147"/>
        <v>0</v>
      </c>
      <c r="L916" s="2"/>
    </row>
    <row r="917" spans="1:12" ht="15.75" hidden="1" outlineLevel="1" x14ac:dyDescent="0.25">
      <c r="A917" s="1">
        <f t="shared" si="143"/>
        <v>792</v>
      </c>
      <c r="B917" s="21">
        <f t="shared" si="148"/>
        <v>726</v>
      </c>
      <c r="C917" s="62" t="s">
        <v>283</v>
      </c>
      <c r="D917" s="57" t="s">
        <v>98</v>
      </c>
      <c r="E917" s="57">
        <v>6</v>
      </c>
      <c r="F917" s="2"/>
      <c r="G917" s="2"/>
      <c r="H917" s="15">
        <f t="shared" si="144"/>
        <v>0</v>
      </c>
      <c r="I917" s="15">
        <f t="shared" si="145"/>
        <v>0</v>
      </c>
      <c r="J917" s="16">
        <f t="shared" si="146"/>
        <v>0</v>
      </c>
      <c r="K917" s="16">
        <f t="shared" si="147"/>
        <v>0</v>
      </c>
      <c r="L917" s="2"/>
    </row>
    <row r="918" spans="1:12" ht="17.25" hidden="1" outlineLevel="1" x14ac:dyDescent="0.25">
      <c r="A918" s="1">
        <f t="shared" si="143"/>
        <v>793</v>
      </c>
      <c r="B918" s="21">
        <f t="shared" si="148"/>
        <v>727</v>
      </c>
      <c r="C918" s="62" t="s">
        <v>42</v>
      </c>
      <c r="D918" s="57" t="s">
        <v>100</v>
      </c>
      <c r="E918" s="57">
        <v>2</v>
      </c>
      <c r="F918" s="2"/>
      <c r="G918" s="2"/>
      <c r="H918" s="15">
        <f t="shared" si="144"/>
        <v>0</v>
      </c>
      <c r="I918" s="15">
        <f t="shared" si="145"/>
        <v>0</v>
      </c>
      <c r="J918" s="16">
        <f t="shared" si="146"/>
        <v>0</v>
      </c>
      <c r="K918" s="16">
        <f t="shared" si="147"/>
        <v>0</v>
      </c>
      <c r="L918" s="2"/>
    </row>
    <row r="919" spans="1:12" ht="17.25" hidden="1" outlineLevel="1" x14ac:dyDescent="0.25">
      <c r="A919" s="1">
        <f t="shared" ref="A919:A979" si="149">A918+1</f>
        <v>794</v>
      </c>
      <c r="B919" s="21">
        <f t="shared" si="148"/>
        <v>728</v>
      </c>
      <c r="C919" s="62" t="s">
        <v>201</v>
      </c>
      <c r="D919" s="57" t="s">
        <v>100</v>
      </c>
      <c r="E919" s="57">
        <v>2</v>
      </c>
      <c r="F919" s="2"/>
      <c r="G919" s="2"/>
      <c r="H919" s="15">
        <f t="shared" ref="H919:H982" si="150">G919+F919</f>
        <v>0</v>
      </c>
      <c r="I919" s="15">
        <f t="shared" ref="I919:I982" si="151">F919/E919</f>
        <v>0</v>
      </c>
      <c r="J919" s="16">
        <f t="shared" ref="J919:J982" si="152">G919/E919</f>
        <v>0</v>
      </c>
      <c r="K919" s="16">
        <f t="shared" ref="K919:K982" si="153">J919+I919</f>
        <v>0</v>
      </c>
      <c r="L919" s="2"/>
    </row>
    <row r="920" spans="1:12" ht="45" hidden="1" outlineLevel="1" x14ac:dyDescent="0.25">
      <c r="A920" s="1">
        <f t="shared" si="149"/>
        <v>795</v>
      </c>
      <c r="B920" s="21">
        <f t="shared" si="148"/>
        <v>729</v>
      </c>
      <c r="C920" s="62" t="s">
        <v>240</v>
      </c>
      <c r="D920" s="57" t="s">
        <v>105</v>
      </c>
      <c r="E920" s="57">
        <v>2E-3</v>
      </c>
      <c r="F920" s="2"/>
      <c r="G920" s="2"/>
      <c r="H920" s="15">
        <f t="shared" si="150"/>
        <v>0</v>
      </c>
      <c r="I920" s="15">
        <f t="shared" si="151"/>
        <v>0</v>
      </c>
      <c r="J920" s="16">
        <f t="shared" si="152"/>
        <v>0</v>
      </c>
      <c r="K920" s="16">
        <f t="shared" si="153"/>
        <v>0</v>
      </c>
      <c r="L920" s="2"/>
    </row>
    <row r="921" spans="1:12" ht="30" hidden="1" outlineLevel="1" x14ac:dyDescent="0.25">
      <c r="A921" s="1">
        <f t="shared" si="149"/>
        <v>796</v>
      </c>
      <c r="B921" s="21">
        <f t="shared" si="148"/>
        <v>730</v>
      </c>
      <c r="C921" s="62" t="s">
        <v>241</v>
      </c>
      <c r="D921" s="57" t="s">
        <v>100</v>
      </c>
      <c r="E921" s="57">
        <v>2</v>
      </c>
      <c r="F921" s="2"/>
      <c r="G921" s="2"/>
      <c r="H921" s="15">
        <f t="shared" si="150"/>
        <v>0</v>
      </c>
      <c r="I921" s="15">
        <f t="shared" si="151"/>
        <v>0</v>
      </c>
      <c r="J921" s="16">
        <f t="shared" si="152"/>
        <v>0</v>
      </c>
      <c r="K921" s="16">
        <f t="shared" si="153"/>
        <v>0</v>
      </c>
      <c r="L921" s="2"/>
    </row>
    <row r="922" spans="1:12" ht="45" hidden="1" outlineLevel="1" x14ac:dyDescent="0.25">
      <c r="A922" s="1">
        <f t="shared" si="149"/>
        <v>797</v>
      </c>
      <c r="B922" s="21">
        <f t="shared" si="148"/>
        <v>731</v>
      </c>
      <c r="C922" s="62" t="s">
        <v>240</v>
      </c>
      <c r="D922" s="57" t="s">
        <v>105</v>
      </c>
      <c r="E922" s="57">
        <v>0.02</v>
      </c>
      <c r="F922" s="2"/>
      <c r="G922" s="2"/>
      <c r="H922" s="15">
        <f t="shared" si="150"/>
        <v>0</v>
      </c>
      <c r="I922" s="15">
        <f t="shared" si="151"/>
        <v>0</v>
      </c>
      <c r="J922" s="16">
        <f t="shared" si="152"/>
        <v>0</v>
      </c>
      <c r="K922" s="16">
        <f t="shared" si="153"/>
        <v>0</v>
      </c>
      <c r="L922" s="2"/>
    </row>
    <row r="923" spans="1:12" ht="30" hidden="1" outlineLevel="1" x14ac:dyDescent="0.25">
      <c r="A923" s="1">
        <f t="shared" si="149"/>
        <v>798</v>
      </c>
      <c r="B923" s="21">
        <f t="shared" si="148"/>
        <v>732</v>
      </c>
      <c r="C923" s="62" t="s">
        <v>245</v>
      </c>
      <c r="D923" s="57" t="s">
        <v>100</v>
      </c>
      <c r="E923" s="57">
        <v>2</v>
      </c>
      <c r="F923" s="2"/>
      <c r="G923" s="2"/>
      <c r="H923" s="15">
        <f t="shared" si="150"/>
        <v>0</v>
      </c>
      <c r="I923" s="15">
        <f t="shared" si="151"/>
        <v>0</v>
      </c>
      <c r="J923" s="16">
        <f t="shared" si="152"/>
        <v>0</v>
      </c>
      <c r="K923" s="16">
        <f t="shared" si="153"/>
        <v>0</v>
      </c>
      <c r="L923" s="2"/>
    </row>
    <row r="924" spans="1:12" ht="45" hidden="1" outlineLevel="1" x14ac:dyDescent="0.25">
      <c r="A924" s="1">
        <f t="shared" si="149"/>
        <v>799</v>
      </c>
      <c r="B924" s="21">
        <f t="shared" si="148"/>
        <v>733</v>
      </c>
      <c r="C924" s="62" t="s">
        <v>284</v>
      </c>
      <c r="D924" s="57" t="s">
        <v>96</v>
      </c>
      <c r="E924" s="57">
        <v>88.24</v>
      </c>
      <c r="F924" s="2"/>
      <c r="G924" s="2"/>
      <c r="H924" s="15">
        <f t="shared" si="150"/>
        <v>0</v>
      </c>
      <c r="I924" s="15">
        <f t="shared" si="151"/>
        <v>0</v>
      </c>
      <c r="J924" s="16">
        <f t="shared" si="152"/>
        <v>0</v>
      </c>
      <c r="K924" s="16">
        <f t="shared" si="153"/>
        <v>0</v>
      </c>
      <c r="L924" s="2"/>
    </row>
    <row r="925" spans="1:12" ht="30" hidden="1" outlineLevel="1" x14ac:dyDescent="0.25">
      <c r="A925" s="1">
        <f t="shared" si="149"/>
        <v>800</v>
      </c>
      <c r="B925" s="21">
        <f t="shared" si="148"/>
        <v>734</v>
      </c>
      <c r="C925" s="62" t="s">
        <v>103</v>
      </c>
      <c r="D925" s="57" t="s">
        <v>100</v>
      </c>
      <c r="E925" s="57">
        <v>2.5</v>
      </c>
      <c r="F925" s="2"/>
      <c r="G925" s="2"/>
      <c r="H925" s="15">
        <f t="shared" si="150"/>
        <v>0</v>
      </c>
      <c r="I925" s="15">
        <f t="shared" si="151"/>
        <v>0</v>
      </c>
      <c r="J925" s="16">
        <f t="shared" si="152"/>
        <v>0</v>
      </c>
      <c r="K925" s="16">
        <f t="shared" si="153"/>
        <v>0</v>
      </c>
      <c r="L925" s="2"/>
    </row>
    <row r="926" spans="1:12" ht="15.75" hidden="1" collapsed="1" x14ac:dyDescent="0.25">
      <c r="A926" s="1"/>
      <c r="B926" s="21"/>
      <c r="C926" s="70" t="s">
        <v>291</v>
      </c>
      <c r="D926" s="57"/>
      <c r="E926" s="57"/>
      <c r="F926" s="2"/>
      <c r="G926" s="2"/>
      <c r="H926" s="15"/>
      <c r="I926" s="15"/>
      <c r="J926" s="16"/>
      <c r="K926" s="16"/>
      <c r="L926" s="2"/>
    </row>
    <row r="927" spans="1:12" ht="15.75" hidden="1" x14ac:dyDescent="0.25">
      <c r="A927" s="1"/>
      <c r="B927" s="21"/>
      <c r="C927" s="70" t="s">
        <v>287</v>
      </c>
      <c r="D927" s="57"/>
      <c r="E927" s="57"/>
      <c r="F927" s="2"/>
      <c r="G927" s="2"/>
      <c r="H927" s="15"/>
      <c r="I927" s="15"/>
      <c r="J927" s="16"/>
      <c r="K927" s="16"/>
      <c r="L927" s="2"/>
    </row>
    <row r="928" spans="1:12" ht="17.25" hidden="1" outlineLevel="1" x14ac:dyDescent="0.25">
      <c r="A928" s="1">
        <f>A925+1</f>
        <v>801</v>
      </c>
      <c r="B928" s="21">
        <f>B925+1</f>
        <v>735</v>
      </c>
      <c r="C928" s="62" t="s">
        <v>239</v>
      </c>
      <c r="D928" s="57" t="s">
        <v>105</v>
      </c>
      <c r="E928" s="57">
        <v>0.02</v>
      </c>
      <c r="F928" s="2"/>
      <c r="G928" s="2"/>
      <c r="H928" s="15">
        <f t="shared" si="150"/>
        <v>0</v>
      </c>
      <c r="I928" s="15">
        <f t="shared" si="151"/>
        <v>0</v>
      </c>
      <c r="J928" s="16">
        <f t="shared" si="152"/>
        <v>0</v>
      </c>
      <c r="K928" s="16">
        <f t="shared" si="153"/>
        <v>0</v>
      </c>
      <c r="L928" s="2"/>
    </row>
    <row r="929" spans="1:12" ht="15.75" hidden="1" outlineLevel="1" x14ac:dyDescent="0.25">
      <c r="A929" s="1">
        <f t="shared" si="149"/>
        <v>802</v>
      </c>
      <c r="B929" s="21">
        <f t="shared" si="148"/>
        <v>736</v>
      </c>
      <c r="C929" s="62" t="s">
        <v>283</v>
      </c>
      <c r="D929" s="57" t="s">
        <v>98</v>
      </c>
      <c r="E929" s="57">
        <v>2</v>
      </c>
      <c r="F929" s="2"/>
      <c r="G929" s="2"/>
      <c r="H929" s="15">
        <f t="shared" si="150"/>
        <v>0</v>
      </c>
      <c r="I929" s="15">
        <f t="shared" si="151"/>
        <v>0</v>
      </c>
      <c r="J929" s="16">
        <f t="shared" si="152"/>
        <v>0</v>
      </c>
      <c r="K929" s="16">
        <f t="shared" si="153"/>
        <v>0</v>
      </c>
      <c r="L929" s="2"/>
    </row>
    <row r="930" spans="1:12" ht="17.25" hidden="1" outlineLevel="1" x14ac:dyDescent="0.25">
      <c r="A930" s="1">
        <f t="shared" si="149"/>
        <v>803</v>
      </c>
      <c r="B930" s="21">
        <f t="shared" si="148"/>
        <v>737</v>
      </c>
      <c r="C930" s="62" t="s">
        <v>42</v>
      </c>
      <c r="D930" s="57" t="s">
        <v>100</v>
      </c>
      <c r="E930" s="57">
        <v>0.9</v>
      </c>
      <c r="F930" s="2"/>
      <c r="G930" s="2"/>
      <c r="H930" s="15">
        <f t="shared" si="150"/>
        <v>0</v>
      </c>
      <c r="I930" s="15">
        <f t="shared" si="151"/>
        <v>0</v>
      </c>
      <c r="J930" s="16">
        <f t="shared" si="152"/>
        <v>0</v>
      </c>
      <c r="K930" s="16">
        <f t="shared" si="153"/>
        <v>0</v>
      </c>
      <c r="L930" s="2"/>
    </row>
    <row r="931" spans="1:12" ht="17.25" hidden="1" outlineLevel="1" x14ac:dyDescent="0.25">
      <c r="A931" s="1">
        <f t="shared" si="149"/>
        <v>804</v>
      </c>
      <c r="B931" s="21">
        <f t="shared" si="148"/>
        <v>738</v>
      </c>
      <c r="C931" s="62" t="s">
        <v>201</v>
      </c>
      <c r="D931" s="57" t="s">
        <v>100</v>
      </c>
      <c r="E931" s="57">
        <v>0.9</v>
      </c>
      <c r="F931" s="2"/>
      <c r="G931" s="2"/>
      <c r="H931" s="15">
        <f t="shared" si="150"/>
        <v>0</v>
      </c>
      <c r="I931" s="15">
        <f t="shared" si="151"/>
        <v>0</v>
      </c>
      <c r="J931" s="16">
        <f t="shared" si="152"/>
        <v>0</v>
      </c>
      <c r="K931" s="16">
        <f t="shared" si="153"/>
        <v>0</v>
      </c>
      <c r="L931" s="2"/>
    </row>
    <row r="932" spans="1:12" ht="45" hidden="1" outlineLevel="1" x14ac:dyDescent="0.25">
      <c r="A932" s="1">
        <f t="shared" si="149"/>
        <v>805</v>
      </c>
      <c r="B932" s="21">
        <f t="shared" si="148"/>
        <v>739</v>
      </c>
      <c r="C932" s="62" t="s">
        <v>240</v>
      </c>
      <c r="D932" s="57" t="s">
        <v>105</v>
      </c>
      <c r="E932" s="57">
        <v>8.9999999999999998E-4</v>
      </c>
      <c r="F932" s="2"/>
      <c r="G932" s="2"/>
      <c r="H932" s="15">
        <f t="shared" si="150"/>
        <v>0</v>
      </c>
      <c r="I932" s="15">
        <f t="shared" si="151"/>
        <v>0</v>
      </c>
      <c r="J932" s="16">
        <f t="shared" si="152"/>
        <v>0</v>
      </c>
      <c r="K932" s="16">
        <f t="shared" si="153"/>
        <v>0</v>
      </c>
      <c r="L932" s="2"/>
    </row>
    <row r="933" spans="1:12" ht="30" hidden="1" outlineLevel="1" x14ac:dyDescent="0.25">
      <c r="A933" s="1">
        <f t="shared" si="149"/>
        <v>806</v>
      </c>
      <c r="B933" s="21">
        <f t="shared" si="148"/>
        <v>740</v>
      </c>
      <c r="C933" s="62" t="s">
        <v>241</v>
      </c>
      <c r="D933" s="57" t="s">
        <v>100</v>
      </c>
      <c r="E933" s="57">
        <v>0.9</v>
      </c>
      <c r="F933" s="2"/>
      <c r="G933" s="2"/>
      <c r="H933" s="15">
        <f t="shared" si="150"/>
        <v>0</v>
      </c>
      <c r="I933" s="15">
        <f t="shared" si="151"/>
        <v>0</v>
      </c>
      <c r="J933" s="16">
        <f t="shared" si="152"/>
        <v>0</v>
      </c>
      <c r="K933" s="16">
        <f t="shared" si="153"/>
        <v>0</v>
      </c>
      <c r="L933" s="2"/>
    </row>
    <row r="934" spans="1:12" ht="45" hidden="1" outlineLevel="1" x14ac:dyDescent="0.25">
      <c r="A934" s="1">
        <f t="shared" si="149"/>
        <v>807</v>
      </c>
      <c r="B934" s="21">
        <f t="shared" si="148"/>
        <v>741</v>
      </c>
      <c r="C934" s="62" t="s">
        <v>240</v>
      </c>
      <c r="D934" s="57" t="s">
        <v>105</v>
      </c>
      <c r="E934" s="57">
        <v>8.9999999999999993E-3</v>
      </c>
      <c r="F934" s="2"/>
      <c r="G934" s="2"/>
      <c r="H934" s="15">
        <f t="shared" si="150"/>
        <v>0</v>
      </c>
      <c r="I934" s="15">
        <f t="shared" si="151"/>
        <v>0</v>
      </c>
      <c r="J934" s="16">
        <f t="shared" si="152"/>
        <v>0</v>
      </c>
      <c r="K934" s="16">
        <f t="shared" si="153"/>
        <v>0</v>
      </c>
      <c r="L934" s="2"/>
    </row>
    <row r="935" spans="1:12" ht="30" hidden="1" outlineLevel="1" x14ac:dyDescent="0.25">
      <c r="A935" s="1">
        <f t="shared" si="149"/>
        <v>808</v>
      </c>
      <c r="B935" s="21">
        <f t="shared" si="148"/>
        <v>742</v>
      </c>
      <c r="C935" s="62" t="s">
        <v>245</v>
      </c>
      <c r="D935" s="57" t="s">
        <v>100</v>
      </c>
      <c r="E935" s="57">
        <v>0.9</v>
      </c>
      <c r="F935" s="2"/>
      <c r="G935" s="2"/>
      <c r="H935" s="15">
        <f t="shared" si="150"/>
        <v>0</v>
      </c>
      <c r="I935" s="15">
        <f t="shared" si="151"/>
        <v>0</v>
      </c>
      <c r="J935" s="16">
        <f t="shared" si="152"/>
        <v>0</v>
      </c>
      <c r="K935" s="16">
        <f t="shared" si="153"/>
        <v>0</v>
      </c>
      <c r="L935" s="2"/>
    </row>
    <row r="936" spans="1:12" ht="45" hidden="1" outlineLevel="1" x14ac:dyDescent="0.25">
      <c r="A936" s="1">
        <f t="shared" si="149"/>
        <v>809</v>
      </c>
      <c r="B936" s="21">
        <f t="shared" si="148"/>
        <v>743</v>
      </c>
      <c r="C936" s="62" t="s">
        <v>284</v>
      </c>
      <c r="D936" s="57" t="s">
        <v>96</v>
      </c>
      <c r="E936" s="57">
        <v>35.020000000000003</v>
      </c>
      <c r="F936" s="2"/>
      <c r="G936" s="2"/>
      <c r="H936" s="15">
        <f t="shared" si="150"/>
        <v>0</v>
      </c>
      <c r="I936" s="15">
        <f t="shared" si="151"/>
        <v>0</v>
      </c>
      <c r="J936" s="16">
        <f t="shared" si="152"/>
        <v>0</v>
      </c>
      <c r="K936" s="16">
        <f t="shared" si="153"/>
        <v>0</v>
      </c>
      <c r="L936" s="2"/>
    </row>
    <row r="937" spans="1:12" ht="30" hidden="1" outlineLevel="1" x14ac:dyDescent="0.25">
      <c r="A937" s="1">
        <f t="shared" si="149"/>
        <v>810</v>
      </c>
      <c r="B937" s="21">
        <f t="shared" si="148"/>
        <v>744</v>
      </c>
      <c r="C937" s="62" t="s">
        <v>103</v>
      </c>
      <c r="D937" s="57" t="s">
        <v>100</v>
      </c>
      <c r="E937" s="57">
        <v>1.1000000000000001</v>
      </c>
      <c r="F937" s="2"/>
      <c r="G937" s="2"/>
      <c r="H937" s="15">
        <f t="shared" si="150"/>
        <v>0</v>
      </c>
      <c r="I937" s="15">
        <f t="shared" si="151"/>
        <v>0</v>
      </c>
      <c r="J937" s="16">
        <f t="shared" si="152"/>
        <v>0</v>
      </c>
      <c r="K937" s="16">
        <f t="shared" si="153"/>
        <v>0</v>
      </c>
      <c r="L937" s="2"/>
    </row>
    <row r="938" spans="1:12" ht="15.75" hidden="1" collapsed="1" x14ac:dyDescent="0.25">
      <c r="A938" s="1"/>
      <c r="B938" s="21"/>
      <c r="C938" s="70" t="s">
        <v>292</v>
      </c>
      <c r="D938" s="57"/>
      <c r="E938" s="57"/>
      <c r="F938" s="2"/>
      <c r="G938" s="2"/>
      <c r="H938" s="15"/>
      <c r="I938" s="15"/>
      <c r="J938" s="16"/>
      <c r="K938" s="16"/>
      <c r="L938" s="2"/>
    </row>
    <row r="939" spans="1:12" ht="17.25" hidden="1" outlineLevel="1" x14ac:dyDescent="0.25">
      <c r="A939" s="1">
        <f>A937+1</f>
        <v>811</v>
      </c>
      <c r="B939" s="21">
        <f>B937+1</f>
        <v>745</v>
      </c>
      <c r="C939" s="62" t="s">
        <v>239</v>
      </c>
      <c r="D939" s="57" t="s">
        <v>105</v>
      </c>
      <c r="E939" s="57">
        <v>0.02</v>
      </c>
      <c r="F939" s="2"/>
      <c r="G939" s="2"/>
      <c r="H939" s="15">
        <f t="shared" si="150"/>
        <v>0</v>
      </c>
      <c r="I939" s="15">
        <f t="shared" si="151"/>
        <v>0</v>
      </c>
      <c r="J939" s="16">
        <f t="shared" si="152"/>
        <v>0</v>
      </c>
      <c r="K939" s="16">
        <f t="shared" si="153"/>
        <v>0</v>
      </c>
      <c r="L939" s="2"/>
    </row>
    <row r="940" spans="1:12" ht="15.75" hidden="1" outlineLevel="1" x14ac:dyDescent="0.25">
      <c r="A940" s="1">
        <f t="shared" si="149"/>
        <v>812</v>
      </c>
      <c r="B940" s="21">
        <f t="shared" si="148"/>
        <v>746</v>
      </c>
      <c r="C940" s="62" t="s">
        <v>283</v>
      </c>
      <c r="D940" s="57" t="s">
        <v>98</v>
      </c>
      <c r="E940" s="57">
        <v>2</v>
      </c>
      <c r="F940" s="2"/>
      <c r="G940" s="2"/>
      <c r="H940" s="15">
        <f t="shared" si="150"/>
        <v>0</v>
      </c>
      <c r="I940" s="15">
        <f t="shared" si="151"/>
        <v>0</v>
      </c>
      <c r="J940" s="16">
        <f t="shared" si="152"/>
        <v>0</v>
      </c>
      <c r="K940" s="16">
        <f t="shared" si="153"/>
        <v>0</v>
      </c>
      <c r="L940" s="2"/>
    </row>
    <row r="941" spans="1:12" ht="17.25" hidden="1" outlineLevel="1" x14ac:dyDescent="0.25">
      <c r="A941" s="1">
        <f t="shared" si="149"/>
        <v>813</v>
      </c>
      <c r="B941" s="21">
        <f t="shared" si="148"/>
        <v>747</v>
      </c>
      <c r="C941" s="62" t="s">
        <v>42</v>
      </c>
      <c r="D941" s="57" t="s">
        <v>100</v>
      </c>
      <c r="E941" s="57">
        <v>0.9</v>
      </c>
      <c r="F941" s="2"/>
      <c r="G941" s="2"/>
      <c r="H941" s="15">
        <f t="shared" si="150"/>
        <v>0</v>
      </c>
      <c r="I941" s="15">
        <f t="shared" si="151"/>
        <v>0</v>
      </c>
      <c r="J941" s="16">
        <f t="shared" si="152"/>
        <v>0</v>
      </c>
      <c r="K941" s="16">
        <f t="shared" si="153"/>
        <v>0</v>
      </c>
      <c r="L941" s="2"/>
    </row>
    <row r="942" spans="1:12" ht="17.25" hidden="1" outlineLevel="1" x14ac:dyDescent="0.25">
      <c r="A942" s="1">
        <f t="shared" si="149"/>
        <v>814</v>
      </c>
      <c r="B942" s="21">
        <f t="shared" si="148"/>
        <v>748</v>
      </c>
      <c r="C942" s="62" t="s">
        <v>201</v>
      </c>
      <c r="D942" s="57" t="s">
        <v>100</v>
      </c>
      <c r="E942" s="57">
        <v>0.9</v>
      </c>
      <c r="F942" s="2"/>
      <c r="G942" s="2"/>
      <c r="H942" s="15">
        <f t="shared" si="150"/>
        <v>0</v>
      </c>
      <c r="I942" s="15">
        <f t="shared" si="151"/>
        <v>0</v>
      </c>
      <c r="J942" s="16">
        <f t="shared" si="152"/>
        <v>0</v>
      </c>
      <c r="K942" s="16">
        <f t="shared" si="153"/>
        <v>0</v>
      </c>
      <c r="L942" s="2"/>
    </row>
    <row r="943" spans="1:12" ht="45" hidden="1" outlineLevel="1" x14ac:dyDescent="0.25">
      <c r="A943" s="1">
        <f t="shared" si="149"/>
        <v>815</v>
      </c>
      <c r="B943" s="21">
        <f t="shared" si="148"/>
        <v>749</v>
      </c>
      <c r="C943" s="62" t="s">
        <v>240</v>
      </c>
      <c r="D943" s="57" t="s">
        <v>105</v>
      </c>
      <c r="E943" s="57">
        <v>8.9999999999999998E-4</v>
      </c>
      <c r="F943" s="2"/>
      <c r="G943" s="2"/>
      <c r="H943" s="15">
        <f t="shared" si="150"/>
        <v>0</v>
      </c>
      <c r="I943" s="15">
        <f t="shared" si="151"/>
        <v>0</v>
      </c>
      <c r="J943" s="16">
        <f t="shared" si="152"/>
        <v>0</v>
      </c>
      <c r="K943" s="16">
        <f t="shared" si="153"/>
        <v>0</v>
      </c>
      <c r="L943" s="2"/>
    </row>
    <row r="944" spans="1:12" ht="30" hidden="1" outlineLevel="1" x14ac:dyDescent="0.25">
      <c r="A944" s="1">
        <f t="shared" si="149"/>
        <v>816</v>
      </c>
      <c r="B944" s="21">
        <f t="shared" si="148"/>
        <v>750</v>
      </c>
      <c r="C944" s="62" t="s">
        <v>241</v>
      </c>
      <c r="D944" s="57" t="s">
        <v>100</v>
      </c>
      <c r="E944" s="57">
        <v>0.9</v>
      </c>
      <c r="F944" s="2"/>
      <c r="G944" s="2"/>
      <c r="H944" s="15">
        <f t="shared" si="150"/>
        <v>0</v>
      </c>
      <c r="I944" s="15">
        <f t="shared" si="151"/>
        <v>0</v>
      </c>
      <c r="J944" s="16">
        <f t="shared" si="152"/>
        <v>0</v>
      </c>
      <c r="K944" s="16">
        <f t="shared" si="153"/>
        <v>0</v>
      </c>
      <c r="L944" s="2"/>
    </row>
    <row r="945" spans="1:12" ht="45" hidden="1" outlineLevel="1" x14ac:dyDescent="0.25">
      <c r="A945" s="1">
        <f t="shared" si="149"/>
        <v>817</v>
      </c>
      <c r="B945" s="21">
        <f t="shared" si="148"/>
        <v>751</v>
      </c>
      <c r="C945" s="62" t="s">
        <v>240</v>
      </c>
      <c r="D945" s="57" t="s">
        <v>105</v>
      </c>
      <c r="E945" s="57">
        <v>8.9999999999999993E-3</v>
      </c>
      <c r="F945" s="2"/>
      <c r="G945" s="2"/>
      <c r="H945" s="15">
        <f t="shared" si="150"/>
        <v>0</v>
      </c>
      <c r="I945" s="15">
        <f t="shared" si="151"/>
        <v>0</v>
      </c>
      <c r="J945" s="16">
        <f t="shared" si="152"/>
        <v>0</v>
      </c>
      <c r="K945" s="16">
        <f t="shared" si="153"/>
        <v>0</v>
      </c>
      <c r="L945" s="2"/>
    </row>
    <row r="946" spans="1:12" ht="30" hidden="1" outlineLevel="1" x14ac:dyDescent="0.25">
      <c r="A946" s="1">
        <f t="shared" si="149"/>
        <v>818</v>
      </c>
      <c r="B946" s="21">
        <f t="shared" si="148"/>
        <v>752</v>
      </c>
      <c r="C946" s="62" t="s">
        <v>245</v>
      </c>
      <c r="D946" s="57" t="s">
        <v>100</v>
      </c>
      <c r="E946" s="57">
        <v>0.9</v>
      </c>
      <c r="F946" s="2"/>
      <c r="G946" s="2"/>
      <c r="H946" s="15">
        <f t="shared" si="150"/>
        <v>0</v>
      </c>
      <c r="I946" s="15">
        <f t="shared" si="151"/>
        <v>0</v>
      </c>
      <c r="J946" s="16">
        <f t="shared" si="152"/>
        <v>0</v>
      </c>
      <c r="K946" s="16">
        <f t="shared" si="153"/>
        <v>0</v>
      </c>
      <c r="L946" s="2"/>
    </row>
    <row r="947" spans="1:12" ht="45" hidden="1" outlineLevel="1" x14ac:dyDescent="0.25">
      <c r="A947" s="1">
        <f t="shared" si="149"/>
        <v>819</v>
      </c>
      <c r="B947" s="21">
        <f t="shared" si="148"/>
        <v>753</v>
      </c>
      <c r="C947" s="62" t="s">
        <v>284</v>
      </c>
      <c r="D947" s="57" t="s">
        <v>96</v>
      </c>
      <c r="E947" s="57">
        <v>35.020000000000003</v>
      </c>
      <c r="F947" s="2"/>
      <c r="G947" s="2"/>
      <c r="H947" s="15">
        <f t="shared" si="150"/>
        <v>0</v>
      </c>
      <c r="I947" s="15">
        <f t="shared" si="151"/>
        <v>0</v>
      </c>
      <c r="J947" s="16">
        <f t="shared" si="152"/>
        <v>0</v>
      </c>
      <c r="K947" s="16">
        <f t="shared" si="153"/>
        <v>0</v>
      </c>
      <c r="L947" s="2"/>
    </row>
    <row r="948" spans="1:12" ht="30" hidden="1" outlineLevel="1" x14ac:dyDescent="0.25">
      <c r="A948" s="1">
        <f t="shared" si="149"/>
        <v>820</v>
      </c>
      <c r="B948" s="21">
        <f t="shared" si="148"/>
        <v>754</v>
      </c>
      <c r="C948" s="62" t="s">
        <v>103</v>
      </c>
      <c r="D948" s="57" t="s">
        <v>100</v>
      </c>
      <c r="E948" s="57">
        <v>1.1000000000000001</v>
      </c>
      <c r="F948" s="2"/>
      <c r="G948" s="2"/>
      <c r="H948" s="15">
        <f t="shared" si="150"/>
        <v>0</v>
      </c>
      <c r="I948" s="15">
        <f t="shared" si="151"/>
        <v>0</v>
      </c>
      <c r="J948" s="16">
        <f t="shared" si="152"/>
        <v>0</v>
      </c>
      <c r="K948" s="16">
        <f t="shared" si="153"/>
        <v>0</v>
      </c>
      <c r="L948" s="2"/>
    </row>
    <row r="949" spans="1:12" ht="15.75" hidden="1" collapsed="1" x14ac:dyDescent="0.25">
      <c r="A949" s="1"/>
      <c r="B949" s="21"/>
      <c r="C949" s="70" t="s">
        <v>293</v>
      </c>
      <c r="D949" s="57"/>
      <c r="E949" s="57"/>
      <c r="F949" s="2"/>
      <c r="G949" s="2"/>
      <c r="H949" s="15"/>
      <c r="I949" s="15"/>
      <c r="J949" s="16"/>
      <c r="K949" s="16"/>
      <c r="L949" s="2"/>
    </row>
    <row r="950" spans="1:12" ht="17.25" hidden="1" outlineLevel="1" x14ac:dyDescent="0.25">
      <c r="A950" s="1">
        <f>A948+1</f>
        <v>821</v>
      </c>
      <c r="B950" s="21">
        <f>B948+1</f>
        <v>755</v>
      </c>
      <c r="C950" s="62" t="s">
        <v>239</v>
      </c>
      <c r="D950" s="57" t="s">
        <v>105</v>
      </c>
      <c r="E950" s="57">
        <v>0.08</v>
      </c>
      <c r="F950" s="2"/>
      <c r="G950" s="2"/>
      <c r="H950" s="15">
        <f t="shared" si="150"/>
        <v>0</v>
      </c>
      <c r="I950" s="15">
        <f t="shared" si="151"/>
        <v>0</v>
      </c>
      <c r="J950" s="16">
        <f t="shared" si="152"/>
        <v>0</v>
      </c>
      <c r="K950" s="16">
        <f t="shared" si="153"/>
        <v>0</v>
      </c>
      <c r="L950" s="2"/>
    </row>
    <row r="951" spans="1:12" ht="15.75" hidden="1" outlineLevel="1" x14ac:dyDescent="0.25">
      <c r="A951" s="1">
        <f t="shared" si="149"/>
        <v>822</v>
      </c>
      <c r="B951" s="21">
        <f t="shared" si="148"/>
        <v>756</v>
      </c>
      <c r="C951" s="62" t="s">
        <v>283</v>
      </c>
      <c r="D951" s="57" t="s">
        <v>98</v>
      </c>
      <c r="E951" s="57">
        <v>5</v>
      </c>
      <c r="F951" s="2"/>
      <c r="G951" s="2"/>
      <c r="H951" s="15">
        <f t="shared" si="150"/>
        <v>0</v>
      </c>
      <c r="I951" s="15">
        <f t="shared" si="151"/>
        <v>0</v>
      </c>
      <c r="J951" s="16">
        <f t="shared" si="152"/>
        <v>0</v>
      </c>
      <c r="K951" s="16">
        <f t="shared" si="153"/>
        <v>0</v>
      </c>
      <c r="L951" s="2"/>
    </row>
    <row r="952" spans="1:12" ht="17.25" hidden="1" outlineLevel="1" x14ac:dyDescent="0.25">
      <c r="A952" s="1">
        <f t="shared" si="149"/>
        <v>823</v>
      </c>
      <c r="B952" s="21">
        <f t="shared" si="148"/>
        <v>757</v>
      </c>
      <c r="C952" s="62" t="s">
        <v>42</v>
      </c>
      <c r="D952" s="57" t="s">
        <v>100</v>
      </c>
      <c r="E952" s="57">
        <v>2</v>
      </c>
      <c r="F952" s="2"/>
      <c r="G952" s="2"/>
      <c r="H952" s="15">
        <f t="shared" si="150"/>
        <v>0</v>
      </c>
      <c r="I952" s="15">
        <f t="shared" si="151"/>
        <v>0</v>
      </c>
      <c r="J952" s="16">
        <f t="shared" si="152"/>
        <v>0</v>
      </c>
      <c r="K952" s="16">
        <f t="shared" si="153"/>
        <v>0</v>
      </c>
      <c r="L952" s="2"/>
    </row>
    <row r="953" spans="1:12" ht="17.25" hidden="1" outlineLevel="1" x14ac:dyDescent="0.25">
      <c r="A953" s="1">
        <f t="shared" si="149"/>
        <v>824</v>
      </c>
      <c r="B953" s="21">
        <f t="shared" si="148"/>
        <v>758</v>
      </c>
      <c r="C953" s="62" t="s">
        <v>201</v>
      </c>
      <c r="D953" s="57" t="s">
        <v>100</v>
      </c>
      <c r="E953" s="57">
        <v>2</v>
      </c>
      <c r="F953" s="2"/>
      <c r="G953" s="2"/>
      <c r="H953" s="15">
        <f t="shared" si="150"/>
        <v>0</v>
      </c>
      <c r="I953" s="15">
        <f t="shared" si="151"/>
        <v>0</v>
      </c>
      <c r="J953" s="16">
        <f t="shared" si="152"/>
        <v>0</v>
      </c>
      <c r="K953" s="16">
        <f t="shared" si="153"/>
        <v>0</v>
      </c>
      <c r="L953" s="2"/>
    </row>
    <row r="954" spans="1:12" ht="45" hidden="1" outlineLevel="1" x14ac:dyDescent="0.25">
      <c r="A954" s="1">
        <f t="shared" si="149"/>
        <v>825</v>
      </c>
      <c r="B954" s="21">
        <f t="shared" si="148"/>
        <v>759</v>
      </c>
      <c r="C954" s="62" t="s">
        <v>240</v>
      </c>
      <c r="D954" s="57" t="s">
        <v>105</v>
      </c>
      <c r="E954" s="57">
        <v>2E-3</v>
      </c>
      <c r="F954" s="2"/>
      <c r="G954" s="2"/>
      <c r="H954" s="15">
        <f t="shared" si="150"/>
        <v>0</v>
      </c>
      <c r="I954" s="15">
        <f t="shared" si="151"/>
        <v>0</v>
      </c>
      <c r="J954" s="16">
        <f t="shared" si="152"/>
        <v>0</v>
      </c>
      <c r="K954" s="16">
        <f t="shared" si="153"/>
        <v>0</v>
      </c>
      <c r="L954" s="2"/>
    </row>
    <row r="955" spans="1:12" ht="30" hidden="1" outlineLevel="1" x14ac:dyDescent="0.25">
      <c r="A955" s="1">
        <f t="shared" si="149"/>
        <v>826</v>
      </c>
      <c r="B955" s="21">
        <f t="shared" si="148"/>
        <v>760</v>
      </c>
      <c r="C955" s="62" t="s">
        <v>241</v>
      </c>
      <c r="D955" s="57" t="s">
        <v>100</v>
      </c>
      <c r="E955" s="57">
        <v>2</v>
      </c>
      <c r="F955" s="2"/>
      <c r="G955" s="2"/>
      <c r="H955" s="15">
        <f t="shared" si="150"/>
        <v>0</v>
      </c>
      <c r="I955" s="15">
        <f t="shared" si="151"/>
        <v>0</v>
      </c>
      <c r="J955" s="16">
        <f t="shared" si="152"/>
        <v>0</v>
      </c>
      <c r="K955" s="16">
        <f t="shared" si="153"/>
        <v>0</v>
      </c>
      <c r="L955" s="2"/>
    </row>
    <row r="956" spans="1:12" ht="45" hidden="1" outlineLevel="1" x14ac:dyDescent="0.25">
      <c r="A956" s="1">
        <f t="shared" si="149"/>
        <v>827</v>
      </c>
      <c r="B956" s="21">
        <f t="shared" si="148"/>
        <v>761</v>
      </c>
      <c r="C956" s="62" t="s">
        <v>240</v>
      </c>
      <c r="D956" s="57" t="s">
        <v>105</v>
      </c>
      <c r="E956" s="57">
        <v>0.02</v>
      </c>
      <c r="F956" s="2"/>
      <c r="G956" s="2"/>
      <c r="H956" s="15">
        <f t="shared" si="150"/>
        <v>0</v>
      </c>
      <c r="I956" s="15">
        <f t="shared" si="151"/>
        <v>0</v>
      </c>
      <c r="J956" s="16">
        <f t="shared" si="152"/>
        <v>0</v>
      </c>
      <c r="K956" s="16">
        <f t="shared" si="153"/>
        <v>0</v>
      </c>
      <c r="L956" s="2"/>
    </row>
    <row r="957" spans="1:12" ht="30" hidden="1" outlineLevel="1" x14ac:dyDescent="0.25">
      <c r="A957" s="1">
        <f t="shared" si="149"/>
        <v>828</v>
      </c>
      <c r="B957" s="21">
        <f t="shared" si="148"/>
        <v>762</v>
      </c>
      <c r="C957" s="62" t="s">
        <v>245</v>
      </c>
      <c r="D957" s="57" t="s">
        <v>100</v>
      </c>
      <c r="E957" s="57">
        <v>2</v>
      </c>
      <c r="F957" s="2"/>
      <c r="G957" s="2"/>
      <c r="H957" s="15">
        <f t="shared" si="150"/>
        <v>0</v>
      </c>
      <c r="I957" s="15">
        <f t="shared" si="151"/>
        <v>0</v>
      </c>
      <c r="J957" s="16">
        <f t="shared" si="152"/>
        <v>0</v>
      </c>
      <c r="K957" s="16">
        <f t="shared" si="153"/>
        <v>0</v>
      </c>
      <c r="L957" s="2"/>
    </row>
    <row r="958" spans="1:12" ht="45" hidden="1" outlineLevel="1" x14ac:dyDescent="0.25">
      <c r="A958" s="1">
        <f t="shared" si="149"/>
        <v>829</v>
      </c>
      <c r="B958" s="21">
        <f t="shared" si="148"/>
        <v>763</v>
      </c>
      <c r="C958" s="62" t="s">
        <v>284</v>
      </c>
      <c r="D958" s="57" t="s">
        <v>96</v>
      </c>
      <c r="E958" s="57">
        <v>85.13</v>
      </c>
      <c r="F958" s="2"/>
      <c r="G958" s="2"/>
      <c r="H958" s="15">
        <f t="shared" si="150"/>
        <v>0</v>
      </c>
      <c r="I958" s="15">
        <f t="shared" si="151"/>
        <v>0</v>
      </c>
      <c r="J958" s="16">
        <f t="shared" si="152"/>
        <v>0</v>
      </c>
      <c r="K958" s="16">
        <f t="shared" si="153"/>
        <v>0</v>
      </c>
      <c r="L958" s="2"/>
    </row>
    <row r="959" spans="1:12" ht="30" hidden="1" outlineLevel="1" x14ac:dyDescent="0.25">
      <c r="A959" s="1">
        <f t="shared" si="149"/>
        <v>830</v>
      </c>
      <c r="B959" s="21">
        <f t="shared" si="148"/>
        <v>764</v>
      </c>
      <c r="C959" s="62" t="s">
        <v>103</v>
      </c>
      <c r="D959" s="57" t="s">
        <v>100</v>
      </c>
      <c r="E959" s="57">
        <v>2.5</v>
      </c>
      <c r="F959" s="2"/>
      <c r="G959" s="2"/>
      <c r="H959" s="15">
        <f t="shared" si="150"/>
        <v>0</v>
      </c>
      <c r="I959" s="15">
        <f t="shared" si="151"/>
        <v>0</v>
      </c>
      <c r="J959" s="16">
        <f t="shared" si="152"/>
        <v>0</v>
      </c>
      <c r="K959" s="16">
        <f t="shared" si="153"/>
        <v>0</v>
      </c>
      <c r="L959" s="2"/>
    </row>
    <row r="960" spans="1:12" ht="15.75" hidden="1" collapsed="1" x14ac:dyDescent="0.25">
      <c r="A960" s="1"/>
      <c r="B960" s="21"/>
      <c r="C960" s="70" t="s">
        <v>294</v>
      </c>
      <c r="D960" s="57"/>
      <c r="E960" s="57"/>
      <c r="F960" s="2"/>
      <c r="G960" s="2"/>
      <c r="H960" s="15"/>
      <c r="I960" s="15"/>
      <c r="J960" s="16"/>
      <c r="K960" s="16"/>
      <c r="L960" s="2"/>
    </row>
    <row r="961" spans="1:12" ht="17.25" hidden="1" outlineLevel="1" x14ac:dyDescent="0.25">
      <c r="A961" s="1">
        <f>A959+1</f>
        <v>831</v>
      </c>
      <c r="B961" s="21">
        <f>B959+1</f>
        <v>765</v>
      </c>
      <c r="C961" s="62" t="s">
        <v>239</v>
      </c>
      <c r="D961" s="57" t="s">
        <v>105</v>
      </c>
      <c r="E961" s="57">
        <v>0.05</v>
      </c>
      <c r="F961" s="2"/>
      <c r="G961" s="2"/>
      <c r="H961" s="15">
        <f t="shared" si="150"/>
        <v>0</v>
      </c>
      <c r="I961" s="15">
        <f t="shared" si="151"/>
        <v>0</v>
      </c>
      <c r="J961" s="16">
        <f t="shared" si="152"/>
        <v>0</v>
      </c>
      <c r="K961" s="16">
        <f t="shared" si="153"/>
        <v>0</v>
      </c>
      <c r="L961" s="2"/>
    </row>
    <row r="962" spans="1:12" ht="15.75" hidden="1" outlineLevel="1" x14ac:dyDescent="0.25">
      <c r="A962" s="1">
        <f t="shared" si="149"/>
        <v>832</v>
      </c>
      <c r="B962" s="21">
        <f t="shared" ref="B962:B995" si="154">B961+1</f>
        <v>766</v>
      </c>
      <c r="C962" s="62" t="s">
        <v>283</v>
      </c>
      <c r="D962" s="57" t="s">
        <v>98</v>
      </c>
      <c r="E962" s="57">
        <v>4</v>
      </c>
      <c r="F962" s="2"/>
      <c r="G962" s="2"/>
      <c r="H962" s="15">
        <f t="shared" si="150"/>
        <v>0</v>
      </c>
      <c r="I962" s="15">
        <f t="shared" si="151"/>
        <v>0</v>
      </c>
      <c r="J962" s="16">
        <f t="shared" si="152"/>
        <v>0</v>
      </c>
      <c r="K962" s="16">
        <f t="shared" si="153"/>
        <v>0</v>
      </c>
      <c r="L962" s="2"/>
    </row>
    <row r="963" spans="1:12" ht="17.25" hidden="1" outlineLevel="1" x14ac:dyDescent="0.25">
      <c r="A963" s="1">
        <f t="shared" si="149"/>
        <v>833</v>
      </c>
      <c r="B963" s="21">
        <f t="shared" si="154"/>
        <v>767</v>
      </c>
      <c r="C963" s="62" t="s">
        <v>42</v>
      </c>
      <c r="D963" s="57" t="s">
        <v>100</v>
      </c>
      <c r="E963" s="57">
        <v>1.4</v>
      </c>
      <c r="F963" s="2"/>
      <c r="G963" s="2"/>
      <c r="H963" s="15">
        <f t="shared" si="150"/>
        <v>0</v>
      </c>
      <c r="I963" s="15">
        <f t="shared" si="151"/>
        <v>0</v>
      </c>
      <c r="J963" s="16">
        <f t="shared" si="152"/>
        <v>0</v>
      </c>
      <c r="K963" s="16">
        <f t="shared" si="153"/>
        <v>0</v>
      </c>
      <c r="L963" s="2"/>
    </row>
    <row r="964" spans="1:12" ht="17.25" hidden="1" outlineLevel="1" x14ac:dyDescent="0.25">
      <c r="A964" s="1">
        <f t="shared" si="149"/>
        <v>834</v>
      </c>
      <c r="B964" s="21">
        <f t="shared" si="154"/>
        <v>768</v>
      </c>
      <c r="C964" s="62" t="s">
        <v>201</v>
      </c>
      <c r="D964" s="57" t="s">
        <v>100</v>
      </c>
      <c r="E964" s="57">
        <v>1.4</v>
      </c>
      <c r="F964" s="2"/>
      <c r="G964" s="2"/>
      <c r="H964" s="15">
        <f t="shared" si="150"/>
        <v>0</v>
      </c>
      <c r="I964" s="15">
        <f t="shared" si="151"/>
        <v>0</v>
      </c>
      <c r="J964" s="16">
        <f t="shared" si="152"/>
        <v>0</v>
      </c>
      <c r="K964" s="16">
        <f t="shared" si="153"/>
        <v>0</v>
      </c>
      <c r="L964" s="2"/>
    </row>
    <row r="965" spans="1:12" ht="45" hidden="1" outlineLevel="1" x14ac:dyDescent="0.25">
      <c r="A965" s="1">
        <f t="shared" si="149"/>
        <v>835</v>
      </c>
      <c r="B965" s="21">
        <f t="shared" si="154"/>
        <v>769</v>
      </c>
      <c r="C965" s="62" t="s">
        <v>240</v>
      </c>
      <c r="D965" s="57" t="s">
        <v>105</v>
      </c>
      <c r="E965" s="57">
        <v>1.4E-3</v>
      </c>
      <c r="F965" s="2"/>
      <c r="G965" s="2"/>
      <c r="H965" s="15">
        <f t="shared" si="150"/>
        <v>0</v>
      </c>
      <c r="I965" s="15">
        <f t="shared" si="151"/>
        <v>0</v>
      </c>
      <c r="J965" s="16">
        <f t="shared" si="152"/>
        <v>0</v>
      </c>
      <c r="K965" s="16">
        <f t="shared" si="153"/>
        <v>0</v>
      </c>
      <c r="L965" s="2"/>
    </row>
    <row r="966" spans="1:12" ht="30" hidden="1" outlineLevel="1" x14ac:dyDescent="0.25">
      <c r="A966" s="1">
        <f t="shared" si="149"/>
        <v>836</v>
      </c>
      <c r="B966" s="21">
        <f t="shared" si="154"/>
        <v>770</v>
      </c>
      <c r="C966" s="62" t="s">
        <v>241</v>
      </c>
      <c r="D966" s="57" t="s">
        <v>100</v>
      </c>
      <c r="E966" s="57">
        <v>1.4</v>
      </c>
      <c r="F966" s="2"/>
      <c r="G966" s="2"/>
      <c r="H966" s="15">
        <f t="shared" si="150"/>
        <v>0</v>
      </c>
      <c r="I966" s="15">
        <f t="shared" si="151"/>
        <v>0</v>
      </c>
      <c r="J966" s="16">
        <f t="shared" si="152"/>
        <v>0</v>
      </c>
      <c r="K966" s="16">
        <f t="shared" si="153"/>
        <v>0</v>
      </c>
      <c r="L966" s="2"/>
    </row>
    <row r="967" spans="1:12" ht="45" hidden="1" outlineLevel="1" x14ac:dyDescent="0.25">
      <c r="A967" s="1">
        <f t="shared" si="149"/>
        <v>837</v>
      </c>
      <c r="B967" s="21">
        <f t="shared" si="154"/>
        <v>771</v>
      </c>
      <c r="C967" s="62" t="s">
        <v>240</v>
      </c>
      <c r="D967" s="57" t="s">
        <v>105</v>
      </c>
      <c r="E967" s="57">
        <v>1.4E-2</v>
      </c>
      <c r="F967" s="2"/>
      <c r="G967" s="2"/>
      <c r="H967" s="15">
        <f t="shared" si="150"/>
        <v>0</v>
      </c>
      <c r="I967" s="15">
        <f t="shared" si="151"/>
        <v>0</v>
      </c>
      <c r="J967" s="16">
        <f t="shared" si="152"/>
        <v>0</v>
      </c>
      <c r="K967" s="16">
        <f t="shared" si="153"/>
        <v>0</v>
      </c>
      <c r="L967" s="2"/>
    </row>
    <row r="968" spans="1:12" ht="30" hidden="1" outlineLevel="1" x14ac:dyDescent="0.25">
      <c r="A968" s="1">
        <f t="shared" si="149"/>
        <v>838</v>
      </c>
      <c r="B968" s="21">
        <f t="shared" si="154"/>
        <v>772</v>
      </c>
      <c r="C968" s="62" t="s">
        <v>245</v>
      </c>
      <c r="D968" s="57" t="s">
        <v>100</v>
      </c>
      <c r="E968" s="57">
        <v>1.4</v>
      </c>
      <c r="F968" s="2"/>
      <c r="G968" s="2"/>
      <c r="H968" s="15">
        <f t="shared" si="150"/>
        <v>0</v>
      </c>
      <c r="I968" s="15">
        <f t="shared" si="151"/>
        <v>0</v>
      </c>
      <c r="J968" s="16">
        <f t="shared" si="152"/>
        <v>0</v>
      </c>
      <c r="K968" s="16">
        <f t="shared" si="153"/>
        <v>0</v>
      </c>
      <c r="L968" s="2"/>
    </row>
    <row r="969" spans="1:12" ht="45" hidden="1" outlineLevel="1" x14ac:dyDescent="0.25">
      <c r="A969" s="1">
        <f t="shared" si="149"/>
        <v>839</v>
      </c>
      <c r="B969" s="21">
        <f t="shared" si="154"/>
        <v>773</v>
      </c>
      <c r="C969" s="62" t="s">
        <v>284</v>
      </c>
      <c r="D969" s="57" t="s">
        <v>96</v>
      </c>
      <c r="E969" s="57">
        <v>60.43</v>
      </c>
      <c r="F969" s="2"/>
      <c r="G969" s="2"/>
      <c r="H969" s="15">
        <f t="shared" si="150"/>
        <v>0</v>
      </c>
      <c r="I969" s="15">
        <f t="shared" si="151"/>
        <v>0</v>
      </c>
      <c r="J969" s="16">
        <f t="shared" si="152"/>
        <v>0</v>
      </c>
      <c r="K969" s="16">
        <f t="shared" si="153"/>
        <v>0</v>
      </c>
      <c r="L969" s="2"/>
    </row>
    <row r="970" spans="1:12" ht="30" hidden="1" outlineLevel="1" x14ac:dyDescent="0.25">
      <c r="A970" s="1">
        <f t="shared" si="149"/>
        <v>840</v>
      </c>
      <c r="B970" s="21">
        <f t="shared" si="154"/>
        <v>774</v>
      </c>
      <c r="C970" s="62" t="s">
        <v>103</v>
      </c>
      <c r="D970" s="57" t="s">
        <v>100</v>
      </c>
      <c r="E970" s="57">
        <v>1.9</v>
      </c>
      <c r="F970" s="2"/>
      <c r="G970" s="2"/>
      <c r="H970" s="15">
        <f t="shared" si="150"/>
        <v>0</v>
      </c>
      <c r="I970" s="15">
        <f t="shared" si="151"/>
        <v>0</v>
      </c>
      <c r="J970" s="16">
        <f t="shared" si="152"/>
        <v>0</v>
      </c>
      <c r="K970" s="16">
        <f t="shared" si="153"/>
        <v>0</v>
      </c>
      <c r="L970" s="2"/>
    </row>
    <row r="971" spans="1:12" ht="15.75" hidden="1" collapsed="1" x14ac:dyDescent="0.25">
      <c r="A971" s="1"/>
      <c r="B971" s="21"/>
      <c r="C971" s="70" t="s">
        <v>295</v>
      </c>
      <c r="D971" s="57"/>
      <c r="E971" s="57"/>
      <c r="F971" s="2"/>
      <c r="G971" s="2"/>
      <c r="H971" s="15"/>
      <c r="I971" s="15"/>
      <c r="J971" s="16"/>
      <c r="K971" s="16"/>
      <c r="L971" s="2"/>
    </row>
    <row r="972" spans="1:12" ht="17.25" hidden="1" outlineLevel="1" x14ac:dyDescent="0.25">
      <c r="A972" s="1">
        <f>A970+1</f>
        <v>841</v>
      </c>
      <c r="B972" s="21">
        <f>B970+1</f>
        <v>775</v>
      </c>
      <c r="C972" s="62" t="s">
        <v>239</v>
      </c>
      <c r="D972" s="57" t="s">
        <v>105</v>
      </c>
      <c r="E972" s="57">
        <v>0.04</v>
      </c>
      <c r="F972" s="2"/>
      <c r="G972" s="2"/>
      <c r="H972" s="15">
        <f t="shared" si="150"/>
        <v>0</v>
      </c>
      <c r="I972" s="15">
        <f t="shared" si="151"/>
        <v>0</v>
      </c>
      <c r="J972" s="16">
        <f t="shared" si="152"/>
        <v>0</v>
      </c>
      <c r="K972" s="16">
        <f t="shared" si="153"/>
        <v>0</v>
      </c>
      <c r="L972" s="2"/>
    </row>
    <row r="973" spans="1:12" ht="15.75" hidden="1" outlineLevel="1" x14ac:dyDescent="0.25">
      <c r="A973" s="1">
        <f t="shared" si="149"/>
        <v>842</v>
      </c>
      <c r="B973" s="21">
        <f t="shared" si="154"/>
        <v>776</v>
      </c>
      <c r="C973" s="62" t="s">
        <v>283</v>
      </c>
      <c r="D973" s="57" t="s">
        <v>98</v>
      </c>
      <c r="E973" s="57">
        <v>4</v>
      </c>
      <c r="F973" s="2"/>
      <c r="G973" s="2"/>
      <c r="H973" s="15">
        <f t="shared" si="150"/>
        <v>0</v>
      </c>
      <c r="I973" s="15">
        <f t="shared" si="151"/>
        <v>0</v>
      </c>
      <c r="J973" s="16">
        <f t="shared" si="152"/>
        <v>0</v>
      </c>
      <c r="K973" s="16">
        <f t="shared" si="153"/>
        <v>0</v>
      </c>
      <c r="L973" s="2"/>
    </row>
    <row r="974" spans="1:12" ht="17.25" hidden="1" outlineLevel="1" x14ac:dyDescent="0.25">
      <c r="A974" s="1">
        <f t="shared" si="149"/>
        <v>843</v>
      </c>
      <c r="B974" s="21">
        <f t="shared" si="154"/>
        <v>777</v>
      </c>
      <c r="C974" s="62" t="s">
        <v>42</v>
      </c>
      <c r="D974" s="57" t="s">
        <v>100</v>
      </c>
      <c r="E974" s="57">
        <v>1.3</v>
      </c>
      <c r="F974" s="2"/>
      <c r="G974" s="2"/>
      <c r="H974" s="15">
        <f t="shared" si="150"/>
        <v>0</v>
      </c>
      <c r="I974" s="15">
        <f t="shared" si="151"/>
        <v>0</v>
      </c>
      <c r="J974" s="16">
        <f t="shared" si="152"/>
        <v>0</v>
      </c>
      <c r="K974" s="16">
        <f t="shared" si="153"/>
        <v>0</v>
      </c>
      <c r="L974" s="2"/>
    </row>
    <row r="975" spans="1:12" ht="17.25" hidden="1" outlineLevel="1" x14ac:dyDescent="0.25">
      <c r="A975" s="1">
        <f t="shared" si="149"/>
        <v>844</v>
      </c>
      <c r="B975" s="21">
        <f t="shared" si="154"/>
        <v>778</v>
      </c>
      <c r="C975" s="62" t="s">
        <v>201</v>
      </c>
      <c r="D975" s="57" t="s">
        <v>100</v>
      </c>
      <c r="E975" s="57">
        <v>1.3</v>
      </c>
      <c r="F975" s="2"/>
      <c r="G975" s="2"/>
      <c r="H975" s="15">
        <f t="shared" si="150"/>
        <v>0</v>
      </c>
      <c r="I975" s="15">
        <f t="shared" si="151"/>
        <v>0</v>
      </c>
      <c r="J975" s="16">
        <f t="shared" si="152"/>
        <v>0</v>
      </c>
      <c r="K975" s="16">
        <f t="shared" si="153"/>
        <v>0</v>
      </c>
      <c r="L975" s="2"/>
    </row>
    <row r="976" spans="1:12" ht="45" hidden="1" outlineLevel="1" x14ac:dyDescent="0.25">
      <c r="A976" s="1">
        <f t="shared" si="149"/>
        <v>845</v>
      </c>
      <c r="B976" s="21">
        <f t="shared" si="154"/>
        <v>779</v>
      </c>
      <c r="C976" s="62" t="s">
        <v>240</v>
      </c>
      <c r="D976" s="57" t="s">
        <v>105</v>
      </c>
      <c r="E976" s="57">
        <v>1.2999999999999999E-3</v>
      </c>
      <c r="F976" s="2"/>
      <c r="G976" s="2"/>
      <c r="H976" s="15">
        <f t="shared" si="150"/>
        <v>0</v>
      </c>
      <c r="I976" s="15">
        <f t="shared" si="151"/>
        <v>0</v>
      </c>
      <c r="J976" s="16">
        <f t="shared" si="152"/>
        <v>0</v>
      </c>
      <c r="K976" s="16">
        <f t="shared" si="153"/>
        <v>0</v>
      </c>
      <c r="L976" s="2"/>
    </row>
    <row r="977" spans="1:12" ht="30" hidden="1" outlineLevel="1" x14ac:dyDescent="0.25">
      <c r="A977" s="1">
        <f t="shared" si="149"/>
        <v>846</v>
      </c>
      <c r="B977" s="21">
        <f t="shared" si="154"/>
        <v>780</v>
      </c>
      <c r="C977" s="62" t="s">
        <v>241</v>
      </c>
      <c r="D977" s="57" t="s">
        <v>100</v>
      </c>
      <c r="E977" s="57">
        <v>1.3</v>
      </c>
      <c r="F977" s="2"/>
      <c r="G977" s="2"/>
      <c r="H977" s="15">
        <f t="shared" si="150"/>
        <v>0</v>
      </c>
      <c r="I977" s="15">
        <f t="shared" si="151"/>
        <v>0</v>
      </c>
      <c r="J977" s="16">
        <f t="shared" si="152"/>
        <v>0</v>
      </c>
      <c r="K977" s="16">
        <f t="shared" si="153"/>
        <v>0</v>
      </c>
      <c r="L977" s="2"/>
    </row>
    <row r="978" spans="1:12" ht="45" hidden="1" outlineLevel="1" x14ac:dyDescent="0.25">
      <c r="A978" s="1">
        <f t="shared" si="149"/>
        <v>847</v>
      </c>
      <c r="B978" s="21">
        <f t="shared" si="154"/>
        <v>781</v>
      </c>
      <c r="C978" s="62" t="s">
        <v>240</v>
      </c>
      <c r="D978" s="57" t="s">
        <v>105</v>
      </c>
      <c r="E978" s="57">
        <v>1.2999999999999999E-2</v>
      </c>
      <c r="F978" s="2"/>
      <c r="G978" s="2"/>
      <c r="H978" s="15">
        <f t="shared" si="150"/>
        <v>0</v>
      </c>
      <c r="I978" s="15">
        <f t="shared" si="151"/>
        <v>0</v>
      </c>
      <c r="J978" s="16">
        <f t="shared" si="152"/>
        <v>0</v>
      </c>
      <c r="K978" s="16">
        <f t="shared" si="153"/>
        <v>0</v>
      </c>
      <c r="L978" s="2"/>
    </row>
    <row r="979" spans="1:12" ht="30" hidden="1" outlineLevel="1" x14ac:dyDescent="0.25">
      <c r="A979" s="1">
        <f t="shared" si="149"/>
        <v>848</v>
      </c>
      <c r="B979" s="21">
        <f t="shared" si="154"/>
        <v>782</v>
      </c>
      <c r="C979" s="62" t="s">
        <v>245</v>
      </c>
      <c r="D979" s="57" t="s">
        <v>100</v>
      </c>
      <c r="E979" s="57">
        <v>1.3</v>
      </c>
      <c r="F979" s="2"/>
      <c r="G979" s="2"/>
      <c r="H979" s="15">
        <f t="shared" si="150"/>
        <v>0</v>
      </c>
      <c r="I979" s="15">
        <f t="shared" si="151"/>
        <v>0</v>
      </c>
      <c r="J979" s="16">
        <f t="shared" si="152"/>
        <v>0</v>
      </c>
      <c r="K979" s="16">
        <f t="shared" si="153"/>
        <v>0</v>
      </c>
      <c r="L979" s="2"/>
    </row>
    <row r="980" spans="1:12" ht="15.75" hidden="1" collapsed="1" x14ac:dyDescent="0.25">
      <c r="A980" s="1"/>
      <c r="B980" s="21"/>
      <c r="C980" s="70" t="s">
        <v>296</v>
      </c>
      <c r="D980" s="57"/>
      <c r="E980" s="57"/>
      <c r="F980" s="2"/>
      <c r="G980" s="2"/>
      <c r="H980" s="15"/>
      <c r="I980" s="15"/>
      <c r="J980" s="16"/>
      <c r="K980" s="16"/>
      <c r="L980" s="2"/>
    </row>
    <row r="981" spans="1:12" ht="15.75" hidden="1" x14ac:dyDescent="0.25">
      <c r="A981" s="1"/>
      <c r="B981" s="21"/>
      <c r="C981" s="70" t="s">
        <v>297</v>
      </c>
      <c r="D981" s="57"/>
      <c r="E981" s="57"/>
      <c r="F981" s="2"/>
      <c r="G981" s="2"/>
      <c r="H981" s="15"/>
      <c r="I981" s="15"/>
      <c r="J981" s="16"/>
      <c r="K981" s="16"/>
      <c r="L981" s="2"/>
    </row>
    <row r="982" spans="1:12" ht="17.25" hidden="1" outlineLevel="1" x14ac:dyDescent="0.25">
      <c r="A982" s="1">
        <f>A979+1</f>
        <v>849</v>
      </c>
      <c r="B982" s="21">
        <f>B979+1</f>
        <v>783</v>
      </c>
      <c r="C982" s="62" t="s">
        <v>239</v>
      </c>
      <c r="D982" s="57" t="s">
        <v>105</v>
      </c>
      <c r="E982" s="57">
        <v>0.06</v>
      </c>
      <c r="F982" s="2"/>
      <c r="G982" s="2"/>
      <c r="H982" s="15">
        <f t="shared" si="150"/>
        <v>0</v>
      </c>
      <c r="I982" s="15">
        <f t="shared" si="151"/>
        <v>0</v>
      </c>
      <c r="J982" s="16">
        <f t="shared" si="152"/>
        <v>0</v>
      </c>
      <c r="K982" s="16">
        <f t="shared" si="153"/>
        <v>0</v>
      </c>
      <c r="L982" s="2"/>
    </row>
    <row r="983" spans="1:12" ht="15.75" hidden="1" outlineLevel="1" x14ac:dyDescent="0.25">
      <c r="A983" s="1">
        <f t="shared" ref="A983:A995" si="155">A982+1</f>
        <v>850</v>
      </c>
      <c r="B983" s="21">
        <f t="shared" si="154"/>
        <v>784</v>
      </c>
      <c r="C983" s="62" t="s">
        <v>283</v>
      </c>
      <c r="D983" s="57" t="s">
        <v>98</v>
      </c>
      <c r="E983" s="57">
        <v>18</v>
      </c>
      <c r="F983" s="2"/>
      <c r="G983" s="2"/>
      <c r="H983" s="15">
        <f t="shared" ref="H983:H995" si="156">G983+F983</f>
        <v>0</v>
      </c>
      <c r="I983" s="15">
        <f t="shared" ref="I983:I995" si="157">F983/E983</f>
        <v>0</v>
      </c>
      <c r="J983" s="16">
        <f t="shared" ref="J983:J995" si="158">G983/E983</f>
        <v>0</v>
      </c>
      <c r="K983" s="16">
        <f t="shared" ref="K983:K995" si="159">J983+I983</f>
        <v>0</v>
      </c>
      <c r="L983" s="2"/>
    </row>
    <row r="984" spans="1:12" ht="17.25" hidden="1" outlineLevel="1" x14ac:dyDescent="0.25">
      <c r="A984" s="1">
        <f t="shared" si="155"/>
        <v>851</v>
      </c>
      <c r="B984" s="21">
        <f t="shared" si="154"/>
        <v>785</v>
      </c>
      <c r="C984" s="62" t="s">
        <v>42</v>
      </c>
      <c r="D984" s="57" t="s">
        <v>100</v>
      </c>
      <c r="E984" s="57">
        <v>4.8</v>
      </c>
      <c r="F984" s="2"/>
      <c r="G984" s="2"/>
      <c r="H984" s="15">
        <f t="shared" si="156"/>
        <v>0</v>
      </c>
      <c r="I984" s="15">
        <f t="shared" si="157"/>
        <v>0</v>
      </c>
      <c r="J984" s="16">
        <f t="shared" si="158"/>
        <v>0</v>
      </c>
      <c r="K984" s="16">
        <f t="shared" si="159"/>
        <v>0</v>
      </c>
      <c r="L984" s="2"/>
    </row>
    <row r="985" spans="1:12" ht="17.25" hidden="1" outlineLevel="1" x14ac:dyDescent="0.25">
      <c r="A985" s="1">
        <f t="shared" si="155"/>
        <v>852</v>
      </c>
      <c r="B985" s="21">
        <f t="shared" si="154"/>
        <v>786</v>
      </c>
      <c r="C985" s="62" t="s">
        <v>201</v>
      </c>
      <c r="D985" s="57" t="s">
        <v>100</v>
      </c>
      <c r="E985" s="57">
        <v>4.8</v>
      </c>
      <c r="F985" s="2"/>
      <c r="G985" s="2"/>
      <c r="H985" s="15">
        <f t="shared" si="156"/>
        <v>0</v>
      </c>
      <c r="I985" s="15">
        <f t="shared" si="157"/>
        <v>0</v>
      </c>
      <c r="J985" s="16">
        <f t="shared" si="158"/>
        <v>0</v>
      </c>
      <c r="K985" s="16">
        <f t="shared" si="159"/>
        <v>0</v>
      </c>
      <c r="L985" s="2"/>
    </row>
    <row r="986" spans="1:12" ht="45" hidden="1" outlineLevel="1" x14ac:dyDescent="0.25">
      <c r="A986" s="1">
        <f t="shared" si="155"/>
        <v>853</v>
      </c>
      <c r="B986" s="21">
        <f t="shared" si="154"/>
        <v>787</v>
      </c>
      <c r="C986" s="62" t="s">
        <v>240</v>
      </c>
      <c r="D986" s="57" t="s">
        <v>105</v>
      </c>
      <c r="E986" s="57">
        <v>4.7999999999999996E-3</v>
      </c>
      <c r="F986" s="2"/>
      <c r="G986" s="2"/>
      <c r="H986" s="15">
        <f t="shared" si="156"/>
        <v>0</v>
      </c>
      <c r="I986" s="15">
        <f t="shared" si="157"/>
        <v>0</v>
      </c>
      <c r="J986" s="16">
        <f t="shared" si="158"/>
        <v>0</v>
      </c>
      <c r="K986" s="16">
        <f t="shared" si="159"/>
        <v>0</v>
      </c>
      <c r="L986" s="2"/>
    </row>
    <row r="987" spans="1:12" ht="30" hidden="1" outlineLevel="1" x14ac:dyDescent="0.25">
      <c r="A987" s="1">
        <f t="shared" si="155"/>
        <v>854</v>
      </c>
      <c r="B987" s="21">
        <f t="shared" si="154"/>
        <v>788</v>
      </c>
      <c r="C987" s="62" t="s">
        <v>241</v>
      </c>
      <c r="D987" s="57" t="s">
        <v>100</v>
      </c>
      <c r="E987" s="57">
        <v>4.8</v>
      </c>
      <c r="F987" s="2"/>
      <c r="G987" s="2"/>
      <c r="H987" s="15">
        <f t="shared" si="156"/>
        <v>0</v>
      </c>
      <c r="I987" s="15">
        <f t="shared" si="157"/>
        <v>0</v>
      </c>
      <c r="J987" s="16">
        <f t="shared" si="158"/>
        <v>0</v>
      </c>
      <c r="K987" s="16">
        <f t="shared" si="159"/>
        <v>0</v>
      </c>
      <c r="L987" s="2"/>
    </row>
    <row r="988" spans="1:12" ht="45" hidden="1" outlineLevel="1" x14ac:dyDescent="0.25">
      <c r="A988" s="1">
        <f t="shared" si="155"/>
        <v>855</v>
      </c>
      <c r="B988" s="21">
        <f t="shared" si="154"/>
        <v>789</v>
      </c>
      <c r="C988" s="62" t="s">
        <v>240</v>
      </c>
      <c r="D988" s="57" t="s">
        <v>105</v>
      </c>
      <c r="E988" s="57">
        <v>4.8000000000000001E-2</v>
      </c>
      <c r="F988" s="2"/>
      <c r="G988" s="2"/>
      <c r="H988" s="15">
        <f t="shared" si="156"/>
        <v>0</v>
      </c>
      <c r="I988" s="15">
        <f t="shared" si="157"/>
        <v>0</v>
      </c>
      <c r="J988" s="16">
        <f t="shared" si="158"/>
        <v>0</v>
      </c>
      <c r="K988" s="16">
        <f t="shared" si="159"/>
        <v>0</v>
      </c>
      <c r="L988" s="2"/>
    </row>
    <row r="989" spans="1:12" ht="30" hidden="1" outlineLevel="1" x14ac:dyDescent="0.25">
      <c r="A989" s="1">
        <f t="shared" si="155"/>
        <v>856</v>
      </c>
      <c r="B989" s="21">
        <f t="shared" si="154"/>
        <v>790</v>
      </c>
      <c r="C989" s="62" t="s">
        <v>245</v>
      </c>
      <c r="D989" s="57" t="s">
        <v>100</v>
      </c>
      <c r="E989" s="57">
        <v>4.8</v>
      </c>
      <c r="F989" s="2"/>
      <c r="G989" s="2"/>
      <c r="H989" s="15">
        <f t="shared" si="156"/>
        <v>0</v>
      </c>
      <c r="I989" s="15">
        <f t="shared" si="157"/>
        <v>0</v>
      </c>
      <c r="J989" s="16">
        <f t="shared" si="158"/>
        <v>0</v>
      </c>
      <c r="K989" s="16">
        <f t="shared" si="159"/>
        <v>0</v>
      </c>
      <c r="L989" s="2"/>
    </row>
    <row r="990" spans="1:12" ht="45" hidden="1" outlineLevel="1" x14ac:dyDescent="0.25">
      <c r="A990" s="1">
        <f t="shared" si="155"/>
        <v>857</v>
      </c>
      <c r="B990" s="21">
        <f t="shared" si="154"/>
        <v>791</v>
      </c>
      <c r="C990" s="62" t="s">
        <v>284</v>
      </c>
      <c r="D990" s="57" t="s">
        <v>96</v>
      </c>
      <c r="E990" s="57">
        <v>223.43</v>
      </c>
      <c r="F990" s="2"/>
      <c r="G990" s="2"/>
      <c r="H990" s="15">
        <f t="shared" si="156"/>
        <v>0</v>
      </c>
      <c r="I990" s="15">
        <f t="shared" si="157"/>
        <v>0</v>
      </c>
      <c r="J990" s="16">
        <f t="shared" si="158"/>
        <v>0</v>
      </c>
      <c r="K990" s="16">
        <f t="shared" si="159"/>
        <v>0</v>
      </c>
      <c r="L990" s="2"/>
    </row>
    <row r="991" spans="1:12" ht="30" hidden="1" outlineLevel="1" x14ac:dyDescent="0.25">
      <c r="A991" s="1">
        <f t="shared" si="155"/>
        <v>858</v>
      </c>
      <c r="B991" s="21">
        <f t="shared" si="154"/>
        <v>792</v>
      </c>
      <c r="C991" s="62" t="s">
        <v>103</v>
      </c>
      <c r="D991" s="57" t="s">
        <v>100</v>
      </c>
      <c r="E991" s="57">
        <v>6.4</v>
      </c>
      <c r="F991" s="2"/>
      <c r="G991" s="2"/>
      <c r="H991" s="15">
        <f t="shared" si="156"/>
        <v>0</v>
      </c>
      <c r="I991" s="15">
        <f t="shared" si="157"/>
        <v>0</v>
      </c>
      <c r="J991" s="16">
        <f t="shared" si="158"/>
        <v>0</v>
      </c>
      <c r="K991" s="16">
        <f t="shared" si="159"/>
        <v>0</v>
      </c>
      <c r="L991" s="2"/>
    </row>
    <row r="992" spans="1:12" ht="15.75" hidden="1" collapsed="1" x14ac:dyDescent="0.25">
      <c r="A992" s="1"/>
      <c r="B992" s="21"/>
      <c r="C992" s="70" t="s">
        <v>236</v>
      </c>
      <c r="D992" s="57"/>
      <c r="E992" s="57"/>
      <c r="F992" s="2"/>
      <c r="G992" s="2"/>
      <c r="H992" s="15"/>
      <c r="I992" s="15"/>
      <c r="J992" s="16"/>
      <c r="K992" s="16"/>
      <c r="L992" s="2"/>
    </row>
    <row r="993" spans="1:12" ht="45" hidden="1" outlineLevel="1" x14ac:dyDescent="0.25">
      <c r="A993" s="1">
        <f>A991+1</f>
        <v>859</v>
      </c>
      <c r="B993" s="21">
        <f>B991+1</f>
        <v>793</v>
      </c>
      <c r="C993" s="62" t="s">
        <v>237</v>
      </c>
      <c r="D993" s="57" t="s">
        <v>298</v>
      </c>
      <c r="E993" s="57">
        <v>12.67</v>
      </c>
      <c r="F993" s="2"/>
      <c r="G993" s="2"/>
      <c r="H993" s="15">
        <f t="shared" si="156"/>
        <v>0</v>
      </c>
      <c r="I993" s="15">
        <f t="shared" si="157"/>
        <v>0</v>
      </c>
      <c r="J993" s="16">
        <f t="shared" si="158"/>
        <v>0</v>
      </c>
      <c r="K993" s="16">
        <f t="shared" si="159"/>
        <v>0</v>
      </c>
      <c r="L993" s="2"/>
    </row>
    <row r="994" spans="1:12" ht="60" hidden="1" outlineLevel="1" x14ac:dyDescent="0.25">
      <c r="A994" s="1">
        <f t="shared" si="155"/>
        <v>860</v>
      </c>
      <c r="B994" s="21">
        <f t="shared" si="154"/>
        <v>794</v>
      </c>
      <c r="C994" s="62" t="s">
        <v>153</v>
      </c>
      <c r="D994" s="57" t="s">
        <v>298</v>
      </c>
      <c r="E994" s="57">
        <v>12.67</v>
      </c>
      <c r="F994" s="2"/>
      <c r="G994" s="2"/>
      <c r="H994" s="15">
        <f t="shared" si="156"/>
        <v>0</v>
      </c>
      <c r="I994" s="15">
        <f t="shared" si="157"/>
        <v>0</v>
      </c>
      <c r="J994" s="16">
        <f t="shared" si="158"/>
        <v>0</v>
      </c>
      <c r="K994" s="16">
        <f t="shared" si="159"/>
        <v>0</v>
      </c>
      <c r="L994" s="2"/>
    </row>
    <row r="995" spans="1:12" ht="30" hidden="1" outlineLevel="1" x14ac:dyDescent="0.25">
      <c r="A995" s="1">
        <f t="shared" si="155"/>
        <v>861</v>
      </c>
      <c r="B995" s="21">
        <f t="shared" si="154"/>
        <v>795</v>
      </c>
      <c r="C995" s="62" t="s">
        <v>166</v>
      </c>
      <c r="D995" s="57" t="str">
        <f>D994</f>
        <v>1 т груза</v>
      </c>
      <c r="E995" s="57">
        <f>E994</f>
        <v>12.67</v>
      </c>
      <c r="F995" s="2"/>
      <c r="G995" s="2"/>
      <c r="H995" s="15">
        <f t="shared" si="156"/>
        <v>0</v>
      </c>
      <c r="I995" s="15">
        <f t="shared" si="157"/>
        <v>0</v>
      </c>
      <c r="J995" s="16">
        <f t="shared" si="158"/>
        <v>0</v>
      </c>
      <c r="K995" s="16">
        <f t="shared" si="159"/>
        <v>0</v>
      </c>
      <c r="L995" s="2"/>
    </row>
    <row r="996" spans="1:12" hidden="1" outlineLevel="1" collapsed="1" x14ac:dyDescent="0.25">
      <c r="A996" s="121"/>
      <c r="B996" s="46"/>
      <c r="C996" s="46" t="s">
        <v>299</v>
      </c>
      <c r="D996" s="46"/>
      <c r="E996" s="48"/>
      <c r="F996" s="46"/>
      <c r="G996" s="46"/>
      <c r="H996" s="81">
        <f>SUM(H85:H995)</f>
        <v>10542431.36781341</v>
      </c>
      <c r="I996" s="46"/>
      <c r="J996" s="46"/>
      <c r="K996" s="46"/>
      <c r="L996" s="46"/>
    </row>
    <row r="997" spans="1:12" ht="18.75" hidden="1" collapsed="1" x14ac:dyDescent="0.3">
      <c r="A997" s="1"/>
      <c r="B997" s="2"/>
      <c r="C997" s="224" t="s">
        <v>301</v>
      </c>
      <c r="D997" s="2"/>
      <c r="E997" s="6"/>
      <c r="F997" s="2"/>
      <c r="G997" s="2"/>
      <c r="H997" s="2"/>
      <c r="I997" s="2"/>
      <c r="J997" s="2"/>
      <c r="K997" s="2"/>
      <c r="L997" s="2"/>
    </row>
    <row r="998" spans="1:12" ht="15.75" hidden="1" x14ac:dyDescent="0.25">
      <c r="A998" s="1"/>
      <c r="B998" s="84"/>
      <c r="C998" s="493" t="s">
        <v>302</v>
      </c>
      <c r="D998" s="494"/>
      <c r="E998" s="494"/>
      <c r="F998" s="2"/>
      <c r="G998" s="2"/>
      <c r="H998" s="2"/>
      <c r="I998" s="2"/>
      <c r="J998" s="2"/>
      <c r="K998" s="2"/>
      <c r="L998" s="2"/>
    </row>
    <row r="999" spans="1:12" ht="31.5" hidden="1" x14ac:dyDescent="0.25">
      <c r="A999" s="1"/>
      <c r="B999" s="85"/>
      <c r="C999" s="119" t="s">
        <v>303</v>
      </c>
      <c r="D999" s="119"/>
      <c r="E999" s="119"/>
      <c r="F999" s="2"/>
      <c r="G999" s="2"/>
      <c r="H999" s="2"/>
      <c r="I999" s="2"/>
      <c r="J999" s="2"/>
      <c r="K999" s="2"/>
      <c r="L999" s="2"/>
    </row>
    <row r="1000" spans="1:12" ht="31.5" hidden="1" outlineLevel="1" x14ac:dyDescent="0.25">
      <c r="A1000" s="1">
        <v>862</v>
      </c>
      <c r="B1000" s="85">
        <v>1</v>
      </c>
      <c r="C1000" s="87" t="s">
        <v>304</v>
      </c>
      <c r="D1000" s="88" t="s">
        <v>9</v>
      </c>
      <c r="E1000" s="88">
        <v>6613.02</v>
      </c>
      <c r="F1000" s="2"/>
      <c r="G1000" s="2"/>
      <c r="H1000" s="2"/>
      <c r="I1000" s="2"/>
      <c r="J1000" s="2"/>
      <c r="K1000" s="2"/>
      <c r="L1000" s="2"/>
    </row>
    <row r="1001" spans="1:12" ht="31.5" hidden="1" outlineLevel="1" x14ac:dyDescent="0.25">
      <c r="A1001" s="1">
        <v>863</v>
      </c>
      <c r="B1001" s="85">
        <v>2</v>
      </c>
      <c r="C1001" s="87" t="s">
        <v>305</v>
      </c>
      <c r="D1001" s="88" t="s">
        <v>9</v>
      </c>
      <c r="E1001" s="88">
        <v>6613.02</v>
      </c>
      <c r="F1001" s="2"/>
      <c r="G1001" s="2"/>
      <c r="H1001" s="2"/>
      <c r="I1001" s="2"/>
      <c r="J1001" s="2"/>
      <c r="K1001" s="2"/>
      <c r="L1001" s="2"/>
    </row>
    <row r="1002" spans="1:12" ht="15.75" hidden="1" outlineLevel="1" x14ac:dyDescent="0.25">
      <c r="A1002" s="1">
        <v>864</v>
      </c>
      <c r="B1002" s="85">
        <v>3</v>
      </c>
      <c r="C1002" s="87" t="s">
        <v>306</v>
      </c>
      <c r="D1002" s="88" t="s">
        <v>9</v>
      </c>
      <c r="E1002" s="88">
        <v>6613.02</v>
      </c>
      <c r="F1002" s="2"/>
      <c r="G1002" s="2"/>
      <c r="H1002" s="2"/>
      <c r="I1002" s="2"/>
      <c r="J1002" s="2"/>
      <c r="K1002" s="2"/>
      <c r="L1002" s="2"/>
    </row>
    <row r="1003" spans="1:12" ht="31.5" hidden="1" outlineLevel="1" x14ac:dyDescent="0.25">
      <c r="A1003" s="1">
        <v>865</v>
      </c>
      <c r="B1003" s="85">
        <v>4</v>
      </c>
      <c r="C1003" s="87" t="s">
        <v>307</v>
      </c>
      <c r="D1003" s="88" t="s">
        <v>9</v>
      </c>
      <c r="E1003" s="88">
        <v>6613.02</v>
      </c>
      <c r="F1003" s="2"/>
      <c r="G1003" s="2"/>
      <c r="H1003" s="2"/>
      <c r="I1003" s="2"/>
      <c r="J1003" s="2"/>
      <c r="K1003" s="2"/>
      <c r="L1003" s="2"/>
    </row>
    <row r="1004" spans="1:12" ht="15.75" hidden="1" collapsed="1" x14ac:dyDescent="0.25">
      <c r="A1004" s="1"/>
      <c r="B1004" s="85"/>
      <c r="C1004" s="119" t="s">
        <v>308</v>
      </c>
      <c r="D1004" s="88"/>
      <c r="E1004" s="87"/>
      <c r="F1004" s="2"/>
      <c r="G1004" s="2"/>
      <c r="H1004" s="2"/>
      <c r="I1004" s="2"/>
      <c r="J1004" s="2"/>
      <c r="K1004" s="2"/>
      <c r="L1004" s="2"/>
    </row>
    <row r="1005" spans="1:12" ht="31.5" hidden="1" outlineLevel="1" x14ac:dyDescent="0.25">
      <c r="A1005" s="1">
        <v>866</v>
      </c>
      <c r="B1005" s="85">
        <v>5</v>
      </c>
      <c r="C1005" s="87" t="s">
        <v>309</v>
      </c>
      <c r="D1005" s="88" t="s">
        <v>9</v>
      </c>
      <c r="E1005" s="88">
        <v>434.28</v>
      </c>
      <c r="F1005" s="2"/>
      <c r="G1005" s="2"/>
      <c r="H1005" s="2"/>
      <c r="I1005" s="2"/>
      <c r="J1005" s="2"/>
      <c r="K1005" s="2"/>
      <c r="L1005" s="2"/>
    </row>
    <row r="1006" spans="1:12" ht="31.5" hidden="1" outlineLevel="1" x14ac:dyDescent="0.25">
      <c r="A1006" s="1">
        <v>867</v>
      </c>
      <c r="B1006" s="85">
        <v>6</v>
      </c>
      <c r="C1006" s="87" t="s">
        <v>305</v>
      </c>
      <c r="D1006" s="88" t="s">
        <v>9</v>
      </c>
      <c r="E1006" s="88">
        <v>434.28</v>
      </c>
      <c r="F1006" s="2"/>
      <c r="G1006" s="2"/>
      <c r="H1006" s="2"/>
      <c r="I1006" s="2"/>
      <c r="J1006" s="2"/>
      <c r="K1006" s="2"/>
      <c r="L1006" s="2"/>
    </row>
    <row r="1007" spans="1:12" ht="15.75" hidden="1" outlineLevel="1" x14ac:dyDescent="0.25">
      <c r="A1007" s="1">
        <v>868</v>
      </c>
      <c r="B1007" s="85">
        <v>7</v>
      </c>
      <c r="C1007" s="87" t="s">
        <v>306</v>
      </c>
      <c r="D1007" s="88" t="s">
        <v>9</v>
      </c>
      <c r="E1007" s="88">
        <v>434.28</v>
      </c>
      <c r="F1007" s="2"/>
      <c r="G1007" s="2"/>
      <c r="H1007" s="2"/>
      <c r="I1007" s="2"/>
      <c r="J1007" s="2"/>
      <c r="K1007" s="2"/>
      <c r="L1007" s="2"/>
    </row>
    <row r="1008" spans="1:12" ht="31.5" hidden="1" outlineLevel="1" x14ac:dyDescent="0.25">
      <c r="A1008" s="1">
        <v>869</v>
      </c>
      <c r="B1008" s="85">
        <v>8</v>
      </c>
      <c r="C1008" s="87" t="s">
        <v>307</v>
      </c>
      <c r="D1008" s="88" t="s">
        <v>9</v>
      </c>
      <c r="E1008" s="88">
        <v>434.28</v>
      </c>
      <c r="F1008" s="2"/>
      <c r="G1008" s="2"/>
      <c r="H1008" s="2"/>
      <c r="I1008" s="2"/>
      <c r="J1008" s="2"/>
      <c r="K1008" s="2"/>
      <c r="L1008" s="2"/>
    </row>
    <row r="1009" spans="1:12" ht="15.75" hidden="1" collapsed="1" x14ac:dyDescent="0.25">
      <c r="A1009" s="1"/>
      <c r="B1009" s="21"/>
      <c r="C1009" s="123" t="s">
        <v>310</v>
      </c>
      <c r="D1009" s="89"/>
      <c r="E1009" s="89"/>
      <c r="F1009" s="2"/>
      <c r="G1009" s="2"/>
      <c r="H1009" s="2"/>
      <c r="I1009" s="2"/>
      <c r="J1009" s="2"/>
      <c r="K1009" s="2"/>
      <c r="L1009" s="2"/>
    </row>
    <row r="1010" spans="1:12" ht="15.75" hidden="1" outlineLevel="1" x14ac:dyDescent="0.25">
      <c r="A1010" s="1">
        <v>870</v>
      </c>
      <c r="B1010" s="21">
        <v>9</v>
      </c>
      <c r="C1010" s="89" t="s">
        <v>311</v>
      </c>
      <c r="D1010" s="90" t="s">
        <v>9</v>
      </c>
      <c r="E1010" s="90">
        <v>144.12</v>
      </c>
      <c r="F1010" s="2"/>
      <c r="G1010" s="2"/>
      <c r="H1010" s="2"/>
      <c r="I1010" s="2"/>
      <c r="J1010" s="2"/>
      <c r="K1010" s="2"/>
      <c r="L1010" s="2"/>
    </row>
    <row r="1011" spans="1:12" ht="31.5" hidden="1" outlineLevel="1" x14ac:dyDescent="0.25">
      <c r="A1011" s="1">
        <v>871</v>
      </c>
      <c r="B1011" s="21">
        <v>10</v>
      </c>
      <c r="C1011" s="89" t="s">
        <v>312</v>
      </c>
      <c r="D1011" s="90" t="s">
        <v>9</v>
      </c>
      <c r="E1011" s="90">
        <v>111.92</v>
      </c>
      <c r="F1011" s="2"/>
      <c r="G1011" s="2"/>
      <c r="H1011" s="2"/>
      <c r="I1011" s="2"/>
      <c r="J1011" s="2"/>
      <c r="K1011" s="2"/>
      <c r="L1011" s="2"/>
    </row>
    <row r="1012" spans="1:12" ht="31.5" hidden="1" outlineLevel="1" x14ac:dyDescent="0.25">
      <c r="A1012" s="1">
        <v>872</v>
      </c>
      <c r="B1012" s="21">
        <v>11</v>
      </c>
      <c r="C1012" s="89" t="s">
        <v>313</v>
      </c>
      <c r="D1012" s="90" t="s">
        <v>15</v>
      </c>
      <c r="E1012" s="90">
        <v>36</v>
      </c>
      <c r="F1012" s="2"/>
      <c r="G1012" s="2"/>
      <c r="H1012" s="2"/>
      <c r="I1012" s="2"/>
      <c r="J1012" s="2"/>
      <c r="K1012" s="2"/>
      <c r="L1012" s="2"/>
    </row>
    <row r="1013" spans="1:12" ht="31.5" hidden="1" collapsed="1" x14ac:dyDescent="0.25">
      <c r="A1013" s="1"/>
      <c r="B1013" s="21"/>
      <c r="C1013" s="122" t="s">
        <v>314</v>
      </c>
      <c r="D1013" s="90"/>
      <c r="E1013" s="90"/>
      <c r="F1013" s="2"/>
      <c r="G1013" s="2"/>
      <c r="H1013" s="2"/>
      <c r="I1013" s="2"/>
      <c r="J1013" s="2"/>
      <c r="K1013" s="2"/>
      <c r="L1013" s="2"/>
    </row>
    <row r="1014" spans="1:12" ht="31.5" hidden="1" x14ac:dyDescent="0.25">
      <c r="A1014" s="1"/>
      <c r="B1014" s="21"/>
      <c r="C1014" s="122" t="s">
        <v>315</v>
      </c>
      <c r="D1014" s="90"/>
      <c r="E1014" s="90"/>
      <c r="F1014" s="2"/>
      <c r="G1014" s="2"/>
      <c r="H1014" s="2"/>
      <c r="I1014" s="2"/>
      <c r="J1014" s="2"/>
      <c r="K1014" s="2"/>
      <c r="L1014" s="2"/>
    </row>
    <row r="1015" spans="1:12" ht="31.5" hidden="1" outlineLevel="1" x14ac:dyDescent="0.25">
      <c r="A1015" s="1">
        <v>873</v>
      </c>
      <c r="B1015" s="21">
        <v>12</v>
      </c>
      <c r="C1015" s="91" t="s">
        <v>316</v>
      </c>
      <c r="D1015" s="88" t="s">
        <v>317</v>
      </c>
      <c r="E1015" s="88" t="s">
        <v>318</v>
      </c>
      <c r="F1015" s="2"/>
      <c r="G1015" s="2"/>
      <c r="H1015" s="2"/>
      <c r="I1015" s="2"/>
      <c r="J1015" s="2"/>
      <c r="K1015" s="2"/>
      <c r="L1015" s="2"/>
    </row>
    <row r="1016" spans="1:12" ht="31.5" hidden="1" outlineLevel="1" x14ac:dyDescent="0.25">
      <c r="A1016" s="1">
        <v>874</v>
      </c>
      <c r="B1016" s="21">
        <v>13</v>
      </c>
      <c r="C1016" s="91" t="s">
        <v>319</v>
      </c>
      <c r="D1016" s="88" t="s">
        <v>317</v>
      </c>
      <c r="E1016" s="88" t="s">
        <v>320</v>
      </c>
      <c r="F1016" s="2"/>
      <c r="G1016" s="2"/>
      <c r="H1016" s="2"/>
      <c r="I1016" s="2"/>
      <c r="J1016" s="2"/>
      <c r="K1016" s="2"/>
      <c r="L1016" s="2"/>
    </row>
    <row r="1017" spans="1:12" ht="31.5" hidden="1" collapsed="1" x14ac:dyDescent="0.25">
      <c r="A1017" s="1"/>
      <c r="B1017" s="21"/>
      <c r="C1017" s="122" t="s">
        <v>321</v>
      </c>
      <c r="D1017" s="90"/>
      <c r="E1017" s="90"/>
      <c r="F1017" s="2"/>
      <c r="G1017" s="2"/>
      <c r="H1017" s="2"/>
      <c r="I1017" s="2"/>
      <c r="J1017" s="2"/>
      <c r="K1017" s="2"/>
      <c r="L1017" s="2"/>
    </row>
    <row r="1018" spans="1:12" ht="31.5" hidden="1" outlineLevel="1" x14ac:dyDescent="0.25">
      <c r="A1018" s="1">
        <v>875</v>
      </c>
      <c r="B1018" s="21">
        <v>14</v>
      </c>
      <c r="C1018" s="91" t="s">
        <v>316</v>
      </c>
      <c r="D1018" s="88" t="s">
        <v>317</v>
      </c>
      <c r="E1018" s="88" t="s">
        <v>318</v>
      </c>
      <c r="F1018" s="2"/>
      <c r="G1018" s="2"/>
      <c r="H1018" s="2"/>
      <c r="I1018" s="2"/>
      <c r="J1018" s="2"/>
      <c r="K1018" s="2"/>
      <c r="L1018" s="2"/>
    </row>
    <row r="1019" spans="1:12" ht="31.5" hidden="1" outlineLevel="1" x14ac:dyDescent="0.25">
      <c r="A1019" s="1">
        <v>876</v>
      </c>
      <c r="B1019" s="21">
        <v>15</v>
      </c>
      <c r="C1019" s="91" t="s">
        <v>319</v>
      </c>
      <c r="D1019" s="88" t="s">
        <v>317</v>
      </c>
      <c r="E1019" s="88" t="s">
        <v>320</v>
      </c>
      <c r="F1019" s="2"/>
      <c r="G1019" s="2"/>
      <c r="H1019" s="2"/>
      <c r="I1019" s="2"/>
      <c r="J1019" s="2"/>
      <c r="K1019" s="2"/>
      <c r="L1019" s="2"/>
    </row>
    <row r="1020" spans="1:12" ht="31.5" hidden="1" collapsed="1" x14ac:dyDescent="0.25">
      <c r="A1020" s="1"/>
      <c r="B1020" s="21"/>
      <c r="C1020" s="122" t="s">
        <v>322</v>
      </c>
      <c r="D1020" s="90"/>
      <c r="E1020" s="90"/>
      <c r="F1020" s="2"/>
      <c r="G1020" s="2"/>
      <c r="H1020" s="2"/>
      <c r="I1020" s="2"/>
      <c r="J1020" s="2"/>
      <c r="K1020" s="2"/>
      <c r="L1020" s="2"/>
    </row>
    <row r="1021" spans="1:12" ht="31.5" hidden="1" outlineLevel="1" x14ac:dyDescent="0.25">
      <c r="A1021" s="1">
        <v>877</v>
      </c>
      <c r="B1021" s="21">
        <v>16</v>
      </c>
      <c r="C1021" s="91" t="s">
        <v>316</v>
      </c>
      <c r="D1021" s="90" t="s">
        <v>317</v>
      </c>
      <c r="E1021" s="90" t="s">
        <v>323</v>
      </c>
      <c r="F1021" s="2"/>
      <c r="G1021" s="2"/>
      <c r="H1021" s="2"/>
      <c r="I1021" s="2"/>
      <c r="J1021" s="2"/>
      <c r="K1021" s="2"/>
      <c r="L1021" s="2"/>
    </row>
    <row r="1022" spans="1:12" ht="31.5" hidden="1" collapsed="1" x14ac:dyDescent="0.25">
      <c r="A1022" s="1"/>
      <c r="B1022" s="21"/>
      <c r="C1022" s="122" t="s">
        <v>324</v>
      </c>
      <c r="D1022" s="90"/>
      <c r="E1022" s="90"/>
      <c r="F1022" s="2"/>
      <c r="G1022" s="2"/>
      <c r="H1022" s="2"/>
      <c r="I1022" s="2"/>
      <c r="J1022" s="2"/>
      <c r="K1022" s="2"/>
      <c r="L1022" s="2"/>
    </row>
    <row r="1023" spans="1:12" ht="31.5" hidden="1" outlineLevel="1" x14ac:dyDescent="0.25">
      <c r="A1023" s="1">
        <v>878</v>
      </c>
      <c r="B1023" s="21">
        <v>17</v>
      </c>
      <c r="C1023" s="91" t="s">
        <v>316</v>
      </c>
      <c r="D1023" s="90" t="s">
        <v>317</v>
      </c>
      <c r="E1023" s="90" t="s">
        <v>323</v>
      </c>
      <c r="F1023" s="2"/>
      <c r="G1023" s="2"/>
      <c r="H1023" s="2"/>
      <c r="I1023" s="2"/>
      <c r="J1023" s="2"/>
      <c r="K1023" s="2"/>
      <c r="L1023" s="2"/>
    </row>
    <row r="1024" spans="1:12" ht="15.75" hidden="1" collapsed="1" x14ac:dyDescent="0.25">
      <c r="A1024" s="1"/>
      <c r="B1024" s="21"/>
      <c r="C1024" s="495" t="s">
        <v>325</v>
      </c>
      <c r="D1024" s="496"/>
      <c r="E1024" s="86"/>
      <c r="F1024" s="2"/>
      <c r="G1024" s="2"/>
      <c r="H1024" s="2"/>
      <c r="I1024" s="2"/>
      <c r="J1024" s="2"/>
      <c r="K1024" s="2"/>
      <c r="L1024" s="2"/>
    </row>
    <row r="1025" spans="1:12" ht="15.75" hidden="1" x14ac:dyDescent="0.25">
      <c r="A1025" s="1"/>
      <c r="B1025" s="21"/>
      <c r="C1025" s="124" t="s">
        <v>326</v>
      </c>
      <c r="D1025" s="125"/>
      <c r="E1025" s="92"/>
      <c r="F1025" s="2"/>
      <c r="G1025" s="2"/>
      <c r="H1025" s="2"/>
      <c r="I1025" s="2"/>
      <c r="J1025" s="2"/>
      <c r="K1025" s="2"/>
      <c r="L1025" s="2"/>
    </row>
    <row r="1026" spans="1:12" ht="94.5" hidden="1" outlineLevel="1" x14ac:dyDescent="0.25">
      <c r="A1026" s="1">
        <v>879</v>
      </c>
      <c r="B1026" s="21">
        <v>18</v>
      </c>
      <c r="C1026" s="93" t="s">
        <v>327</v>
      </c>
      <c r="D1026" s="94" t="s">
        <v>328</v>
      </c>
      <c r="E1026" s="95" t="s">
        <v>329</v>
      </c>
      <c r="F1026" s="2"/>
      <c r="G1026" s="2"/>
      <c r="H1026" s="2"/>
      <c r="I1026" s="2"/>
      <c r="J1026" s="2"/>
      <c r="K1026" s="2"/>
      <c r="L1026" s="87" t="s">
        <v>398</v>
      </c>
    </row>
    <row r="1027" spans="1:12" ht="31.5" hidden="1" outlineLevel="1" x14ac:dyDescent="0.25">
      <c r="A1027" s="1">
        <v>880</v>
      </c>
      <c r="B1027" s="21">
        <v>19</v>
      </c>
      <c r="C1027" s="93" t="s">
        <v>330</v>
      </c>
      <c r="D1027" s="94" t="s">
        <v>9</v>
      </c>
      <c r="E1027" s="95">
        <v>6566.23</v>
      </c>
      <c r="F1027" s="2"/>
      <c r="G1027" s="2"/>
      <c r="H1027" s="2"/>
      <c r="I1027" s="2"/>
      <c r="J1027" s="2"/>
      <c r="K1027" s="2"/>
      <c r="L1027" s="115" t="s">
        <v>399</v>
      </c>
    </row>
    <row r="1028" spans="1:12" ht="47.25" hidden="1" outlineLevel="1" x14ac:dyDescent="0.25">
      <c r="A1028" s="1">
        <v>881</v>
      </c>
      <c r="B1028" s="21">
        <v>20</v>
      </c>
      <c r="C1028" s="93" t="s">
        <v>331</v>
      </c>
      <c r="D1028" s="94" t="s">
        <v>9</v>
      </c>
      <c r="E1028" s="95">
        <v>6566.23</v>
      </c>
      <c r="F1028" s="2"/>
      <c r="G1028" s="2"/>
      <c r="H1028" s="2"/>
      <c r="I1028" s="2"/>
      <c r="J1028" s="2"/>
      <c r="K1028" s="2"/>
      <c r="L1028" s="89" t="s">
        <v>400</v>
      </c>
    </row>
    <row r="1029" spans="1:12" ht="47.25" hidden="1" outlineLevel="1" x14ac:dyDescent="0.25">
      <c r="A1029" s="1">
        <v>882</v>
      </c>
      <c r="B1029" s="21">
        <v>21</v>
      </c>
      <c r="C1029" s="93" t="s">
        <v>332</v>
      </c>
      <c r="D1029" s="94" t="s">
        <v>9</v>
      </c>
      <c r="E1029" s="95">
        <v>6566.23</v>
      </c>
      <c r="F1029" s="2"/>
      <c r="G1029" s="2"/>
      <c r="H1029" s="2"/>
      <c r="I1029" s="2"/>
      <c r="J1029" s="2"/>
      <c r="K1029" s="2"/>
      <c r="L1029" s="89" t="s">
        <v>401</v>
      </c>
    </row>
    <row r="1030" spans="1:12" ht="63" hidden="1" outlineLevel="1" x14ac:dyDescent="0.25">
      <c r="A1030" s="1">
        <v>883</v>
      </c>
      <c r="B1030" s="21">
        <v>22</v>
      </c>
      <c r="C1030" s="93" t="s">
        <v>333</v>
      </c>
      <c r="D1030" s="94" t="s">
        <v>9</v>
      </c>
      <c r="E1030" s="95">
        <v>3159.36</v>
      </c>
      <c r="F1030" s="2"/>
      <c r="G1030" s="2"/>
      <c r="H1030" s="2"/>
      <c r="I1030" s="2"/>
      <c r="J1030" s="2"/>
      <c r="K1030" s="2"/>
      <c r="L1030" s="89" t="s">
        <v>402</v>
      </c>
    </row>
    <row r="1031" spans="1:12" ht="31.5" hidden="1" outlineLevel="1" x14ac:dyDescent="0.25">
      <c r="A1031" s="1">
        <v>884</v>
      </c>
      <c r="B1031" s="21">
        <v>23</v>
      </c>
      <c r="C1031" s="93" t="s">
        <v>334</v>
      </c>
      <c r="D1031" s="94" t="s">
        <v>9</v>
      </c>
      <c r="E1031" s="95">
        <v>6566.23</v>
      </c>
      <c r="F1031" s="2"/>
      <c r="G1031" s="2"/>
      <c r="H1031" s="2"/>
      <c r="I1031" s="2"/>
      <c r="J1031" s="2"/>
      <c r="K1031" s="2"/>
      <c r="L1031" s="89" t="s">
        <v>403</v>
      </c>
    </row>
    <row r="1032" spans="1:12" ht="15.75" hidden="1" collapsed="1" x14ac:dyDescent="0.25">
      <c r="A1032" s="1"/>
      <c r="B1032" s="21"/>
      <c r="C1032" s="126" t="s">
        <v>335</v>
      </c>
      <c r="D1032" s="94"/>
      <c r="E1032" s="96"/>
      <c r="F1032" s="2"/>
      <c r="G1032" s="2"/>
      <c r="H1032" s="2"/>
      <c r="I1032" s="2"/>
      <c r="J1032" s="2"/>
      <c r="K1032" s="2"/>
      <c r="L1032" s="89"/>
    </row>
    <row r="1033" spans="1:12" ht="94.5" hidden="1" outlineLevel="1" x14ac:dyDescent="0.25">
      <c r="A1033" s="1">
        <v>885</v>
      </c>
      <c r="B1033" s="21">
        <v>24</v>
      </c>
      <c r="C1033" s="93" t="s">
        <v>327</v>
      </c>
      <c r="D1033" s="94" t="s">
        <v>328</v>
      </c>
      <c r="E1033" s="97" t="s">
        <v>336</v>
      </c>
      <c r="F1033" s="2"/>
      <c r="G1033" s="2"/>
      <c r="H1033" s="2"/>
      <c r="I1033" s="2"/>
      <c r="J1033" s="2"/>
      <c r="K1033" s="2"/>
      <c r="L1033" s="89" t="s">
        <v>404</v>
      </c>
    </row>
    <row r="1034" spans="1:12" ht="31.5" hidden="1" outlineLevel="1" x14ac:dyDescent="0.25">
      <c r="A1034" s="1">
        <v>886</v>
      </c>
      <c r="B1034" s="21">
        <v>25</v>
      </c>
      <c r="C1034" s="93" t="s">
        <v>330</v>
      </c>
      <c r="D1034" s="94" t="s">
        <v>9</v>
      </c>
      <c r="E1034" s="95">
        <v>484.43</v>
      </c>
      <c r="F1034" s="2"/>
      <c r="G1034" s="2"/>
      <c r="H1034" s="2"/>
      <c r="I1034" s="2"/>
      <c r="J1034" s="2"/>
      <c r="K1034" s="2"/>
      <c r="L1034" s="89" t="s">
        <v>405</v>
      </c>
    </row>
    <row r="1035" spans="1:12" ht="47.25" hidden="1" outlineLevel="1" x14ac:dyDescent="0.25">
      <c r="A1035" s="1">
        <v>887</v>
      </c>
      <c r="B1035" s="21">
        <v>26</v>
      </c>
      <c r="C1035" s="93" t="s">
        <v>331</v>
      </c>
      <c r="D1035" s="94" t="s">
        <v>9</v>
      </c>
      <c r="E1035" s="95">
        <v>484.43</v>
      </c>
      <c r="F1035" s="2"/>
      <c r="G1035" s="2"/>
      <c r="H1035" s="2"/>
      <c r="I1035" s="2"/>
      <c r="J1035" s="2"/>
      <c r="K1035" s="2"/>
      <c r="L1035" s="89" t="s">
        <v>400</v>
      </c>
    </row>
    <row r="1036" spans="1:12" ht="47.25" hidden="1" outlineLevel="1" x14ac:dyDescent="0.25">
      <c r="A1036" s="1">
        <v>888</v>
      </c>
      <c r="B1036" s="21">
        <v>27</v>
      </c>
      <c r="C1036" s="93" t="s">
        <v>332</v>
      </c>
      <c r="D1036" s="94" t="s">
        <v>9</v>
      </c>
      <c r="E1036" s="95">
        <v>484.43</v>
      </c>
      <c r="F1036" s="2"/>
      <c r="G1036" s="2"/>
      <c r="H1036" s="2"/>
      <c r="I1036" s="2"/>
      <c r="J1036" s="2"/>
      <c r="K1036" s="2"/>
      <c r="L1036" s="89" t="s">
        <v>406</v>
      </c>
    </row>
    <row r="1037" spans="1:12" ht="31.5" hidden="1" outlineLevel="1" x14ac:dyDescent="0.25">
      <c r="A1037" s="1">
        <v>889</v>
      </c>
      <c r="B1037" s="21">
        <v>28</v>
      </c>
      <c r="C1037" s="93" t="s">
        <v>334</v>
      </c>
      <c r="D1037" s="94" t="s">
        <v>9</v>
      </c>
      <c r="E1037" s="95">
        <v>484.43</v>
      </c>
      <c r="F1037" s="2"/>
      <c r="G1037" s="2"/>
      <c r="H1037" s="2"/>
      <c r="I1037" s="2"/>
      <c r="J1037" s="2"/>
      <c r="K1037" s="2"/>
      <c r="L1037" s="89" t="s">
        <v>407</v>
      </c>
    </row>
    <row r="1038" spans="1:12" ht="47.25" hidden="1" outlineLevel="1" x14ac:dyDescent="0.25">
      <c r="A1038" s="1">
        <v>890</v>
      </c>
      <c r="B1038" s="21">
        <v>29</v>
      </c>
      <c r="C1038" s="93" t="s">
        <v>337</v>
      </c>
      <c r="D1038" s="94" t="s">
        <v>9</v>
      </c>
      <c r="E1038" s="95">
        <v>62.43</v>
      </c>
      <c r="F1038" s="2"/>
      <c r="G1038" s="2"/>
      <c r="H1038" s="2"/>
      <c r="I1038" s="2"/>
      <c r="J1038" s="2"/>
      <c r="K1038" s="2"/>
      <c r="L1038" s="89" t="s">
        <v>408</v>
      </c>
    </row>
    <row r="1039" spans="1:12" ht="31.5" hidden="1" outlineLevel="1" x14ac:dyDescent="0.25">
      <c r="A1039" s="1">
        <v>891</v>
      </c>
      <c r="B1039" s="21">
        <v>30</v>
      </c>
      <c r="C1039" s="93" t="s">
        <v>338</v>
      </c>
      <c r="D1039" s="94" t="s">
        <v>9</v>
      </c>
      <c r="E1039" s="95">
        <v>85.84</v>
      </c>
      <c r="F1039" s="2"/>
      <c r="G1039" s="2"/>
      <c r="H1039" s="2"/>
      <c r="I1039" s="2"/>
      <c r="J1039" s="2"/>
      <c r="K1039" s="2"/>
      <c r="L1039" s="89" t="s">
        <v>409</v>
      </c>
    </row>
    <row r="1040" spans="1:12" ht="31.5" hidden="1" outlineLevel="1" x14ac:dyDescent="0.25">
      <c r="A1040" s="1">
        <v>892</v>
      </c>
      <c r="B1040" s="21">
        <v>31</v>
      </c>
      <c r="C1040" s="93" t="s">
        <v>339</v>
      </c>
      <c r="D1040" s="94" t="s">
        <v>22</v>
      </c>
      <c r="E1040" s="98">
        <v>0.52442999999999995</v>
      </c>
      <c r="F1040" s="2"/>
      <c r="G1040" s="2"/>
      <c r="H1040" s="2"/>
      <c r="I1040" s="2"/>
      <c r="J1040" s="2"/>
      <c r="K1040" s="2"/>
      <c r="L1040" s="89" t="s">
        <v>410</v>
      </c>
    </row>
    <row r="1041" spans="1:12" ht="31.5" hidden="1" outlineLevel="1" x14ac:dyDescent="0.25">
      <c r="A1041" s="1">
        <v>893</v>
      </c>
      <c r="B1041" s="21">
        <v>32</v>
      </c>
      <c r="C1041" s="93" t="s">
        <v>330</v>
      </c>
      <c r="D1041" s="94" t="s">
        <v>340</v>
      </c>
      <c r="E1041" s="98" t="s">
        <v>341</v>
      </c>
      <c r="F1041" s="2"/>
      <c r="G1041" s="2"/>
      <c r="H1041" s="2"/>
      <c r="I1041" s="2"/>
      <c r="J1041" s="2"/>
      <c r="K1041" s="2"/>
      <c r="L1041" s="89" t="s">
        <v>411</v>
      </c>
    </row>
    <row r="1042" spans="1:12" ht="47.25" hidden="1" outlineLevel="1" x14ac:dyDescent="0.25">
      <c r="A1042" s="1">
        <v>894</v>
      </c>
      <c r="B1042" s="21">
        <v>33</v>
      </c>
      <c r="C1042" s="93" t="s">
        <v>342</v>
      </c>
      <c r="D1042" s="94" t="s">
        <v>9</v>
      </c>
      <c r="E1042" s="95">
        <v>93.65</v>
      </c>
      <c r="F1042" s="2"/>
      <c r="G1042" s="2"/>
      <c r="H1042" s="2"/>
      <c r="I1042" s="2"/>
      <c r="J1042" s="2"/>
      <c r="K1042" s="2"/>
      <c r="L1042" s="89" t="s">
        <v>412</v>
      </c>
    </row>
    <row r="1043" spans="1:12" ht="31.5" hidden="1" outlineLevel="1" x14ac:dyDescent="0.25">
      <c r="A1043" s="1">
        <v>895</v>
      </c>
      <c r="B1043" s="21">
        <v>34</v>
      </c>
      <c r="C1043" s="93" t="s">
        <v>343</v>
      </c>
      <c r="D1043" s="94" t="s">
        <v>9</v>
      </c>
      <c r="E1043" s="95">
        <v>62.43</v>
      </c>
      <c r="F1043" s="2"/>
      <c r="G1043" s="2"/>
      <c r="H1043" s="2"/>
      <c r="I1043" s="2"/>
      <c r="J1043" s="2"/>
      <c r="K1043" s="2"/>
      <c r="L1043" s="89" t="s">
        <v>413</v>
      </c>
    </row>
    <row r="1044" spans="1:12" ht="63" hidden="1" collapsed="1" x14ac:dyDescent="0.25">
      <c r="A1044" s="1"/>
      <c r="B1044" s="21"/>
      <c r="C1044" s="127" t="s">
        <v>344</v>
      </c>
      <c r="D1044" s="94"/>
      <c r="E1044" s="95"/>
      <c r="F1044" s="2"/>
      <c r="G1044" s="2"/>
      <c r="H1044" s="2"/>
      <c r="I1044" s="2"/>
      <c r="J1044" s="2"/>
      <c r="K1044" s="2"/>
      <c r="L1044" s="89"/>
    </row>
    <row r="1045" spans="1:12" ht="63" hidden="1" outlineLevel="1" x14ac:dyDescent="0.25">
      <c r="A1045" s="1">
        <v>896</v>
      </c>
      <c r="B1045" s="21">
        <v>35</v>
      </c>
      <c r="C1045" s="99" t="s">
        <v>345</v>
      </c>
      <c r="D1045" s="94" t="s">
        <v>9</v>
      </c>
      <c r="E1045" s="97">
        <v>305.60000000000002</v>
      </c>
      <c r="F1045" s="2"/>
      <c r="G1045" s="2"/>
      <c r="H1045" s="2"/>
      <c r="I1045" s="2"/>
      <c r="J1045" s="2"/>
      <c r="K1045" s="2"/>
      <c r="L1045" s="89" t="s">
        <v>414</v>
      </c>
    </row>
    <row r="1046" spans="1:12" ht="15.75" hidden="1" collapsed="1" x14ac:dyDescent="0.25">
      <c r="A1046" s="1"/>
      <c r="B1046" s="21"/>
      <c r="C1046" s="127" t="s">
        <v>346</v>
      </c>
      <c r="D1046" s="94"/>
      <c r="E1046" s="95"/>
      <c r="F1046" s="2"/>
      <c r="G1046" s="2"/>
      <c r="H1046" s="2"/>
      <c r="I1046" s="2"/>
      <c r="J1046" s="2"/>
      <c r="K1046" s="2"/>
      <c r="L1046" s="89"/>
    </row>
    <row r="1047" spans="1:12" ht="204.75" hidden="1" outlineLevel="1" x14ac:dyDescent="0.25">
      <c r="A1047" s="1">
        <v>897</v>
      </c>
      <c r="B1047" s="21">
        <v>36</v>
      </c>
      <c r="C1047" s="100" t="s">
        <v>347</v>
      </c>
      <c r="D1047" s="101" t="s">
        <v>9</v>
      </c>
      <c r="E1047" s="102">
        <v>153</v>
      </c>
      <c r="F1047" s="2"/>
      <c r="G1047" s="2"/>
      <c r="H1047" s="2"/>
      <c r="I1047" s="2"/>
      <c r="J1047" s="2"/>
      <c r="K1047" s="2"/>
      <c r="L1047" s="89" t="s">
        <v>415</v>
      </c>
    </row>
    <row r="1048" spans="1:12" ht="94.5" hidden="1" outlineLevel="1" x14ac:dyDescent="0.25">
      <c r="A1048" s="1">
        <v>898</v>
      </c>
      <c r="B1048" s="21">
        <v>37</v>
      </c>
      <c r="C1048" s="100" t="s">
        <v>348</v>
      </c>
      <c r="D1048" s="90" t="s">
        <v>10</v>
      </c>
      <c r="E1048" s="90">
        <v>153.44</v>
      </c>
      <c r="F1048" s="2"/>
      <c r="G1048" s="2"/>
      <c r="H1048" s="2"/>
      <c r="I1048" s="2"/>
      <c r="J1048" s="2"/>
      <c r="K1048" s="2"/>
      <c r="L1048" s="89" t="s">
        <v>416</v>
      </c>
    </row>
    <row r="1049" spans="1:12" ht="15.75" hidden="1" collapsed="1" x14ac:dyDescent="0.25">
      <c r="A1049" s="1"/>
      <c r="B1049" s="21"/>
      <c r="C1049" s="128" t="s">
        <v>349</v>
      </c>
      <c r="D1049" s="90"/>
      <c r="E1049" s="90"/>
      <c r="F1049" s="2"/>
      <c r="G1049" s="2"/>
      <c r="H1049" s="2"/>
      <c r="I1049" s="2"/>
      <c r="J1049" s="2"/>
      <c r="K1049" s="2"/>
      <c r="L1049" s="89"/>
    </row>
    <row r="1050" spans="1:12" ht="31.5" hidden="1" x14ac:dyDescent="0.25">
      <c r="A1050" s="1"/>
      <c r="B1050" s="21"/>
      <c r="C1050" s="128" t="s">
        <v>350</v>
      </c>
      <c r="D1050" s="90"/>
      <c r="E1050" s="90"/>
      <c r="F1050" s="2"/>
      <c r="G1050" s="2"/>
      <c r="H1050" s="2"/>
      <c r="I1050" s="2"/>
      <c r="J1050" s="2"/>
      <c r="K1050" s="2"/>
      <c r="L1050" s="89"/>
    </row>
    <row r="1051" spans="1:12" ht="78.75" hidden="1" outlineLevel="1" x14ac:dyDescent="0.25">
      <c r="A1051" s="1">
        <v>899</v>
      </c>
      <c r="B1051" s="21">
        <v>38</v>
      </c>
      <c r="C1051" s="100" t="s">
        <v>351</v>
      </c>
      <c r="D1051" s="101" t="s">
        <v>10</v>
      </c>
      <c r="E1051" s="102">
        <v>195.6</v>
      </c>
      <c r="F1051" s="2"/>
      <c r="G1051" s="2"/>
      <c r="H1051" s="2"/>
      <c r="I1051" s="2"/>
      <c r="J1051" s="2"/>
      <c r="K1051" s="2"/>
      <c r="L1051" s="87" t="s">
        <v>417</v>
      </c>
    </row>
    <row r="1052" spans="1:12" ht="15.75" hidden="1" outlineLevel="1" x14ac:dyDescent="0.25">
      <c r="A1052" s="1">
        <v>890</v>
      </c>
      <c r="B1052" s="21">
        <v>39</v>
      </c>
      <c r="C1052" s="100" t="s">
        <v>352</v>
      </c>
      <c r="D1052" s="101" t="s">
        <v>10</v>
      </c>
      <c r="E1052" s="102">
        <v>195</v>
      </c>
      <c r="F1052" s="2"/>
      <c r="G1052" s="2"/>
      <c r="H1052" s="2"/>
      <c r="I1052" s="2"/>
      <c r="J1052" s="2"/>
      <c r="K1052" s="2"/>
      <c r="L1052" s="87" t="s">
        <v>418</v>
      </c>
    </row>
    <row r="1053" spans="1:12" ht="63" hidden="1" outlineLevel="1" x14ac:dyDescent="0.25">
      <c r="A1053" s="1">
        <v>891</v>
      </c>
      <c r="B1053" s="21">
        <v>40</v>
      </c>
      <c r="C1053" s="100" t="s">
        <v>353</v>
      </c>
      <c r="D1053" s="101" t="s">
        <v>9</v>
      </c>
      <c r="E1053" s="103">
        <v>68.459999999999994</v>
      </c>
      <c r="F1053" s="2"/>
      <c r="G1053" s="2"/>
      <c r="H1053" s="2"/>
      <c r="I1053" s="2"/>
      <c r="J1053" s="2"/>
      <c r="K1053" s="2"/>
      <c r="L1053" s="89" t="s">
        <v>419</v>
      </c>
    </row>
    <row r="1054" spans="1:12" ht="31.5" hidden="1" collapsed="1" x14ac:dyDescent="0.25">
      <c r="A1054" s="1"/>
      <c r="B1054" s="21"/>
      <c r="C1054" s="129" t="s">
        <v>354</v>
      </c>
      <c r="D1054" s="90"/>
      <c r="E1054" s="90"/>
      <c r="F1054" s="2"/>
      <c r="G1054" s="2"/>
      <c r="H1054" s="2"/>
      <c r="I1054" s="2"/>
      <c r="J1054" s="2"/>
      <c r="K1054" s="2"/>
      <c r="L1054" s="89"/>
    </row>
    <row r="1055" spans="1:12" ht="94.5" hidden="1" outlineLevel="1" x14ac:dyDescent="0.25">
      <c r="A1055" s="1">
        <v>892</v>
      </c>
      <c r="B1055" s="21">
        <v>41</v>
      </c>
      <c r="C1055" s="100" t="s">
        <v>355</v>
      </c>
      <c r="D1055" s="101" t="s">
        <v>10</v>
      </c>
      <c r="E1055" s="103">
        <v>72.28</v>
      </c>
      <c r="F1055" s="2"/>
      <c r="G1055" s="2"/>
      <c r="H1055" s="2"/>
      <c r="I1055" s="2"/>
      <c r="J1055" s="2"/>
      <c r="K1055" s="2"/>
      <c r="L1055" s="87" t="s">
        <v>420</v>
      </c>
    </row>
    <row r="1056" spans="1:12" ht="15.75" hidden="1" outlineLevel="1" x14ac:dyDescent="0.25">
      <c r="A1056" s="1">
        <v>893</v>
      </c>
      <c r="B1056" s="21">
        <v>42</v>
      </c>
      <c r="C1056" s="100" t="s">
        <v>352</v>
      </c>
      <c r="D1056" s="101" t="s">
        <v>10</v>
      </c>
      <c r="E1056" s="102">
        <v>72.28</v>
      </c>
      <c r="F1056" s="2"/>
      <c r="G1056" s="2"/>
      <c r="H1056" s="2"/>
      <c r="I1056" s="2"/>
      <c r="J1056" s="2"/>
      <c r="K1056" s="2"/>
      <c r="L1056" s="87" t="s">
        <v>418</v>
      </c>
    </row>
    <row r="1057" spans="1:12" ht="78.75" hidden="1" outlineLevel="1" x14ac:dyDescent="0.25">
      <c r="A1057" s="1">
        <v>894</v>
      </c>
      <c r="B1057" s="21">
        <v>43</v>
      </c>
      <c r="C1057" s="100" t="s">
        <v>356</v>
      </c>
      <c r="D1057" s="101" t="s">
        <v>9</v>
      </c>
      <c r="E1057" s="103">
        <v>93.96</v>
      </c>
      <c r="F1057" s="2"/>
      <c r="G1057" s="2"/>
      <c r="H1057" s="2"/>
      <c r="I1057" s="2"/>
      <c r="J1057" s="2"/>
      <c r="K1057" s="2"/>
      <c r="L1057" s="89" t="s">
        <v>421</v>
      </c>
    </row>
    <row r="1058" spans="1:12" ht="31.5" hidden="1" outlineLevel="1" x14ac:dyDescent="0.25">
      <c r="A1058" s="1">
        <v>895</v>
      </c>
      <c r="B1058" s="21">
        <v>44</v>
      </c>
      <c r="C1058" s="100" t="s">
        <v>357</v>
      </c>
      <c r="D1058" s="101" t="s">
        <v>9</v>
      </c>
      <c r="E1058" s="103">
        <v>36.14</v>
      </c>
      <c r="F1058" s="2"/>
      <c r="G1058" s="2"/>
      <c r="H1058" s="2"/>
      <c r="I1058" s="2"/>
      <c r="J1058" s="2"/>
      <c r="K1058" s="2"/>
      <c r="L1058" s="89" t="s">
        <v>409</v>
      </c>
    </row>
    <row r="1059" spans="1:12" ht="31.5" hidden="1" outlineLevel="1" x14ac:dyDescent="0.25">
      <c r="A1059" s="1">
        <v>896</v>
      </c>
      <c r="B1059" s="21">
        <v>45</v>
      </c>
      <c r="C1059" s="100" t="s">
        <v>358</v>
      </c>
      <c r="D1059" s="101" t="s">
        <v>9</v>
      </c>
      <c r="E1059" s="102">
        <v>25.3</v>
      </c>
      <c r="F1059" s="2"/>
      <c r="G1059" s="2"/>
      <c r="H1059" s="2"/>
      <c r="I1059" s="2"/>
      <c r="J1059" s="2"/>
      <c r="K1059" s="2"/>
      <c r="L1059" s="89" t="s">
        <v>422</v>
      </c>
    </row>
    <row r="1060" spans="1:12" ht="31.5" hidden="1" collapsed="1" x14ac:dyDescent="0.25">
      <c r="A1060" s="1"/>
      <c r="B1060" s="21"/>
      <c r="C1060" s="129" t="s">
        <v>359</v>
      </c>
      <c r="D1060" s="90"/>
      <c r="E1060" s="90"/>
      <c r="F1060" s="2"/>
      <c r="G1060" s="2"/>
      <c r="H1060" s="2"/>
      <c r="I1060" s="2"/>
      <c r="J1060" s="2"/>
      <c r="K1060" s="2"/>
      <c r="L1060" s="89"/>
    </row>
    <row r="1061" spans="1:12" ht="94.5" hidden="1" outlineLevel="1" x14ac:dyDescent="0.25">
      <c r="A1061" s="1">
        <v>897</v>
      </c>
      <c r="B1061" s="21">
        <v>46</v>
      </c>
      <c r="C1061" s="100" t="s">
        <v>355</v>
      </c>
      <c r="D1061" s="101" t="s">
        <v>10</v>
      </c>
      <c r="E1061" s="103">
        <v>72.28</v>
      </c>
      <c r="F1061" s="2"/>
      <c r="G1061" s="2"/>
      <c r="H1061" s="2"/>
      <c r="I1061" s="2"/>
      <c r="J1061" s="2"/>
      <c r="K1061" s="2"/>
      <c r="L1061" s="87" t="s">
        <v>420</v>
      </c>
    </row>
    <row r="1062" spans="1:12" ht="31.5" hidden="1" outlineLevel="1" x14ac:dyDescent="0.25">
      <c r="A1062" s="1">
        <v>898</v>
      </c>
      <c r="B1062" s="21">
        <v>47</v>
      </c>
      <c r="C1062" s="100" t="s">
        <v>360</v>
      </c>
      <c r="D1062" s="101" t="s">
        <v>9</v>
      </c>
      <c r="E1062" s="103">
        <v>18.07</v>
      </c>
      <c r="F1062" s="2"/>
      <c r="G1062" s="2"/>
      <c r="H1062" s="2"/>
      <c r="I1062" s="2"/>
      <c r="J1062" s="2"/>
      <c r="K1062" s="2"/>
      <c r="L1062" s="89" t="s">
        <v>423</v>
      </c>
    </row>
    <row r="1063" spans="1:12" ht="31.5" hidden="1" outlineLevel="1" x14ac:dyDescent="0.25">
      <c r="A1063" s="1">
        <v>899</v>
      </c>
      <c r="B1063" s="21">
        <v>48</v>
      </c>
      <c r="C1063" s="100" t="s">
        <v>358</v>
      </c>
      <c r="D1063" s="101" t="s">
        <v>9</v>
      </c>
      <c r="E1063" s="102">
        <v>25.3</v>
      </c>
      <c r="F1063" s="2"/>
      <c r="G1063" s="2"/>
      <c r="H1063" s="2"/>
      <c r="I1063" s="2"/>
      <c r="J1063" s="2"/>
      <c r="K1063" s="2"/>
      <c r="L1063" s="89" t="s">
        <v>424</v>
      </c>
    </row>
    <row r="1064" spans="1:12" ht="15.75" hidden="1" collapsed="1" x14ac:dyDescent="0.25">
      <c r="A1064" s="1"/>
      <c r="B1064" s="21"/>
      <c r="C1064" s="130" t="s">
        <v>361</v>
      </c>
      <c r="D1064" s="90"/>
      <c r="E1064" s="90"/>
      <c r="F1064" s="2"/>
      <c r="G1064" s="2"/>
      <c r="H1064" s="2"/>
      <c r="I1064" s="2"/>
      <c r="J1064" s="2"/>
      <c r="K1064" s="2"/>
      <c r="L1064" s="89"/>
    </row>
    <row r="1065" spans="1:12" ht="31.5" hidden="1" outlineLevel="1" x14ac:dyDescent="0.25">
      <c r="A1065" s="1">
        <v>900</v>
      </c>
      <c r="B1065" s="21">
        <v>49</v>
      </c>
      <c r="C1065" s="91" t="s">
        <v>362</v>
      </c>
      <c r="D1065" s="90" t="s">
        <v>10</v>
      </c>
      <c r="E1065" s="90">
        <v>72.28</v>
      </c>
      <c r="F1065" s="2"/>
      <c r="G1065" s="2"/>
      <c r="H1065" s="2"/>
      <c r="I1065" s="2"/>
      <c r="J1065" s="2"/>
      <c r="K1065" s="2"/>
      <c r="L1065" s="89" t="s">
        <v>425</v>
      </c>
    </row>
    <row r="1066" spans="1:12" ht="15.75" hidden="1" collapsed="1" x14ac:dyDescent="0.25">
      <c r="A1066" s="1"/>
      <c r="B1066" s="21"/>
      <c r="C1066" s="131" t="s">
        <v>363</v>
      </c>
      <c r="D1066" s="90"/>
      <c r="E1066" s="90"/>
      <c r="F1066" s="2"/>
      <c r="G1066" s="2"/>
      <c r="H1066" s="2"/>
      <c r="I1066" s="2"/>
      <c r="J1066" s="2"/>
      <c r="K1066" s="2"/>
      <c r="L1066" s="89"/>
    </row>
    <row r="1067" spans="1:12" ht="47.25" hidden="1" outlineLevel="1" x14ac:dyDescent="0.25">
      <c r="A1067" s="1">
        <v>901</v>
      </c>
      <c r="B1067" s="21">
        <v>50</v>
      </c>
      <c r="C1067" s="87" t="s">
        <v>364</v>
      </c>
      <c r="D1067" s="88" t="s">
        <v>365</v>
      </c>
      <c r="E1067" s="88" t="s">
        <v>366</v>
      </c>
      <c r="F1067" s="2"/>
      <c r="G1067" s="2"/>
      <c r="H1067" s="2"/>
      <c r="I1067" s="2"/>
      <c r="J1067" s="2"/>
      <c r="K1067" s="2"/>
      <c r="L1067" s="87" t="s">
        <v>426</v>
      </c>
    </row>
    <row r="1068" spans="1:12" ht="31.5" hidden="1" collapsed="1" x14ac:dyDescent="0.25">
      <c r="A1068" s="1"/>
      <c r="B1068" s="21"/>
      <c r="C1068" s="132" t="s">
        <v>367</v>
      </c>
      <c r="D1068" s="88"/>
      <c r="E1068" s="88"/>
      <c r="F1068" s="2"/>
      <c r="G1068" s="2"/>
      <c r="H1068" s="2"/>
      <c r="I1068" s="2"/>
      <c r="J1068" s="2"/>
      <c r="K1068" s="2"/>
      <c r="L1068" s="87"/>
    </row>
    <row r="1069" spans="1:12" ht="110.25" hidden="1" outlineLevel="1" x14ac:dyDescent="0.25">
      <c r="A1069" s="1">
        <v>902</v>
      </c>
      <c r="B1069" s="21">
        <v>51</v>
      </c>
      <c r="C1069" s="100" t="s">
        <v>368</v>
      </c>
      <c r="D1069" s="101" t="s">
        <v>340</v>
      </c>
      <c r="E1069" s="105" t="s">
        <v>369</v>
      </c>
      <c r="F1069" s="2"/>
      <c r="G1069" s="2"/>
      <c r="H1069" s="2"/>
      <c r="I1069" s="2"/>
      <c r="J1069" s="2"/>
      <c r="K1069" s="2"/>
      <c r="L1069" s="87" t="s">
        <v>427</v>
      </c>
    </row>
    <row r="1070" spans="1:12" ht="15.75" hidden="1" collapsed="1" x14ac:dyDescent="0.25">
      <c r="A1070" s="1"/>
      <c r="B1070" s="21"/>
      <c r="C1070" s="132" t="s">
        <v>370</v>
      </c>
      <c r="D1070" s="88"/>
      <c r="E1070" s="88"/>
      <c r="F1070" s="2"/>
      <c r="G1070" s="2"/>
      <c r="H1070" s="2"/>
      <c r="I1070" s="2"/>
      <c r="J1070" s="2"/>
      <c r="K1070" s="2"/>
      <c r="L1070" s="87"/>
    </row>
    <row r="1071" spans="1:12" ht="78.75" hidden="1" outlineLevel="1" x14ac:dyDescent="0.25">
      <c r="A1071" s="1">
        <v>902</v>
      </c>
      <c r="B1071" s="21">
        <v>52</v>
      </c>
      <c r="C1071" s="100" t="s">
        <v>371</v>
      </c>
      <c r="D1071" s="101" t="s">
        <v>340</v>
      </c>
      <c r="E1071" s="105" t="s">
        <v>372</v>
      </c>
      <c r="F1071" s="2"/>
      <c r="G1071" s="2"/>
      <c r="H1071" s="2"/>
      <c r="I1071" s="2"/>
      <c r="J1071" s="2"/>
      <c r="K1071" s="2"/>
      <c r="L1071" s="87" t="s">
        <v>428</v>
      </c>
    </row>
    <row r="1072" spans="1:12" ht="15.75" hidden="1" outlineLevel="1" x14ac:dyDescent="0.25">
      <c r="A1072" s="1">
        <v>903</v>
      </c>
      <c r="B1072" s="21">
        <v>53</v>
      </c>
      <c r="C1072" s="100" t="s">
        <v>352</v>
      </c>
      <c r="D1072" s="101" t="s">
        <v>10</v>
      </c>
      <c r="E1072" s="102">
        <v>154.4</v>
      </c>
      <c r="F1072" s="2"/>
      <c r="G1072" s="2"/>
      <c r="H1072" s="2"/>
      <c r="I1072" s="2"/>
      <c r="J1072" s="2"/>
      <c r="K1072" s="2"/>
      <c r="L1072" s="87" t="s">
        <v>418</v>
      </c>
    </row>
    <row r="1073" spans="1:12" ht="31.5" hidden="1" collapsed="1" x14ac:dyDescent="0.25">
      <c r="A1073" s="1"/>
      <c r="B1073" s="21"/>
      <c r="C1073" s="119" t="s">
        <v>373</v>
      </c>
      <c r="D1073" s="87"/>
      <c r="E1073" s="87"/>
      <c r="F1073" s="2"/>
      <c r="G1073" s="2"/>
      <c r="H1073" s="2"/>
      <c r="I1073" s="2"/>
      <c r="J1073" s="2"/>
      <c r="K1073" s="2"/>
      <c r="L1073" s="87"/>
    </row>
    <row r="1074" spans="1:12" ht="47.25" hidden="1" outlineLevel="1" x14ac:dyDescent="0.25">
      <c r="A1074" s="1">
        <v>904</v>
      </c>
      <c r="B1074" s="21">
        <v>54</v>
      </c>
      <c r="C1074" s="100" t="s">
        <v>374</v>
      </c>
      <c r="D1074" s="88" t="s">
        <v>15</v>
      </c>
      <c r="E1074" s="88">
        <v>36</v>
      </c>
      <c r="F1074" s="2"/>
      <c r="G1074" s="2"/>
      <c r="H1074" s="2"/>
      <c r="I1074" s="2"/>
      <c r="J1074" s="2"/>
      <c r="K1074" s="2"/>
      <c r="L1074" s="87" t="s">
        <v>429</v>
      </c>
    </row>
    <row r="1075" spans="1:12" ht="31.5" hidden="1" outlineLevel="1" x14ac:dyDescent="0.25">
      <c r="A1075" s="1">
        <v>905</v>
      </c>
      <c r="B1075" s="21">
        <v>55</v>
      </c>
      <c r="C1075" s="100" t="s">
        <v>375</v>
      </c>
      <c r="D1075" s="88" t="s">
        <v>9</v>
      </c>
      <c r="E1075" s="88">
        <v>13.4</v>
      </c>
      <c r="F1075" s="2"/>
      <c r="G1075" s="2"/>
      <c r="H1075" s="2"/>
      <c r="I1075" s="2"/>
      <c r="J1075" s="2"/>
      <c r="K1075" s="2"/>
      <c r="L1075" s="87" t="s">
        <v>430</v>
      </c>
    </row>
    <row r="1076" spans="1:12" ht="31.5" hidden="1" outlineLevel="1" x14ac:dyDescent="0.25">
      <c r="A1076" s="1">
        <v>906</v>
      </c>
      <c r="B1076" s="21">
        <v>56</v>
      </c>
      <c r="C1076" s="100" t="s">
        <v>376</v>
      </c>
      <c r="D1076" s="88" t="s">
        <v>9</v>
      </c>
      <c r="E1076" s="88">
        <v>8.2799999999999994</v>
      </c>
      <c r="F1076" s="2"/>
      <c r="G1076" s="2"/>
      <c r="H1076" s="2"/>
      <c r="I1076" s="2"/>
      <c r="J1076" s="2"/>
      <c r="K1076" s="2"/>
      <c r="L1076" s="87" t="s">
        <v>431</v>
      </c>
    </row>
    <row r="1077" spans="1:12" ht="31.5" hidden="1" collapsed="1" x14ac:dyDescent="0.25">
      <c r="A1077" s="1"/>
      <c r="B1077" s="21"/>
      <c r="C1077" s="119" t="s">
        <v>377</v>
      </c>
      <c r="D1077" s="87"/>
      <c r="E1077" s="87"/>
      <c r="F1077" s="2"/>
      <c r="G1077" s="2"/>
      <c r="H1077" s="2"/>
      <c r="I1077" s="2"/>
      <c r="J1077" s="2"/>
      <c r="K1077" s="2"/>
      <c r="L1077" s="87"/>
    </row>
    <row r="1078" spans="1:12" ht="141.75" hidden="1" outlineLevel="1" x14ac:dyDescent="0.25">
      <c r="A1078" s="1">
        <v>907</v>
      </c>
      <c r="B1078" s="21">
        <v>57</v>
      </c>
      <c r="C1078" s="100" t="s">
        <v>378</v>
      </c>
      <c r="D1078" s="101" t="s">
        <v>10</v>
      </c>
      <c r="E1078" s="106">
        <v>108</v>
      </c>
      <c r="F1078" s="2"/>
      <c r="G1078" s="2"/>
      <c r="H1078" s="2"/>
      <c r="I1078" s="2"/>
      <c r="J1078" s="2"/>
      <c r="K1078" s="2"/>
      <c r="L1078" s="87" t="s">
        <v>432</v>
      </c>
    </row>
    <row r="1079" spans="1:12" ht="15.75" hidden="1" outlineLevel="1" x14ac:dyDescent="0.25">
      <c r="A1079" s="1">
        <v>908</v>
      </c>
      <c r="B1079" s="21">
        <v>58</v>
      </c>
      <c r="C1079" s="100" t="s">
        <v>379</v>
      </c>
      <c r="D1079" s="101" t="s">
        <v>10</v>
      </c>
      <c r="E1079" s="106">
        <v>108</v>
      </c>
      <c r="F1079" s="2"/>
      <c r="G1079" s="2"/>
      <c r="H1079" s="2"/>
      <c r="I1079" s="2"/>
      <c r="J1079" s="2"/>
      <c r="K1079" s="2"/>
      <c r="L1079" s="87" t="s">
        <v>433</v>
      </c>
    </row>
    <row r="1080" spans="1:12" ht="31.5" hidden="1" outlineLevel="1" x14ac:dyDescent="0.25">
      <c r="A1080" s="1">
        <v>909</v>
      </c>
      <c r="B1080" s="21">
        <v>59</v>
      </c>
      <c r="C1080" s="100" t="s">
        <v>380</v>
      </c>
      <c r="D1080" s="101" t="s">
        <v>9</v>
      </c>
      <c r="E1080" s="106">
        <v>504</v>
      </c>
      <c r="F1080" s="2"/>
      <c r="G1080" s="2"/>
      <c r="H1080" s="2"/>
      <c r="I1080" s="2"/>
      <c r="J1080" s="2"/>
      <c r="K1080" s="2"/>
      <c r="L1080" s="87" t="s">
        <v>434</v>
      </c>
    </row>
    <row r="1081" spans="1:12" ht="15.75" hidden="1" collapsed="1" x14ac:dyDescent="0.25">
      <c r="A1081" s="1"/>
      <c r="B1081" s="21"/>
      <c r="C1081" s="128" t="s">
        <v>381</v>
      </c>
      <c r="D1081" s="107"/>
      <c r="E1081" s="108"/>
      <c r="F1081" s="2"/>
      <c r="G1081" s="2"/>
      <c r="H1081" s="2"/>
      <c r="I1081" s="2"/>
      <c r="J1081" s="2"/>
      <c r="K1081" s="2"/>
      <c r="L1081" s="87"/>
    </row>
    <row r="1082" spans="1:12" ht="94.5" hidden="1" outlineLevel="1" x14ac:dyDescent="0.25">
      <c r="A1082" s="1">
        <v>910</v>
      </c>
      <c r="B1082" s="21">
        <v>60</v>
      </c>
      <c r="C1082" s="100" t="s">
        <v>382</v>
      </c>
      <c r="D1082" s="101" t="s">
        <v>10</v>
      </c>
      <c r="E1082" s="103">
        <v>142.47999999999999</v>
      </c>
      <c r="F1082" s="2"/>
      <c r="G1082" s="2"/>
      <c r="H1082" s="2"/>
      <c r="I1082" s="2"/>
      <c r="J1082" s="2"/>
      <c r="K1082" s="2"/>
      <c r="L1082" s="87" t="s">
        <v>435</v>
      </c>
    </row>
    <row r="1083" spans="1:12" ht="31.5" hidden="1" outlineLevel="1" x14ac:dyDescent="0.25">
      <c r="A1083" s="1">
        <v>911</v>
      </c>
      <c r="B1083" s="21">
        <v>61</v>
      </c>
      <c r="C1083" s="100" t="s">
        <v>383</v>
      </c>
      <c r="D1083" s="101" t="s">
        <v>15</v>
      </c>
      <c r="E1083" s="106">
        <v>8</v>
      </c>
      <c r="F1083" s="2"/>
      <c r="G1083" s="2"/>
      <c r="H1083" s="2"/>
      <c r="I1083" s="2"/>
      <c r="J1083" s="2"/>
      <c r="K1083" s="2"/>
      <c r="L1083" s="87" t="s">
        <v>436</v>
      </c>
    </row>
    <row r="1084" spans="1:12" ht="173.25" hidden="1" outlineLevel="1" x14ac:dyDescent="0.25">
      <c r="A1084" s="1">
        <v>912</v>
      </c>
      <c r="B1084" s="21">
        <v>62</v>
      </c>
      <c r="C1084" s="100" t="s">
        <v>384</v>
      </c>
      <c r="D1084" s="101" t="s">
        <v>10</v>
      </c>
      <c r="E1084" s="106">
        <v>16</v>
      </c>
      <c r="F1084" s="2"/>
      <c r="G1084" s="2"/>
      <c r="H1084" s="2"/>
      <c r="I1084" s="2"/>
      <c r="J1084" s="2"/>
      <c r="K1084" s="2"/>
      <c r="L1084" s="87" t="s">
        <v>437</v>
      </c>
    </row>
    <row r="1085" spans="1:12" ht="47.25" hidden="1" collapsed="1" x14ac:dyDescent="0.25">
      <c r="A1085" s="1"/>
      <c r="B1085" s="21"/>
      <c r="C1085" s="128" t="s">
        <v>385</v>
      </c>
      <c r="D1085" s="109"/>
      <c r="E1085" s="110"/>
      <c r="F1085" s="2"/>
      <c r="G1085" s="2"/>
      <c r="H1085" s="2"/>
      <c r="I1085" s="2"/>
      <c r="J1085" s="2"/>
      <c r="K1085" s="2"/>
      <c r="L1085" s="87"/>
    </row>
    <row r="1086" spans="1:12" ht="94.5" hidden="1" outlineLevel="1" x14ac:dyDescent="0.25">
      <c r="A1086" s="1">
        <v>913</v>
      </c>
      <c r="B1086" s="21">
        <v>63</v>
      </c>
      <c r="C1086" s="100" t="s">
        <v>386</v>
      </c>
      <c r="D1086" s="101" t="s">
        <v>387</v>
      </c>
      <c r="E1086" s="106" t="s">
        <v>388</v>
      </c>
      <c r="F1086" s="2"/>
      <c r="G1086" s="2"/>
      <c r="H1086" s="2"/>
      <c r="I1086" s="2"/>
      <c r="J1086" s="2"/>
      <c r="K1086" s="2"/>
      <c r="L1086" s="87" t="s">
        <v>438</v>
      </c>
    </row>
    <row r="1087" spans="1:12" ht="31.5" hidden="1" outlineLevel="1" x14ac:dyDescent="0.25">
      <c r="A1087" s="1">
        <v>914</v>
      </c>
      <c r="B1087" s="21">
        <v>64</v>
      </c>
      <c r="C1087" s="100" t="s">
        <v>389</v>
      </c>
      <c r="D1087" s="101" t="s">
        <v>9</v>
      </c>
      <c r="E1087" s="103">
        <v>1964.32</v>
      </c>
      <c r="F1087" s="2"/>
      <c r="G1087" s="2"/>
      <c r="H1087" s="2"/>
      <c r="I1087" s="2"/>
      <c r="J1087" s="2"/>
      <c r="K1087" s="2"/>
      <c r="L1087" s="87" t="s">
        <v>439</v>
      </c>
    </row>
    <row r="1088" spans="1:12" ht="31.5" hidden="1" outlineLevel="1" x14ac:dyDescent="0.25">
      <c r="A1088" s="1">
        <v>915</v>
      </c>
      <c r="B1088" s="21">
        <v>65</v>
      </c>
      <c r="C1088" s="100" t="s">
        <v>390</v>
      </c>
      <c r="D1088" s="101" t="s">
        <v>9</v>
      </c>
      <c r="E1088" s="103">
        <v>1964.32</v>
      </c>
      <c r="F1088" s="2"/>
      <c r="G1088" s="2"/>
      <c r="H1088" s="2"/>
      <c r="I1088" s="2"/>
      <c r="J1088" s="2"/>
      <c r="K1088" s="2"/>
      <c r="L1088" s="87" t="s">
        <v>440</v>
      </c>
    </row>
    <row r="1089" spans="1:12" ht="15.75" hidden="1" collapsed="1" x14ac:dyDescent="0.25">
      <c r="A1089" s="1">
        <v>916</v>
      </c>
      <c r="B1089" s="21"/>
      <c r="C1089" s="104" t="s">
        <v>391</v>
      </c>
      <c r="D1089" s="111"/>
      <c r="E1089" s="103"/>
      <c r="F1089" s="2"/>
      <c r="G1089" s="2"/>
      <c r="H1089" s="2"/>
      <c r="I1089" s="2"/>
      <c r="J1089" s="2"/>
      <c r="K1089" s="2"/>
      <c r="L1089" s="87"/>
    </row>
    <row r="1090" spans="1:12" ht="15.75" hidden="1" outlineLevel="1" x14ac:dyDescent="0.25">
      <c r="A1090" s="1">
        <v>917</v>
      </c>
      <c r="B1090" s="21">
        <v>66</v>
      </c>
      <c r="C1090" s="112" t="s">
        <v>392</v>
      </c>
      <c r="D1090" s="111" t="s">
        <v>22</v>
      </c>
      <c r="E1090" s="116">
        <v>50.826000000000001</v>
      </c>
      <c r="F1090" s="117"/>
      <c r="G1090" s="117"/>
      <c r="H1090" s="117"/>
      <c r="I1090" s="117"/>
      <c r="J1090" s="117"/>
      <c r="K1090" s="117"/>
      <c r="L1090" s="118" t="s">
        <v>441</v>
      </c>
    </row>
    <row r="1091" spans="1:12" ht="31.5" hidden="1" outlineLevel="1" x14ac:dyDescent="0.25">
      <c r="A1091" s="1">
        <v>918</v>
      </c>
      <c r="B1091" s="21">
        <v>67</v>
      </c>
      <c r="C1091" s="112" t="s">
        <v>393</v>
      </c>
      <c r="D1091" s="111" t="s">
        <v>22</v>
      </c>
      <c r="E1091" s="113">
        <v>50.826000000000001</v>
      </c>
      <c r="F1091" s="2"/>
      <c r="G1091" s="2"/>
      <c r="H1091" s="2"/>
      <c r="I1091" s="2"/>
      <c r="J1091" s="2"/>
      <c r="K1091" s="2"/>
      <c r="L1091" s="87"/>
    </row>
    <row r="1092" spans="1:12" ht="15.75" hidden="1" outlineLevel="1" x14ac:dyDescent="0.25">
      <c r="A1092" s="1">
        <v>919</v>
      </c>
      <c r="B1092" s="21">
        <v>68</v>
      </c>
      <c r="C1092" s="112" t="s">
        <v>394</v>
      </c>
      <c r="D1092" s="111" t="s">
        <v>22</v>
      </c>
      <c r="E1092" s="113">
        <v>50.826000000000001</v>
      </c>
      <c r="F1092" s="2"/>
      <c r="G1092" s="2"/>
      <c r="H1092" s="2"/>
      <c r="I1092" s="2"/>
      <c r="J1092" s="2"/>
      <c r="K1092" s="2"/>
      <c r="L1092" s="87"/>
    </row>
    <row r="1093" spans="1:12" ht="31.5" hidden="1" outlineLevel="1" x14ac:dyDescent="0.25">
      <c r="A1093" s="1">
        <v>920</v>
      </c>
      <c r="B1093" s="21">
        <v>69</v>
      </c>
      <c r="C1093" s="112" t="s">
        <v>395</v>
      </c>
      <c r="D1093" s="111" t="s">
        <v>22</v>
      </c>
      <c r="E1093" s="113">
        <v>134.626</v>
      </c>
      <c r="F1093" s="2"/>
      <c r="G1093" s="2"/>
      <c r="H1093" s="2"/>
      <c r="I1093" s="2"/>
      <c r="J1093" s="2"/>
      <c r="K1093" s="2"/>
      <c r="L1093" s="87" t="s">
        <v>442</v>
      </c>
    </row>
    <row r="1094" spans="1:12" ht="15.75" hidden="1" outlineLevel="1" x14ac:dyDescent="0.25">
      <c r="A1094" s="1">
        <v>921</v>
      </c>
      <c r="B1094" s="21">
        <v>70</v>
      </c>
      <c r="C1094" s="114" t="s">
        <v>396</v>
      </c>
      <c r="D1094" s="111" t="s">
        <v>22</v>
      </c>
      <c r="E1094" s="113">
        <v>134.626</v>
      </c>
      <c r="F1094" s="2"/>
      <c r="G1094" s="2"/>
      <c r="H1094" s="2"/>
      <c r="I1094" s="2"/>
      <c r="J1094" s="2"/>
      <c r="K1094" s="2"/>
      <c r="L1094" s="2"/>
    </row>
    <row r="1095" spans="1:12" ht="15.75" hidden="1" outlineLevel="1" x14ac:dyDescent="0.25">
      <c r="A1095" s="1">
        <v>922</v>
      </c>
      <c r="B1095" s="61">
        <v>71</v>
      </c>
      <c r="C1095" s="114" t="s">
        <v>397</v>
      </c>
      <c r="D1095" s="111" t="s">
        <v>22</v>
      </c>
      <c r="E1095" s="113">
        <v>134.626</v>
      </c>
      <c r="F1095" s="2"/>
      <c r="G1095" s="2"/>
      <c r="H1095" s="2"/>
      <c r="I1095" s="2"/>
      <c r="J1095" s="2"/>
      <c r="K1095" s="2"/>
      <c r="L1095" s="2"/>
    </row>
    <row r="1096" spans="1:12" ht="15.75" hidden="1" collapsed="1" x14ac:dyDescent="0.25">
      <c r="A1096" s="1"/>
      <c r="B1096" s="486" t="s">
        <v>443</v>
      </c>
      <c r="C1096" s="486"/>
      <c r="D1096" s="486"/>
      <c r="E1096" s="113"/>
      <c r="F1096" s="2"/>
      <c r="G1096" s="2"/>
      <c r="H1096" s="2"/>
      <c r="I1096" s="2"/>
      <c r="J1096" s="2"/>
      <c r="K1096" s="2"/>
      <c r="L1096" s="2"/>
    </row>
    <row r="1097" spans="1:12" ht="15.75" hidden="1" x14ac:dyDescent="0.25">
      <c r="A1097" s="1"/>
      <c r="B1097" s="21"/>
      <c r="C1097" s="133" t="s">
        <v>444</v>
      </c>
      <c r="D1097" s="111"/>
      <c r="E1097" s="113"/>
      <c r="F1097" s="2"/>
      <c r="G1097" s="2"/>
      <c r="H1097" s="2"/>
      <c r="I1097" s="2"/>
      <c r="J1097" s="2"/>
      <c r="K1097" s="2"/>
      <c r="L1097" s="2"/>
    </row>
    <row r="1098" spans="1:12" ht="31.9" hidden="1" customHeight="1" outlineLevel="1" x14ac:dyDescent="0.25">
      <c r="A1098" s="1">
        <v>923</v>
      </c>
      <c r="B1098" s="21">
        <v>72</v>
      </c>
      <c r="C1098" s="220" t="s">
        <v>445</v>
      </c>
      <c r="D1098" s="134" t="s">
        <v>22</v>
      </c>
      <c r="E1098" s="135">
        <v>1.3073600000000001</v>
      </c>
      <c r="F1098" s="2"/>
      <c r="G1098" s="2"/>
      <c r="H1098" s="2"/>
      <c r="I1098" s="2"/>
      <c r="J1098" s="2"/>
      <c r="K1098" s="2"/>
      <c r="L1098" s="2"/>
    </row>
    <row r="1099" spans="1:12" ht="15.75" hidden="1" collapsed="1" x14ac:dyDescent="0.25">
      <c r="A1099" s="1"/>
      <c r="B1099" s="21"/>
      <c r="C1099" s="133" t="s">
        <v>446</v>
      </c>
      <c r="D1099" s="111"/>
      <c r="E1099" s="135"/>
      <c r="F1099" s="2"/>
      <c r="G1099" s="2"/>
      <c r="H1099" s="2"/>
      <c r="I1099" s="2"/>
      <c r="J1099" s="2"/>
      <c r="K1099" s="2"/>
      <c r="L1099" s="2"/>
    </row>
    <row r="1100" spans="1:12" ht="15.75" hidden="1" x14ac:dyDescent="0.25">
      <c r="A1100" s="1"/>
      <c r="B1100" s="21"/>
      <c r="C1100" s="133" t="s">
        <v>447</v>
      </c>
      <c r="D1100" s="111"/>
      <c r="E1100" s="135"/>
      <c r="F1100" s="2"/>
      <c r="G1100" s="2"/>
      <c r="H1100" s="2"/>
      <c r="I1100" s="2"/>
      <c r="J1100" s="2"/>
      <c r="K1100" s="2"/>
      <c r="L1100" s="2"/>
    </row>
    <row r="1101" spans="1:12" ht="141.75" hidden="1" outlineLevel="1" x14ac:dyDescent="0.25">
      <c r="A1101" s="1">
        <v>924</v>
      </c>
      <c r="B1101" s="21">
        <v>73</v>
      </c>
      <c r="C1101" s="100" t="s">
        <v>448</v>
      </c>
      <c r="D1101" s="136" t="s">
        <v>22</v>
      </c>
      <c r="E1101" s="137">
        <v>3.7090000000000001</v>
      </c>
      <c r="F1101" s="2"/>
      <c r="G1101" s="2"/>
      <c r="H1101" s="2"/>
      <c r="I1101" s="2"/>
      <c r="J1101" s="2"/>
      <c r="K1101" s="2"/>
      <c r="L1101" s="87" t="s">
        <v>463</v>
      </c>
    </row>
    <row r="1102" spans="1:12" ht="31.5" hidden="1" collapsed="1" x14ac:dyDescent="0.25">
      <c r="A1102" s="1"/>
      <c r="B1102" s="21"/>
      <c r="C1102" s="128" t="s">
        <v>449</v>
      </c>
      <c r="D1102" s="136"/>
      <c r="E1102" s="138"/>
      <c r="F1102" s="2"/>
      <c r="G1102" s="2"/>
      <c r="H1102" s="2"/>
      <c r="I1102" s="2"/>
      <c r="J1102" s="2"/>
      <c r="K1102" s="2"/>
      <c r="L1102" s="87"/>
    </row>
    <row r="1103" spans="1:12" ht="78.75" hidden="1" outlineLevel="1" x14ac:dyDescent="0.25">
      <c r="A1103" s="1">
        <v>925</v>
      </c>
      <c r="B1103" s="21">
        <v>74</v>
      </c>
      <c r="C1103" s="100" t="s">
        <v>450</v>
      </c>
      <c r="D1103" s="136" t="s">
        <v>22</v>
      </c>
      <c r="E1103" s="137">
        <v>13.058999999999999</v>
      </c>
      <c r="F1103" s="2"/>
      <c r="G1103" s="2"/>
      <c r="H1103" s="2"/>
      <c r="I1103" s="2"/>
      <c r="J1103" s="2"/>
      <c r="K1103" s="2"/>
      <c r="L1103" s="87" t="s">
        <v>464</v>
      </c>
    </row>
    <row r="1104" spans="1:12" ht="31.5" hidden="1" collapsed="1" x14ac:dyDescent="0.25">
      <c r="A1104" s="1"/>
      <c r="B1104" s="21"/>
      <c r="C1104" s="128" t="s">
        <v>451</v>
      </c>
      <c r="D1104" s="136"/>
      <c r="E1104" s="138"/>
      <c r="F1104" s="2"/>
      <c r="G1104" s="2"/>
      <c r="H1104" s="2"/>
      <c r="I1104" s="2"/>
      <c r="J1104" s="2"/>
      <c r="K1104" s="2"/>
      <c r="L1104" s="2"/>
    </row>
    <row r="1105" spans="1:12" ht="31.5" hidden="1" outlineLevel="1" x14ac:dyDescent="0.25">
      <c r="A1105" s="1">
        <v>926</v>
      </c>
      <c r="B1105" s="21">
        <v>75</v>
      </c>
      <c r="C1105" s="100" t="s">
        <v>452</v>
      </c>
      <c r="D1105" s="136" t="s">
        <v>22</v>
      </c>
      <c r="E1105" s="137">
        <v>3.0510000000000002</v>
      </c>
      <c r="F1105" s="2"/>
      <c r="G1105" s="2"/>
      <c r="H1105" s="2"/>
      <c r="I1105" s="2"/>
      <c r="J1105" s="2"/>
      <c r="K1105" s="2"/>
      <c r="L1105" s="2"/>
    </row>
    <row r="1106" spans="1:12" ht="15.75" hidden="1" collapsed="1" x14ac:dyDescent="0.25">
      <c r="A1106" s="1"/>
      <c r="B1106" s="21"/>
      <c r="C1106" s="128" t="s">
        <v>453</v>
      </c>
      <c r="D1106" s="136"/>
      <c r="E1106" s="138"/>
      <c r="F1106" s="2"/>
      <c r="G1106" s="2"/>
      <c r="H1106" s="2"/>
      <c r="I1106" s="2"/>
      <c r="J1106" s="2"/>
      <c r="K1106" s="2"/>
      <c r="L1106" s="2"/>
    </row>
    <row r="1107" spans="1:12" ht="31.5" hidden="1" x14ac:dyDescent="0.25">
      <c r="A1107" s="1"/>
      <c r="B1107" s="21"/>
      <c r="C1107" s="128" t="s">
        <v>454</v>
      </c>
      <c r="D1107" s="136"/>
      <c r="E1107" s="138"/>
      <c r="F1107" s="2"/>
      <c r="G1107" s="2"/>
      <c r="H1107" s="2"/>
      <c r="I1107" s="2"/>
      <c r="J1107" s="2"/>
      <c r="K1107" s="2"/>
      <c r="L1107" s="2"/>
    </row>
    <row r="1108" spans="1:12" ht="31.5" hidden="1" outlineLevel="1" x14ac:dyDescent="0.25">
      <c r="A1108" s="1">
        <v>927</v>
      </c>
      <c r="B1108" s="21">
        <v>76</v>
      </c>
      <c r="C1108" s="100" t="s">
        <v>455</v>
      </c>
      <c r="D1108" s="136" t="s">
        <v>9</v>
      </c>
      <c r="E1108" s="139">
        <v>4594.3100000000004</v>
      </c>
      <c r="F1108" s="2"/>
      <c r="G1108" s="2"/>
      <c r="H1108" s="2"/>
      <c r="I1108" s="2"/>
      <c r="J1108" s="2"/>
      <c r="K1108" s="2"/>
      <c r="L1108" s="2"/>
    </row>
    <row r="1109" spans="1:12" ht="31.5" hidden="1" outlineLevel="1" x14ac:dyDescent="0.25">
      <c r="A1109" s="1">
        <v>928</v>
      </c>
      <c r="B1109" s="21">
        <v>77</v>
      </c>
      <c r="C1109" s="100" t="s">
        <v>456</v>
      </c>
      <c r="D1109" s="136" t="s">
        <v>9</v>
      </c>
      <c r="E1109" s="139">
        <v>4594.3100000000004</v>
      </c>
      <c r="F1109" s="2"/>
      <c r="G1109" s="2"/>
      <c r="H1109" s="2"/>
      <c r="I1109" s="2"/>
      <c r="J1109" s="2"/>
      <c r="K1109" s="2"/>
      <c r="L1109" s="2"/>
    </row>
    <row r="1110" spans="1:12" ht="47.25" hidden="1" outlineLevel="1" x14ac:dyDescent="0.25">
      <c r="A1110" s="1">
        <v>929</v>
      </c>
      <c r="B1110" s="21">
        <v>78</v>
      </c>
      <c r="C1110" s="100" t="s">
        <v>457</v>
      </c>
      <c r="D1110" s="136" t="s">
        <v>9</v>
      </c>
      <c r="E1110" s="139">
        <v>4594.3100000000004</v>
      </c>
      <c r="F1110" s="2"/>
      <c r="G1110" s="2"/>
      <c r="H1110" s="2"/>
      <c r="I1110" s="2"/>
      <c r="J1110" s="2"/>
      <c r="K1110" s="2"/>
      <c r="L1110" s="2"/>
    </row>
    <row r="1111" spans="1:12" ht="47.25" hidden="1" outlineLevel="1" x14ac:dyDescent="0.25">
      <c r="A1111" s="1">
        <v>930</v>
      </c>
      <c r="B1111" s="21">
        <v>79</v>
      </c>
      <c r="C1111" s="100" t="s">
        <v>458</v>
      </c>
      <c r="D1111" s="136" t="s">
        <v>9</v>
      </c>
      <c r="E1111" s="139">
        <v>8962.5300000000007</v>
      </c>
      <c r="F1111" s="2"/>
      <c r="G1111" s="2"/>
      <c r="H1111" s="2"/>
      <c r="I1111" s="2"/>
      <c r="J1111" s="2"/>
      <c r="K1111" s="2"/>
      <c r="L1111" s="2"/>
    </row>
    <row r="1112" spans="1:12" ht="31.5" hidden="1" outlineLevel="1" x14ac:dyDescent="0.25">
      <c r="A1112" s="1">
        <v>931</v>
      </c>
      <c r="B1112" s="21">
        <v>80</v>
      </c>
      <c r="C1112" s="100" t="s">
        <v>459</v>
      </c>
      <c r="D1112" s="136" t="s">
        <v>9</v>
      </c>
      <c r="E1112" s="139">
        <v>8962.5300000000007</v>
      </c>
      <c r="F1112" s="2"/>
      <c r="G1112" s="2"/>
      <c r="H1112" s="2"/>
      <c r="I1112" s="2"/>
      <c r="J1112" s="2"/>
      <c r="K1112" s="2"/>
      <c r="L1112" s="2"/>
    </row>
    <row r="1113" spans="1:12" ht="15.75" hidden="1" collapsed="1" x14ac:dyDescent="0.25">
      <c r="A1113" s="1"/>
      <c r="B1113" s="21"/>
      <c r="C1113" s="133" t="s">
        <v>460</v>
      </c>
      <c r="D1113" s="134"/>
      <c r="E1113" s="135"/>
      <c r="F1113" s="2"/>
      <c r="G1113" s="2"/>
      <c r="H1113" s="2"/>
      <c r="I1113" s="2"/>
      <c r="J1113" s="2"/>
      <c r="K1113" s="2"/>
      <c r="L1113" s="2"/>
    </row>
    <row r="1114" spans="1:12" ht="31.5" hidden="1" outlineLevel="1" x14ac:dyDescent="0.25">
      <c r="A1114" s="1">
        <v>932</v>
      </c>
      <c r="B1114" s="21">
        <v>81</v>
      </c>
      <c r="C1114" s="100" t="s">
        <v>455</v>
      </c>
      <c r="D1114" s="136" t="s">
        <v>9</v>
      </c>
      <c r="E1114" s="139">
        <v>934.25</v>
      </c>
      <c r="F1114" s="2"/>
      <c r="G1114" s="2"/>
      <c r="H1114" s="2"/>
      <c r="I1114" s="2"/>
      <c r="J1114" s="2"/>
      <c r="K1114" s="2"/>
      <c r="L1114" s="87" t="s">
        <v>465</v>
      </c>
    </row>
    <row r="1115" spans="1:12" ht="31.5" hidden="1" outlineLevel="1" x14ac:dyDescent="0.25">
      <c r="A1115" s="1">
        <v>933</v>
      </c>
      <c r="B1115" s="21">
        <v>82</v>
      </c>
      <c r="C1115" s="100" t="s">
        <v>456</v>
      </c>
      <c r="D1115" s="136" t="s">
        <v>9</v>
      </c>
      <c r="E1115" s="139">
        <v>934.25</v>
      </c>
      <c r="F1115" s="2"/>
      <c r="G1115" s="2"/>
      <c r="H1115" s="2"/>
      <c r="I1115" s="2"/>
      <c r="J1115" s="2"/>
      <c r="K1115" s="2"/>
      <c r="L1115" s="2"/>
    </row>
    <row r="1116" spans="1:12" ht="47.25" hidden="1" outlineLevel="1" x14ac:dyDescent="0.25">
      <c r="A1116" s="1">
        <v>934</v>
      </c>
      <c r="B1116" s="21">
        <v>83</v>
      </c>
      <c r="C1116" s="100" t="s">
        <v>457</v>
      </c>
      <c r="D1116" s="136" t="s">
        <v>9</v>
      </c>
      <c r="E1116" s="139">
        <v>934.25</v>
      </c>
      <c r="F1116" s="2"/>
      <c r="G1116" s="2"/>
      <c r="H1116" s="2"/>
      <c r="I1116" s="2"/>
      <c r="J1116" s="2"/>
      <c r="K1116" s="2"/>
      <c r="L1116" s="2"/>
    </row>
    <row r="1117" spans="1:12" ht="47.25" hidden="1" outlineLevel="1" x14ac:dyDescent="0.25">
      <c r="A1117" s="1">
        <v>935</v>
      </c>
      <c r="B1117" s="21">
        <v>84</v>
      </c>
      <c r="C1117" s="100" t="s">
        <v>461</v>
      </c>
      <c r="D1117" s="136" t="s">
        <v>9</v>
      </c>
      <c r="E1117" s="139">
        <v>934.25</v>
      </c>
      <c r="F1117" s="2"/>
      <c r="G1117" s="2"/>
      <c r="H1117" s="2"/>
      <c r="I1117" s="2"/>
      <c r="J1117" s="2"/>
      <c r="K1117" s="2"/>
      <c r="L1117" s="2"/>
    </row>
    <row r="1118" spans="1:12" ht="47.25" hidden="1" outlineLevel="1" x14ac:dyDescent="0.25">
      <c r="A1118" s="1">
        <v>936</v>
      </c>
      <c r="B1118" s="21">
        <v>85</v>
      </c>
      <c r="C1118" s="100" t="s">
        <v>462</v>
      </c>
      <c r="D1118" s="136" t="s">
        <v>9</v>
      </c>
      <c r="E1118" s="139">
        <v>934.25</v>
      </c>
      <c r="F1118" s="2"/>
      <c r="G1118" s="2"/>
      <c r="H1118" s="2"/>
      <c r="I1118" s="2"/>
      <c r="J1118" s="2"/>
      <c r="K1118" s="2"/>
      <c r="L1118" s="2"/>
    </row>
    <row r="1119" spans="1:12" ht="15.75" hidden="1" collapsed="1" x14ac:dyDescent="0.25">
      <c r="A1119" s="1"/>
      <c r="B1119" s="485" t="s">
        <v>466</v>
      </c>
      <c r="C1119" s="485"/>
      <c r="D1119" s="485"/>
      <c r="E1119" s="144"/>
      <c r="F1119" s="2"/>
      <c r="G1119" s="2"/>
      <c r="H1119" s="2"/>
      <c r="I1119" s="2"/>
      <c r="J1119" s="2"/>
      <c r="K1119" s="2"/>
      <c r="L1119" s="2"/>
    </row>
    <row r="1120" spans="1:12" ht="15.75" hidden="1" x14ac:dyDescent="0.25">
      <c r="A1120" s="1"/>
      <c r="B1120" s="141"/>
      <c r="C1120" s="149" t="s">
        <v>467</v>
      </c>
      <c r="D1120" s="142"/>
      <c r="E1120" s="143"/>
      <c r="F1120" s="2"/>
      <c r="G1120" s="2"/>
      <c r="H1120" s="2"/>
      <c r="I1120" s="2"/>
      <c r="J1120" s="2"/>
      <c r="K1120" s="2"/>
      <c r="L1120" s="2"/>
    </row>
    <row r="1121" spans="1:12" ht="252" hidden="1" outlineLevel="1" x14ac:dyDescent="0.25">
      <c r="A1121" s="1">
        <v>937</v>
      </c>
      <c r="B1121" s="140">
        <v>86</v>
      </c>
      <c r="C1121" s="145" t="s">
        <v>468</v>
      </c>
      <c r="D1121" s="146" t="s">
        <v>10</v>
      </c>
      <c r="E1121" s="147">
        <v>1812.5</v>
      </c>
      <c r="F1121" s="2"/>
      <c r="G1121" s="2"/>
      <c r="H1121" s="2"/>
      <c r="I1121" s="2"/>
      <c r="J1121" s="2"/>
      <c r="K1121" s="2"/>
      <c r="L1121" s="153" t="s">
        <v>484</v>
      </c>
    </row>
    <row r="1122" spans="1:12" ht="47.25" hidden="1" outlineLevel="1" x14ac:dyDescent="0.25">
      <c r="A1122" s="1">
        <v>938</v>
      </c>
      <c r="B1122" s="140">
        <v>87</v>
      </c>
      <c r="C1122" s="145" t="s">
        <v>469</v>
      </c>
      <c r="D1122" s="146" t="s">
        <v>10</v>
      </c>
      <c r="E1122" s="147">
        <v>47</v>
      </c>
      <c r="F1122" s="2"/>
      <c r="G1122" s="2"/>
      <c r="H1122" s="2"/>
      <c r="I1122" s="2"/>
      <c r="J1122" s="2"/>
      <c r="K1122" s="2"/>
      <c r="L1122" s="153" t="s">
        <v>481</v>
      </c>
    </row>
    <row r="1123" spans="1:12" ht="30" hidden="1" outlineLevel="1" x14ac:dyDescent="0.25">
      <c r="A1123" s="1">
        <v>939</v>
      </c>
      <c r="B1123" s="140">
        <v>88</v>
      </c>
      <c r="C1123" s="145" t="s">
        <v>470</v>
      </c>
      <c r="D1123" s="146" t="s">
        <v>10</v>
      </c>
      <c r="E1123" s="148">
        <v>273</v>
      </c>
      <c r="F1123" s="2"/>
      <c r="G1123" s="2"/>
      <c r="H1123" s="2"/>
      <c r="I1123" s="2"/>
      <c r="J1123" s="2"/>
      <c r="K1123" s="2"/>
      <c r="L1123" s="153" t="s">
        <v>482</v>
      </c>
    </row>
    <row r="1124" spans="1:12" ht="157.5" hidden="1" outlineLevel="1" x14ac:dyDescent="0.25">
      <c r="A1124" s="1">
        <v>940</v>
      </c>
      <c r="B1124" s="140">
        <v>89</v>
      </c>
      <c r="C1124" s="145" t="s">
        <v>471</v>
      </c>
      <c r="D1124" s="146" t="s">
        <v>15</v>
      </c>
      <c r="E1124" s="148">
        <v>11</v>
      </c>
      <c r="F1124" s="2"/>
      <c r="G1124" s="2"/>
      <c r="H1124" s="2"/>
      <c r="I1124" s="2"/>
      <c r="J1124" s="2"/>
      <c r="K1124" s="2"/>
      <c r="L1124" s="153" t="s">
        <v>483</v>
      </c>
    </row>
    <row r="1125" spans="1:12" ht="15.75" hidden="1" collapsed="1" x14ac:dyDescent="0.25">
      <c r="A1125" s="1"/>
      <c r="B1125" s="140"/>
      <c r="C1125" s="150" t="s">
        <v>472</v>
      </c>
      <c r="D1125" s="146"/>
      <c r="E1125" s="147"/>
      <c r="F1125" s="2"/>
      <c r="G1125" s="2"/>
      <c r="H1125" s="2"/>
      <c r="I1125" s="2"/>
      <c r="J1125" s="2"/>
      <c r="K1125" s="2"/>
      <c r="L1125" s="2"/>
    </row>
    <row r="1126" spans="1:12" ht="30" hidden="1" outlineLevel="1" x14ac:dyDescent="0.25">
      <c r="A1126" s="1">
        <v>941</v>
      </c>
      <c r="B1126" s="140">
        <v>90</v>
      </c>
      <c r="C1126" s="145" t="s">
        <v>473</v>
      </c>
      <c r="D1126" s="146" t="s">
        <v>474</v>
      </c>
      <c r="E1126" s="147" t="s">
        <v>475</v>
      </c>
      <c r="F1126" s="2"/>
      <c r="G1126" s="2"/>
      <c r="H1126" s="2"/>
      <c r="I1126" s="2"/>
      <c r="J1126" s="2"/>
      <c r="K1126" s="2"/>
      <c r="L1126" s="2"/>
    </row>
    <row r="1127" spans="1:12" ht="15.75" hidden="1" outlineLevel="1" x14ac:dyDescent="0.25">
      <c r="A1127" s="1">
        <v>942</v>
      </c>
      <c r="B1127" s="140">
        <v>91</v>
      </c>
      <c r="C1127" s="145" t="s">
        <v>476</v>
      </c>
      <c r="D1127" s="146" t="s">
        <v>474</v>
      </c>
      <c r="E1127" s="147" t="s">
        <v>475</v>
      </c>
      <c r="F1127" s="2"/>
      <c r="G1127" s="2"/>
      <c r="H1127" s="2"/>
      <c r="I1127" s="2"/>
      <c r="J1127" s="2"/>
      <c r="K1127" s="2"/>
      <c r="L1127" s="2"/>
    </row>
    <row r="1128" spans="1:12" ht="15.75" hidden="1" collapsed="1" x14ac:dyDescent="0.25">
      <c r="A1128" s="1"/>
      <c r="B1128" s="140"/>
      <c r="C1128" s="150" t="s">
        <v>477</v>
      </c>
      <c r="D1128" s="146"/>
      <c r="E1128" s="147"/>
      <c r="F1128" s="2"/>
      <c r="G1128" s="2"/>
      <c r="H1128" s="2"/>
      <c r="I1128" s="2"/>
      <c r="J1128" s="2"/>
      <c r="K1128" s="2"/>
      <c r="L1128" s="2"/>
    </row>
    <row r="1129" spans="1:12" ht="31.5" hidden="1" outlineLevel="1" x14ac:dyDescent="0.25">
      <c r="A1129" s="1">
        <v>943</v>
      </c>
      <c r="B1129" s="140">
        <v>92</v>
      </c>
      <c r="C1129" s="152" t="s">
        <v>479</v>
      </c>
      <c r="D1129" s="146" t="s">
        <v>478</v>
      </c>
      <c r="E1129" s="151">
        <v>1</v>
      </c>
      <c r="F1129" s="2"/>
      <c r="G1129" s="2"/>
      <c r="H1129" s="2"/>
      <c r="I1129" s="2"/>
      <c r="J1129" s="2"/>
      <c r="K1129" s="2"/>
      <c r="L1129" s="2"/>
    </row>
    <row r="1130" spans="1:12" ht="31.5" hidden="1" outlineLevel="1" x14ac:dyDescent="0.25">
      <c r="A1130" s="1">
        <v>944</v>
      </c>
      <c r="B1130" s="140">
        <v>93</v>
      </c>
      <c r="C1130" s="152" t="s">
        <v>480</v>
      </c>
      <c r="D1130" s="146" t="s">
        <v>478</v>
      </c>
      <c r="E1130" s="151">
        <v>11</v>
      </c>
      <c r="F1130" s="2"/>
      <c r="G1130" s="2"/>
      <c r="H1130" s="2"/>
      <c r="I1130" s="2"/>
      <c r="J1130" s="2"/>
      <c r="K1130" s="2"/>
      <c r="L1130" s="2"/>
    </row>
    <row r="1131" spans="1:12" hidden="1" collapsed="1" x14ac:dyDescent="0.25">
      <c r="A1131" s="121"/>
      <c r="B1131" s="46"/>
      <c r="C1131" s="46" t="s">
        <v>485</v>
      </c>
      <c r="D1131" s="46"/>
      <c r="E1131" s="48"/>
      <c r="F1131" s="46"/>
      <c r="G1131" s="46"/>
      <c r="H1131" s="81">
        <f>SUM(H220:H1130)</f>
        <v>17355159.815649733</v>
      </c>
      <c r="I1131" s="46"/>
      <c r="J1131" s="46"/>
      <c r="K1131" s="46"/>
      <c r="L1131" s="46"/>
    </row>
    <row r="1132" spans="1:12" ht="18.75" hidden="1" x14ac:dyDescent="0.3">
      <c r="A1132" s="1"/>
      <c r="B1132" s="2"/>
      <c r="C1132" s="224" t="s">
        <v>486</v>
      </c>
      <c r="D1132" s="2"/>
      <c r="E1132" s="6"/>
      <c r="F1132" s="2"/>
      <c r="G1132" s="2"/>
      <c r="H1132" s="2"/>
      <c r="I1132" s="2"/>
      <c r="J1132" s="2"/>
      <c r="K1132" s="2"/>
      <c r="L1132" s="2"/>
    </row>
    <row r="1133" spans="1:12" ht="15.75" hidden="1" x14ac:dyDescent="0.25">
      <c r="A1133" s="1"/>
      <c r="B1133" s="188"/>
      <c r="C1133" s="225" t="s">
        <v>487</v>
      </c>
      <c r="D1133" s="155"/>
      <c r="E1133" s="155"/>
      <c r="F1133" s="155"/>
      <c r="G1133" s="155"/>
      <c r="H1133" s="155"/>
      <c r="I1133" s="155"/>
      <c r="J1133" s="155"/>
      <c r="K1133" s="155"/>
      <c r="L1133" s="156"/>
    </row>
    <row r="1134" spans="1:12" ht="15.75" hidden="1" x14ac:dyDescent="0.25">
      <c r="A1134" s="1"/>
      <c r="B1134" s="189"/>
      <c r="C1134" s="157" t="s">
        <v>488</v>
      </c>
      <c r="D1134" s="158"/>
      <c r="E1134" s="159"/>
      <c r="F1134" s="159"/>
      <c r="G1134" s="159"/>
      <c r="H1134" s="159"/>
      <c r="I1134" s="159"/>
      <c r="J1134" s="159"/>
      <c r="K1134" s="160"/>
      <c r="L1134" s="161"/>
    </row>
    <row r="1135" spans="1:12" ht="15.75" hidden="1" outlineLevel="1" x14ac:dyDescent="0.25">
      <c r="A1135" s="1">
        <v>945</v>
      </c>
      <c r="B1135" s="189">
        <v>1</v>
      </c>
      <c r="C1135" s="162" t="s">
        <v>489</v>
      </c>
      <c r="D1135" s="158" t="s">
        <v>10</v>
      </c>
      <c r="E1135" s="159">
        <v>338.5</v>
      </c>
      <c r="F1135" s="159"/>
      <c r="G1135" s="159"/>
      <c r="H1135" s="159"/>
      <c r="I1135" s="159"/>
      <c r="J1135" s="159"/>
      <c r="K1135" s="160"/>
      <c r="L1135" s="161"/>
    </row>
    <row r="1136" spans="1:12" ht="15.75" hidden="1" collapsed="1" x14ac:dyDescent="0.25">
      <c r="A1136" s="1"/>
      <c r="B1136" s="189"/>
      <c r="C1136" s="157" t="s">
        <v>490</v>
      </c>
      <c r="D1136" s="158"/>
      <c r="E1136" s="159"/>
      <c r="F1136" s="159"/>
      <c r="G1136" s="159"/>
      <c r="H1136" s="159"/>
      <c r="I1136" s="159"/>
      <c r="J1136" s="159"/>
      <c r="K1136" s="160"/>
      <c r="L1136" s="161"/>
    </row>
    <row r="1137" spans="1:12" ht="132" hidden="1" customHeight="1" outlineLevel="1" x14ac:dyDescent="0.25">
      <c r="A1137" s="503">
        <v>946</v>
      </c>
      <c r="B1137" s="519">
        <v>2</v>
      </c>
      <c r="C1137" s="516" t="s">
        <v>491</v>
      </c>
      <c r="D1137" s="504" t="s">
        <v>10</v>
      </c>
      <c r="E1137" s="507">
        <f>312+54+1.39+0.94+1+1+1.04+5.5+1.9+2.84+5.85+5.2+1.71+1.29+1.85+1.78+1.36</f>
        <v>400.65</v>
      </c>
      <c r="F1137" s="507"/>
      <c r="G1137" s="507"/>
      <c r="H1137" s="507"/>
      <c r="I1137" s="507"/>
      <c r="J1137" s="507"/>
      <c r="K1137" s="513"/>
      <c r="L1137" s="510" t="s">
        <v>492</v>
      </c>
    </row>
    <row r="1138" spans="1:12" ht="132" hidden="1" customHeight="1" outlineLevel="1" x14ac:dyDescent="0.25">
      <c r="A1138" s="503"/>
      <c r="B1138" s="520"/>
      <c r="C1138" s="517"/>
      <c r="D1138" s="505"/>
      <c r="E1138" s="508"/>
      <c r="F1138" s="508"/>
      <c r="G1138" s="508"/>
      <c r="H1138" s="508"/>
      <c r="I1138" s="508"/>
      <c r="J1138" s="508"/>
      <c r="K1138" s="514"/>
      <c r="L1138" s="511"/>
    </row>
    <row r="1139" spans="1:12" ht="132" hidden="1" customHeight="1" outlineLevel="1" x14ac:dyDescent="0.25">
      <c r="A1139" s="503"/>
      <c r="B1139" s="520"/>
      <c r="C1139" s="517"/>
      <c r="D1139" s="505"/>
      <c r="E1139" s="508"/>
      <c r="F1139" s="508"/>
      <c r="G1139" s="508"/>
      <c r="H1139" s="508"/>
      <c r="I1139" s="508"/>
      <c r="J1139" s="508"/>
      <c r="K1139" s="514"/>
      <c r="L1139" s="511"/>
    </row>
    <row r="1140" spans="1:12" ht="132" hidden="1" customHeight="1" outlineLevel="1" x14ac:dyDescent="0.25">
      <c r="A1140" s="503"/>
      <c r="B1140" s="521"/>
      <c r="C1140" s="518"/>
      <c r="D1140" s="506"/>
      <c r="E1140" s="509"/>
      <c r="F1140" s="509"/>
      <c r="G1140" s="509"/>
      <c r="H1140" s="509"/>
      <c r="I1140" s="509"/>
      <c r="J1140" s="509"/>
      <c r="K1140" s="515"/>
      <c r="L1140" s="512"/>
    </row>
    <row r="1141" spans="1:12" ht="110.25" hidden="1" outlineLevel="1" x14ac:dyDescent="0.25">
      <c r="A1141" s="1">
        <v>947</v>
      </c>
      <c r="B1141" s="190">
        <v>3</v>
      </c>
      <c r="C1141" s="164" t="s">
        <v>493</v>
      </c>
      <c r="D1141" s="165" t="s">
        <v>15</v>
      </c>
      <c r="E1141" s="163">
        <f>1+27+2</f>
        <v>30</v>
      </c>
      <c r="F1141" s="163"/>
      <c r="G1141" s="163"/>
      <c r="H1141" s="163"/>
      <c r="I1141" s="163"/>
      <c r="J1141" s="163"/>
      <c r="K1141" s="166"/>
      <c r="L1141" s="167" t="s">
        <v>494</v>
      </c>
    </row>
    <row r="1142" spans="1:12" ht="31.5" hidden="1" outlineLevel="1" x14ac:dyDescent="0.25">
      <c r="A1142" s="1">
        <v>948</v>
      </c>
      <c r="B1142" s="190">
        <v>4</v>
      </c>
      <c r="C1142" s="164" t="s">
        <v>495</v>
      </c>
      <c r="D1142" s="165" t="s">
        <v>15</v>
      </c>
      <c r="E1142" s="163">
        <v>27</v>
      </c>
      <c r="F1142" s="163"/>
      <c r="G1142" s="163"/>
      <c r="H1142" s="163"/>
      <c r="I1142" s="163"/>
      <c r="J1142" s="163"/>
      <c r="K1142" s="166"/>
      <c r="L1142" s="167" t="s">
        <v>496</v>
      </c>
    </row>
    <row r="1143" spans="1:12" ht="15.75" hidden="1" collapsed="1" x14ac:dyDescent="0.25">
      <c r="A1143" s="1"/>
      <c r="B1143" s="189"/>
      <c r="C1143" s="157" t="s">
        <v>497</v>
      </c>
      <c r="D1143" s="158"/>
      <c r="E1143" s="159"/>
      <c r="F1143" s="159"/>
      <c r="G1143" s="159"/>
      <c r="H1143" s="159"/>
      <c r="I1143" s="159"/>
      <c r="J1143" s="159"/>
      <c r="K1143" s="160"/>
      <c r="L1143" s="161"/>
    </row>
    <row r="1144" spans="1:12" ht="110.25" hidden="1" outlineLevel="1" x14ac:dyDescent="0.25">
      <c r="A1144" s="1">
        <v>949</v>
      </c>
      <c r="B1144" s="190">
        <v>5</v>
      </c>
      <c r="C1144" s="164" t="s">
        <v>498</v>
      </c>
      <c r="D1144" s="165" t="s">
        <v>15</v>
      </c>
      <c r="E1144" s="163">
        <v>132</v>
      </c>
      <c r="F1144" s="163"/>
      <c r="G1144" s="163"/>
      <c r="H1144" s="163"/>
      <c r="I1144" s="163"/>
      <c r="J1144" s="163"/>
      <c r="K1144" s="166"/>
      <c r="L1144" s="167" t="s">
        <v>499</v>
      </c>
    </row>
    <row r="1145" spans="1:12" ht="409.5" hidden="1" outlineLevel="1" x14ac:dyDescent="0.25">
      <c r="A1145" s="1">
        <v>950</v>
      </c>
      <c r="B1145" s="190">
        <v>6</v>
      </c>
      <c r="C1145" s="164" t="s">
        <v>500</v>
      </c>
      <c r="D1145" s="165" t="s">
        <v>15</v>
      </c>
      <c r="E1145" s="163">
        <f>172+8</f>
        <v>180</v>
      </c>
      <c r="F1145" s="163"/>
      <c r="G1145" s="163"/>
      <c r="H1145" s="163"/>
      <c r="I1145" s="163"/>
      <c r="J1145" s="163"/>
      <c r="K1145" s="166"/>
      <c r="L1145" s="167" t="s">
        <v>501</v>
      </c>
    </row>
    <row r="1146" spans="1:12" ht="189" hidden="1" outlineLevel="1" x14ac:dyDescent="0.25">
      <c r="A1146" s="1">
        <v>951</v>
      </c>
      <c r="B1146" s="190">
        <v>7</v>
      </c>
      <c r="C1146" s="164" t="s">
        <v>502</v>
      </c>
      <c r="D1146" s="165" t="s">
        <v>15</v>
      </c>
      <c r="E1146" s="163">
        <f>2</f>
        <v>2</v>
      </c>
      <c r="F1146" s="163"/>
      <c r="G1146" s="163"/>
      <c r="H1146" s="163"/>
      <c r="I1146" s="163"/>
      <c r="J1146" s="163"/>
      <c r="K1146" s="166"/>
      <c r="L1146" s="167" t="s">
        <v>503</v>
      </c>
    </row>
    <row r="1147" spans="1:12" ht="157.5" hidden="1" outlineLevel="1" x14ac:dyDescent="0.25">
      <c r="A1147" s="1">
        <v>952</v>
      </c>
      <c r="B1147" s="190">
        <v>8</v>
      </c>
      <c r="C1147" s="164" t="s">
        <v>504</v>
      </c>
      <c r="D1147" s="165" t="s">
        <v>15</v>
      </c>
      <c r="E1147" s="163">
        <v>4</v>
      </c>
      <c r="F1147" s="163"/>
      <c r="G1147" s="163"/>
      <c r="H1147" s="163"/>
      <c r="I1147" s="163"/>
      <c r="J1147" s="163"/>
      <c r="K1147" s="166"/>
      <c r="L1147" s="167" t="s">
        <v>505</v>
      </c>
    </row>
    <row r="1148" spans="1:12" ht="15.75" hidden="1" collapsed="1" x14ac:dyDescent="0.25">
      <c r="A1148" s="1"/>
      <c r="B1148" s="189"/>
      <c r="C1148" s="157" t="s">
        <v>506</v>
      </c>
      <c r="D1148" s="158"/>
      <c r="E1148" s="159"/>
      <c r="F1148" s="159"/>
      <c r="G1148" s="159"/>
      <c r="H1148" s="159"/>
      <c r="I1148" s="159"/>
      <c r="J1148" s="159"/>
      <c r="K1148" s="160"/>
      <c r="L1148" s="161"/>
    </row>
    <row r="1149" spans="1:12" ht="47.25" hidden="1" outlineLevel="1" x14ac:dyDescent="0.25">
      <c r="A1149" s="1">
        <v>953</v>
      </c>
      <c r="B1149" s="189">
        <v>9</v>
      </c>
      <c r="C1149" s="162" t="s">
        <v>507</v>
      </c>
      <c r="D1149" s="158" t="s">
        <v>10</v>
      </c>
      <c r="E1149" s="159">
        <f>80+80</f>
        <v>160</v>
      </c>
      <c r="F1149" s="159"/>
      <c r="G1149" s="159"/>
      <c r="H1149" s="159"/>
      <c r="I1149" s="159"/>
      <c r="J1149" s="159"/>
      <c r="K1149" s="160"/>
      <c r="L1149" s="161" t="s">
        <v>508</v>
      </c>
    </row>
    <row r="1150" spans="1:12" ht="15.75" hidden="1" outlineLevel="1" x14ac:dyDescent="0.25">
      <c r="A1150" s="1">
        <v>954</v>
      </c>
      <c r="B1150" s="189">
        <v>10</v>
      </c>
      <c r="C1150" s="162" t="s">
        <v>509</v>
      </c>
      <c r="D1150" s="158" t="s">
        <v>15</v>
      </c>
      <c r="E1150" s="159">
        <f>32+32</f>
        <v>64</v>
      </c>
      <c r="F1150" s="159"/>
      <c r="G1150" s="159"/>
      <c r="H1150" s="159"/>
      <c r="I1150" s="159"/>
      <c r="J1150" s="159"/>
      <c r="K1150" s="160"/>
      <c r="L1150" s="161" t="s">
        <v>510</v>
      </c>
    </row>
    <row r="1151" spans="1:12" ht="15.75" hidden="1" collapsed="1" x14ac:dyDescent="0.25">
      <c r="A1151" s="1"/>
      <c r="B1151" s="189"/>
      <c r="C1151" s="157" t="s">
        <v>511</v>
      </c>
      <c r="D1151" s="158"/>
      <c r="E1151" s="159"/>
      <c r="F1151" s="159"/>
      <c r="G1151" s="159"/>
      <c r="H1151" s="159"/>
      <c r="I1151" s="159"/>
      <c r="J1151" s="159"/>
      <c r="K1151" s="160"/>
      <c r="L1151" s="161"/>
    </row>
    <row r="1152" spans="1:12" ht="30" hidden="1" outlineLevel="1" x14ac:dyDescent="0.25">
      <c r="A1152" s="1">
        <v>955</v>
      </c>
      <c r="B1152" s="189">
        <v>11</v>
      </c>
      <c r="C1152" s="162" t="s">
        <v>512</v>
      </c>
      <c r="D1152" s="158"/>
      <c r="E1152" s="159"/>
      <c r="F1152" s="159"/>
      <c r="G1152" s="159"/>
      <c r="H1152" s="159"/>
      <c r="I1152" s="159"/>
      <c r="J1152" s="159"/>
      <c r="K1152" s="160"/>
      <c r="L1152" s="161"/>
    </row>
    <row r="1153" spans="1:12" ht="15.75" hidden="1" collapsed="1" x14ac:dyDescent="0.25">
      <c r="A1153" s="1"/>
      <c r="B1153" s="188"/>
      <c r="C1153" s="193" t="s">
        <v>513</v>
      </c>
      <c r="D1153" s="155"/>
      <c r="E1153" s="155"/>
      <c r="F1153" s="155"/>
      <c r="G1153" s="155"/>
      <c r="H1153" s="155"/>
      <c r="I1153" s="155"/>
      <c r="J1153" s="155"/>
      <c r="K1153" s="155"/>
      <c r="L1153" s="156"/>
    </row>
    <row r="1154" spans="1:12" ht="15.75" hidden="1" x14ac:dyDescent="0.25">
      <c r="A1154" s="1"/>
      <c r="B1154" s="189"/>
      <c r="C1154" s="168" t="s">
        <v>514</v>
      </c>
      <c r="D1154" s="158"/>
      <c r="E1154" s="159"/>
      <c r="F1154" s="159"/>
      <c r="G1154" s="159"/>
      <c r="H1154" s="159"/>
      <c r="I1154" s="159"/>
      <c r="J1154" s="159"/>
      <c r="K1154" s="160"/>
      <c r="L1154" s="161"/>
    </row>
    <row r="1155" spans="1:12" ht="78.75" hidden="1" outlineLevel="1" x14ac:dyDescent="0.25">
      <c r="A1155" s="1">
        <v>956</v>
      </c>
      <c r="B1155" s="189">
        <v>12</v>
      </c>
      <c r="C1155" s="162" t="s">
        <v>515</v>
      </c>
      <c r="D1155" s="158" t="s">
        <v>15</v>
      </c>
      <c r="E1155" s="159">
        <v>27</v>
      </c>
      <c r="F1155" s="159"/>
      <c r="G1155" s="159"/>
      <c r="H1155" s="159"/>
      <c r="I1155" s="159"/>
      <c r="J1155" s="159"/>
      <c r="K1155" s="160"/>
      <c r="L1155" s="161" t="s">
        <v>516</v>
      </c>
    </row>
    <row r="1156" spans="1:12" ht="47.25" hidden="1" outlineLevel="1" x14ac:dyDescent="0.25">
      <c r="A1156" s="1">
        <v>957</v>
      </c>
      <c r="B1156" s="189">
        <v>13</v>
      </c>
      <c r="C1156" s="162" t="s">
        <v>517</v>
      </c>
      <c r="D1156" s="158" t="s">
        <v>15</v>
      </c>
      <c r="E1156" s="159">
        <v>135</v>
      </c>
      <c r="F1156" s="159"/>
      <c r="G1156" s="159"/>
      <c r="H1156" s="159"/>
      <c r="I1156" s="159"/>
      <c r="J1156" s="159"/>
      <c r="K1156" s="160"/>
      <c r="L1156" s="161" t="s">
        <v>518</v>
      </c>
    </row>
    <row r="1157" spans="1:12" ht="31.5" hidden="1" outlineLevel="1" x14ac:dyDescent="0.25">
      <c r="A1157" s="1">
        <v>958</v>
      </c>
      <c r="B1157" s="189">
        <v>14</v>
      </c>
      <c r="C1157" s="162" t="s">
        <v>519</v>
      </c>
      <c r="D1157" s="158" t="s">
        <v>15</v>
      </c>
      <c r="E1157" s="159">
        <v>14</v>
      </c>
      <c r="F1157" s="159"/>
      <c r="G1157" s="159"/>
      <c r="H1157" s="159"/>
      <c r="I1157" s="159"/>
      <c r="J1157" s="159"/>
      <c r="K1157" s="160"/>
      <c r="L1157" s="161" t="s">
        <v>520</v>
      </c>
    </row>
    <row r="1158" spans="1:12" ht="78.75" hidden="1" outlineLevel="1" x14ac:dyDescent="0.25">
      <c r="A1158" s="1">
        <v>959</v>
      </c>
      <c r="B1158" s="189">
        <v>15</v>
      </c>
      <c r="C1158" s="162" t="s">
        <v>521</v>
      </c>
      <c r="D1158" s="158" t="s">
        <v>10</v>
      </c>
      <c r="E1158" s="159">
        <v>216</v>
      </c>
      <c r="F1158" s="159"/>
      <c r="G1158" s="159"/>
      <c r="H1158" s="159"/>
      <c r="I1158" s="159"/>
      <c r="J1158" s="159"/>
      <c r="K1158" s="160"/>
      <c r="L1158" s="161" t="s">
        <v>522</v>
      </c>
    </row>
    <row r="1159" spans="1:12" ht="15.75" hidden="1" outlineLevel="1" x14ac:dyDescent="0.25">
      <c r="A1159" s="1">
        <v>960</v>
      </c>
      <c r="B1159" s="189">
        <v>16</v>
      </c>
      <c r="C1159" s="162" t="s">
        <v>523</v>
      </c>
      <c r="D1159" s="158" t="s">
        <v>15</v>
      </c>
      <c r="E1159" s="159">
        <v>108</v>
      </c>
      <c r="F1159" s="159"/>
      <c r="G1159" s="159"/>
      <c r="H1159" s="159"/>
      <c r="I1159" s="159"/>
      <c r="J1159" s="159"/>
      <c r="K1159" s="160"/>
      <c r="L1159" s="161" t="s">
        <v>524</v>
      </c>
    </row>
    <row r="1160" spans="1:12" ht="30" hidden="1" collapsed="1" x14ac:dyDescent="0.25">
      <c r="A1160" s="1"/>
      <c r="B1160" s="189"/>
      <c r="C1160" s="157" t="s">
        <v>525</v>
      </c>
      <c r="D1160" s="158"/>
      <c r="E1160" s="159"/>
      <c r="F1160" s="159"/>
      <c r="G1160" s="159"/>
      <c r="H1160" s="159"/>
      <c r="I1160" s="159"/>
      <c r="J1160" s="159"/>
      <c r="K1160" s="160"/>
      <c r="L1160" s="161"/>
    </row>
    <row r="1161" spans="1:12" ht="31.5" hidden="1" outlineLevel="1" x14ac:dyDescent="0.25">
      <c r="A1161" s="1">
        <v>961</v>
      </c>
      <c r="B1161" s="189">
        <v>17</v>
      </c>
      <c r="C1161" s="162" t="s">
        <v>526</v>
      </c>
      <c r="D1161" s="158" t="s">
        <v>15</v>
      </c>
      <c r="E1161" s="159">
        <v>1</v>
      </c>
      <c r="F1161" s="159"/>
      <c r="G1161" s="159"/>
      <c r="H1161" s="159"/>
      <c r="I1161" s="159"/>
      <c r="J1161" s="159"/>
      <c r="K1161" s="160"/>
      <c r="L1161" s="161" t="s">
        <v>527</v>
      </c>
    </row>
    <row r="1162" spans="1:12" ht="31.5" hidden="1" outlineLevel="1" x14ac:dyDescent="0.25">
      <c r="A1162" s="1">
        <v>962</v>
      </c>
      <c r="B1162" s="189">
        <v>18</v>
      </c>
      <c r="C1162" s="162" t="s">
        <v>528</v>
      </c>
      <c r="D1162" s="158" t="s">
        <v>15</v>
      </c>
      <c r="E1162" s="159">
        <v>2</v>
      </c>
      <c r="F1162" s="159"/>
      <c r="G1162" s="159"/>
      <c r="H1162" s="159"/>
      <c r="I1162" s="159"/>
      <c r="J1162" s="159"/>
      <c r="K1162" s="160"/>
      <c r="L1162" s="161" t="s">
        <v>529</v>
      </c>
    </row>
    <row r="1163" spans="1:12" ht="31.5" hidden="1" outlineLevel="1" x14ac:dyDescent="0.25">
      <c r="A1163" s="1">
        <v>963</v>
      </c>
      <c r="B1163" s="189">
        <v>19</v>
      </c>
      <c r="C1163" s="162" t="s">
        <v>530</v>
      </c>
      <c r="D1163" s="158" t="s">
        <v>15</v>
      </c>
      <c r="E1163" s="159">
        <v>1</v>
      </c>
      <c r="F1163" s="159"/>
      <c r="G1163" s="159"/>
      <c r="H1163" s="159"/>
      <c r="I1163" s="159"/>
      <c r="J1163" s="159"/>
      <c r="K1163" s="160"/>
      <c r="L1163" s="161" t="s">
        <v>531</v>
      </c>
    </row>
    <row r="1164" spans="1:12" ht="47.25" hidden="1" outlineLevel="1" x14ac:dyDescent="0.25">
      <c r="A1164" s="1">
        <v>964</v>
      </c>
      <c r="B1164" s="189">
        <v>20</v>
      </c>
      <c r="C1164" s="162" t="s">
        <v>532</v>
      </c>
      <c r="D1164" s="158" t="s">
        <v>10</v>
      </c>
      <c r="E1164" s="159">
        <v>8</v>
      </c>
      <c r="F1164" s="159"/>
      <c r="G1164" s="159"/>
      <c r="H1164" s="159"/>
      <c r="I1164" s="159"/>
      <c r="J1164" s="159"/>
      <c r="K1164" s="160"/>
      <c r="L1164" s="161" t="s">
        <v>533</v>
      </c>
    </row>
    <row r="1165" spans="1:12" ht="94.5" hidden="1" outlineLevel="1" x14ac:dyDescent="0.25">
      <c r="A1165" s="1">
        <v>965</v>
      </c>
      <c r="B1165" s="189">
        <v>21</v>
      </c>
      <c r="C1165" s="162" t="s">
        <v>534</v>
      </c>
      <c r="D1165" s="158" t="s">
        <v>10</v>
      </c>
      <c r="E1165" s="159">
        <v>1</v>
      </c>
      <c r="F1165" s="159"/>
      <c r="G1165" s="159"/>
      <c r="H1165" s="159"/>
      <c r="I1165" s="159"/>
      <c r="J1165" s="159"/>
      <c r="K1165" s="160"/>
      <c r="L1165" s="161" t="s">
        <v>535</v>
      </c>
    </row>
    <row r="1166" spans="1:12" ht="63" hidden="1" outlineLevel="1" x14ac:dyDescent="0.25">
      <c r="A1166" s="1">
        <v>966</v>
      </c>
      <c r="B1166" s="189">
        <v>22</v>
      </c>
      <c r="C1166" s="162" t="s">
        <v>536</v>
      </c>
      <c r="D1166" s="158" t="s">
        <v>89</v>
      </c>
      <c r="E1166" s="159">
        <v>32</v>
      </c>
      <c r="F1166" s="159"/>
      <c r="G1166" s="159"/>
      <c r="H1166" s="159"/>
      <c r="I1166" s="159"/>
      <c r="J1166" s="159"/>
      <c r="K1166" s="160"/>
      <c r="L1166" s="161" t="s">
        <v>537</v>
      </c>
    </row>
    <row r="1167" spans="1:12" ht="15.75" hidden="1" collapsed="1" x14ac:dyDescent="0.25">
      <c r="A1167" s="1"/>
      <c r="B1167" s="189"/>
      <c r="C1167" s="157" t="s">
        <v>538</v>
      </c>
      <c r="D1167" s="158"/>
      <c r="E1167" s="159"/>
      <c r="F1167" s="159"/>
      <c r="G1167" s="159"/>
      <c r="H1167" s="159"/>
      <c r="I1167" s="159"/>
      <c r="J1167" s="159"/>
      <c r="K1167" s="160"/>
      <c r="L1167" s="161"/>
    </row>
    <row r="1168" spans="1:12" ht="409.5" hidden="1" outlineLevel="1" x14ac:dyDescent="0.25">
      <c r="A1168" s="1">
        <v>967</v>
      </c>
      <c r="B1168" s="189">
        <v>23</v>
      </c>
      <c r="C1168" s="162" t="s">
        <v>539</v>
      </c>
      <c r="D1168" s="158" t="s">
        <v>10</v>
      </c>
      <c r="E1168" s="159">
        <f>3*27</f>
        <v>81</v>
      </c>
      <c r="F1168" s="159"/>
      <c r="G1168" s="159"/>
      <c r="H1168" s="159"/>
      <c r="I1168" s="159"/>
      <c r="J1168" s="159"/>
      <c r="K1168" s="160"/>
      <c r="L1168" s="161" t="s">
        <v>540</v>
      </c>
    </row>
    <row r="1169" spans="1:12" ht="15.75" hidden="1" collapsed="1" x14ac:dyDescent="0.25">
      <c r="A1169" s="1"/>
      <c r="B1169" s="188"/>
      <c r="C1169" s="225" t="s">
        <v>541</v>
      </c>
      <c r="D1169" s="155"/>
      <c r="E1169" s="155"/>
      <c r="F1169" s="155"/>
      <c r="G1169" s="155"/>
      <c r="H1169" s="155"/>
      <c r="I1169" s="155"/>
      <c r="J1169" s="155"/>
      <c r="K1169" s="155"/>
      <c r="L1169" s="156"/>
    </row>
    <row r="1170" spans="1:12" ht="30" hidden="1" x14ac:dyDescent="0.25">
      <c r="A1170" s="1"/>
      <c r="B1170" s="188"/>
      <c r="C1170" s="157" t="s">
        <v>542</v>
      </c>
      <c r="D1170" s="158"/>
      <c r="E1170" s="159"/>
      <c r="F1170" s="159"/>
      <c r="G1170" s="159"/>
      <c r="H1170" s="159"/>
      <c r="I1170" s="159"/>
      <c r="J1170" s="159"/>
      <c r="K1170" s="160"/>
      <c r="L1170" s="161"/>
    </row>
    <row r="1171" spans="1:12" ht="15.75" hidden="1" x14ac:dyDescent="0.25">
      <c r="A1171" s="1"/>
      <c r="B1171" s="188"/>
      <c r="C1171" s="169" t="s">
        <v>543</v>
      </c>
      <c r="D1171" s="158"/>
      <c r="E1171" s="159"/>
      <c r="F1171" s="159"/>
      <c r="G1171" s="159"/>
      <c r="H1171" s="159"/>
      <c r="I1171" s="159"/>
      <c r="J1171" s="159"/>
      <c r="K1171" s="160"/>
      <c r="L1171" s="161"/>
    </row>
    <row r="1172" spans="1:12" ht="31.5" hidden="1" outlineLevel="1" x14ac:dyDescent="0.25">
      <c r="A1172" s="1">
        <v>968</v>
      </c>
      <c r="B1172" s="188">
        <v>24</v>
      </c>
      <c r="C1172" s="162" t="s">
        <v>544</v>
      </c>
      <c r="D1172" s="158" t="s">
        <v>15</v>
      </c>
      <c r="E1172" s="159">
        <f>3</f>
        <v>3</v>
      </c>
      <c r="F1172" s="159"/>
      <c r="G1172" s="159"/>
      <c r="H1172" s="159"/>
      <c r="I1172" s="159"/>
      <c r="J1172" s="159"/>
      <c r="K1172" s="160"/>
      <c r="L1172" s="161" t="s">
        <v>545</v>
      </c>
    </row>
    <row r="1173" spans="1:12" ht="15.75" hidden="1" outlineLevel="1" x14ac:dyDescent="0.25">
      <c r="A1173" s="1">
        <v>969</v>
      </c>
      <c r="B1173" s="188">
        <v>25</v>
      </c>
      <c r="C1173" s="162" t="s">
        <v>546</v>
      </c>
      <c r="D1173" s="158" t="s">
        <v>15</v>
      </c>
      <c r="E1173" s="159">
        <v>6</v>
      </c>
      <c r="F1173" s="159"/>
      <c r="G1173" s="159"/>
      <c r="H1173" s="159"/>
      <c r="I1173" s="159"/>
      <c r="J1173" s="159"/>
      <c r="K1173" s="170"/>
      <c r="L1173" s="170" t="s">
        <v>547</v>
      </c>
    </row>
    <row r="1174" spans="1:12" ht="30" hidden="1" collapsed="1" x14ac:dyDescent="0.25">
      <c r="A1174" s="1"/>
      <c r="B1174" s="188"/>
      <c r="C1174" s="157" t="s">
        <v>548</v>
      </c>
      <c r="D1174" s="158"/>
      <c r="E1174" s="159"/>
      <c r="F1174" s="159"/>
      <c r="G1174" s="159"/>
      <c r="H1174" s="159"/>
      <c r="I1174" s="159"/>
      <c r="J1174" s="159"/>
      <c r="K1174" s="160"/>
      <c r="L1174" s="161"/>
    </row>
    <row r="1175" spans="1:12" ht="15.75" hidden="1" x14ac:dyDescent="0.25">
      <c r="A1175" s="1"/>
      <c r="B1175" s="188"/>
      <c r="C1175" s="169" t="s">
        <v>543</v>
      </c>
      <c r="D1175" s="158"/>
      <c r="E1175" s="159"/>
      <c r="F1175" s="159"/>
      <c r="G1175" s="159"/>
      <c r="H1175" s="159"/>
      <c r="I1175" s="159"/>
      <c r="J1175" s="159"/>
      <c r="K1175" s="160"/>
      <c r="L1175" s="161"/>
    </row>
    <row r="1176" spans="1:12" ht="31.5" hidden="1" outlineLevel="1" x14ac:dyDescent="0.25">
      <c r="A1176" s="1">
        <v>970</v>
      </c>
      <c r="B1176" s="188">
        <v>26</v>
      </c>
      <c r="C1176" s="171" t="s">
        <v>549</v>
      </c>
      <c r="D1176" s="158" t="s">
        <v>15</v>
      </c>
      <c r="E1176" s="159">
        <f>3</f>
        <v>3</v>
      </c>
      <c r="F1176" s="159"/>
      <c r="G1176" s="159"/>
      <c r="H1176" s="159"/>
      <c r="I1176" s="159"/>
      <c r="J1176" s="159"/>
      <c r="K1176" s="160"/>
      <c r="L1176" s="161" t="s">
        <v>550</v>
      </c>
    </row>
    <row r="1177" spans="1:12" ht="47.25" hidden="1" outlineLevel="1" x14ac:dyDescent="0.25">
      <c r="A1177" s="1">
        <v>971</v>
      </c>
      <c r="B1177" s="188">
        <v>27</v>
      </c>
      <c r="C1177" s="162" t="s">
        <v>551</v>
      </c>
      <c r="D1177" s="158" t="s">
        <v>15</v>
      </c>
      <c r="E1177" s="159">
        <v>12</v>
      </c>
      <c r="F1177" s="159"/>
      <c r="G1177" s="159"/>
      <c r="H1177" s="159"/>
      <c r="I1177" s="159"/>
      <c r="J1177" s="159"/>
      <c r="K1177" s="170"/>
      <c r="L1177" s="170" t="s">
        <v>552</v>
      </c>
    </row>
    <row r="1178" spans="1:12" ht="15.75" hidden="1" collapsed="1" x14ac:dyDescent="0.25">
      <c r="A1178" s="1"/>
      <c r="B1178" s="188"/>
      <c r="C1178" s="169" t="s">
        <v>506</v>
      </c>
      <c r="D1178" s="158"/>
      <c r="E1178" s="159"/>
      <c r="F1178" s="159"/>
      <c r="G1178" s="159"/>
      <c r="H1178" s="159"/>
      <c r="I1178" s="159"/>
      <c r="J1178" s="159"/>
      <c r="K1178" s="160"/>
      <c r="L1178" s="161"/>
    </row>
    <row r="1179" spans="1:12" ht="78.75" hidden="1" outlineLevel="1" x14ac:dyDescent="0.25">
      <c r="A1179" s="1">
        <v>972</v>
      </c>
      <c r="B1179" s="188">
        <v>28</v>
      </c>
      <c r="C1179" s="162" t="s">
        <v>553</v>
      </c>
      <c r="D1179" s="158" t="s">
        <v>15</v>
      </c>
      <c r="E1179" s="159">
        <v>6</v>
      </c>
      <c r="F1179" s="159"/>
      <c r="G1179" s="159"/>
      <c r="H1179" s="159"/>
      <c r="I1179" s="159"/>
      <c r="J1179" s="159"/>
      <c r="K1179" s="170"/>
      <c r="L1179" s="170" t="s">
        <v>554</v>
      </c>
    </row>
    <row r="1180" spans="1:12" ht="63" hidden="1" outlineLevel="1" x14ac:dyDescent="0.25">
      <c r="A1180" s="1">
        <v>973</v>
      </c>
      <c r="B1180" s="188">
        <v>29</v>
      </c>
      <c r="C1180" s="162" t="s">
        <v>553</v>
      </c>
      <c r="D1180" s="158" t="s">
        <v>15</v>
      </c>
      <c r="E1180" s="159">
        <v>1</v>
      </c>
      <c r="F1180" s="159"/>
      <c r="G1180" s="159"/>
      <c r="H1180" s="159"/>
      <c r="I1180" s="159"/>
      <c r="J1180" s="159"/>
      <c r="K1180" s="170"/>
      <c r="L1180" s="170" t="s">
        <v>555</v>
      </c>
    </row>
    <row r="1181" spans="1:12" ht="315" hidden="1" outlineLevel="1" x14ac:dyDescent="0.25">
      <c r="A1181" s="1">
        <v>974</v>
      </c>
      <c r="B1181" s="188">
        <v>30</v>
      </c>
      <c r="C1181" s="171" t="s">
        <v>556</v>
      </c>
      <c r="D1181" s="158" t="s">
        <v>10</v>
      </c>
      <c r="E1181" s="159">
        <f>676+475+250</f>
        <v>1401</v>
      </c>
      <c r="F1181" s="159"/>
      <c r="G1181" s="159"/>
      <c r="H1181" s="159"/>
      <c r="I1181" s="159"/>
      <c r="J1181" s="159"/>
      <c r="K1181" s="160"/>
      <c r="L1181" s="161" t="s">
        <v>557</v>
      </c>
    </row>
    <row r="1182" spans="1:12" ht="409.5" hidden="1" outlineLevel="1" x14ac:dyDescent="0.25">
      <c r="A1182" s="1">
        <v>975</v>
      </c>
      <c r="B1182" s="188">
        <v>31</v>
      </c>
      <c r="C1182" s="162" t="s">
        <v>558</v>
      </c>
      <c r="D1182" s="158" t="s">
        <v>10</v>
      </c>
      <c r="E1182" s="159">
        <f>E1181</f>
        <v>1401</v>
      </c>
      <c r="F1182" s="159"/>
      <c r="G1182" s="159"/>
      <c r="H1182" s="159"/>
      <c r="I1182" s="159"/>
      <c r="J1182" s="159"/>
      <c r="K1182" s="160"/>
      <c r="L1182" s="161" t="s">
        <v>559</v>
      </c>
    </row>
    <row r="1183" spans="1:12" ht="30" hidden="1" outlineLevel="1" x14ac:dyDescent="0.25">
      <c r="A1183" s="1">
        <v>976</v>
      </c>
      <c r="B1183" s="188">
        <v>32</v>
      </c>
      <c r="C1183" s="162" t="s">
        <v>560</v>
      </c>
      <c r="D1183" s="158" t="s">
        <v>10</v>
      </c>
      <c r="E1183" s="159">
        <v>5</v>
      </c>
      <c r="F1183" s="159"/>
      <c r="G1183" s="159"/>
      <c r="H1183" s="159"/>
      <c r="I1183" s="159"/>
      <c r="J1183" s="159"/>
      <c r="K1183" s="170"/>
      <c r="L1183" s="170" t="s">
        <v>561</v>
      </c>
    </row>
    <row r="1184" spans="1:12" ht="31.5" hidden="1" outlineLevel="1" x14ac:dyDescent="0.25">
      <c r="A1184" s="1">
        <v>977</v>
      </c>
      <c r="B1184" s="188">
        <v>33</v>
      </c>
      <c r="C1184" s="162" t="s">
        <v>562</v>
      </c>
      <c r="D1184" s="158" t="s">
        <v>563</v>
      </c>
      <c r="E1184" s="159">
        <v>10</v>
      </c>
      <c r="F1184" s="159"/>
      <c r="G1184" s="159"/>
      <c r="H1184" s="159"/>
      <c r="I1184" s="159"/>
      <c r="J1184" s="159"/>
      <c r="K1184" s="170"/>
      <c r="L1184" s="170" t="s">
        <v>564</v>
      </c>
    </row>
    <row r="1185" spans="1:12" ht="31.5" hidden="1" outlineLevel="1" x14ac:dyDescent="0.25">
      <c r="A1185" s="1">
        <v>978</v>
      </c>
      <c r="B1185" s="188">
        <v>34</v>
      </c>
      <c r="C1185" s="162" t="s">
        <v>565</v>
      </c>
      <c r="D1185" s="158" t="s">
        <v>15</v>
      </c>
      <c r="E1185" s="159">
        <v>6</v>
      </c>
      <c r="F1185" s="159"/>
      <c r="G1185" s="159"/>
      <c r="H1185" s="159"/>
      <c r="I1185" s="159"/>
      <c r="J1185" s="159"/>
      <c r="K1185" s="170"/>
      <c r="L1185" s="172" t="s">
        <v>566</v>
      </c>
    </row>
    <row r="1186" spans="1:12" ht="15.75" hidden="1" outlineLevel="1" x14ac:dyDescent="0.25">
      <c r="A1186" s="1">
        <v>979</v>
      </c>
      <c r="B1186" s="188">
        <v>35</v>
      </c>
      <c r="C1186" s="173" t="s">
        <v>567</v>
      </c>
      <c r="D1186" s="174" t="s">
        <v>15</v>
      </c>
      <c r="E1186" s="159" t="s">
        <v>568</v>
      </c>
      <c r="F1186" s="159"/>
      <c r="G1186" s="159"/>
      <c r="H1186" s="159"/>
      <c r="I1186" s="159"/>
      <c r="J1186" s="159"/>
      <c r="K1186" s="172"/>
      <c r="L1186" s="172" t="s">
        <v>569</v>
      </c>
    </row>
    <row r="1187" spans="1:12" ht="30" hidden="1" outlineLevel="1" x14ac:dyDescent="0.25">
      <c r="A1187" s="1">
        <v>980</v>
      </c>
      <c r="B1187" s="188">
        <v>36</v>
      </c>
      <c r="C1187" s="173" t="s">
        <v>570</v>
      </c>
      <c r="D1187" s="174" t="s">
        <v>15</v>
      </c>
      <c r="E1187" s="159" t="s">
        <v>571</v>
      </c>
      <c r="F1187" s="159"/>
      <c r="G1187" s="159"/>
      <c r="H1187" s="159"/>
      <c r="I1187" s="159"/>
      <c r="J1187" s="159"/>
      <c r="K1187" s="172"/>
      <c r="L1187" s="172" t="s">
        <v>572</v>
      </c>
    </row>
    <row r="1188" spans="1:12" ht="15.75" hidden="1" outlineLevel="1" x14ac:dyDescent="0.25">
      <c r="A1188" s="1">
        <v>981</v>
      </c>
      <c r="B1188" s="188">
        <v>37</v>
      </c>
      <c r="C1188" s="175" t="s">
        <v>573</v>
      </c>
      <c r="D1188" s="174" t="s">
        <v>15</v>
      </c>
      <c r="E1188" s="159" t="s">
        <v>571</v>
      </c>
      <c r="F1188" s="159"/>
      <c r="G1188" s="159"/>
      <c r="H1188" s="159"/>
      <c r="I1188" s="159"/>
      <c r="J1188" s="159"/>
      <c r="K1188" s="172"/>
      <c r="L1188" s="172" t="s">
        <v>574</v>
      </c>
    </row>
    <row r="1189" spans="1:12" ht="15.75" hidden="1" collapsed="1" x14ac:dyDescent="0.25">
      <c r="A1189" s="1"/>
      <c r="B1189" s="188"/>
      <c r="C1189" s="194" t="s">
        <v>575</v>
      </c>
      <c r="D1189" s="158"/>
      <c r="E1189" s="159"/>
      <c r="F1189" s="159"/>
      <c r="G1189" s="159"/>
      <c r="H1189" s="159"/>
      <c r="I1189" s="159"/>
      <c r="J1189" s="159"/>
      <c r="K1189" s="170"/>
      <c r="L1189" s="170"/>
    </row>
    <row r="1190" spans="1:12" ht="15.75" hidden="1" x14ac:dyDescent="0.25">
      <c r="A1190" s="1"/>
      <c r="B1190" s="191"/>
      <c r="C1190" s="32" t="s">
        <v>576</v>
      </c>
      <c r="D1190" s="23"/>
      <c r="E1190" s="24"/>
      <c r="F1190" s="24"/>
      <c r="G1190" s="24"/>
      <c r="H1190" s="24"/>
      <c r="I1190" s="24"/>
      <c r="J1190" s="24"/>
      <c r="K1190" s="176"/>
      <c r="L1190" s="177"/>
    </row>
    <row r="1191" spans="1:12" ht="45" hidden="1" outlineLevel="1" x14ac:dyDescent="0.25">
      <c r="A1191" s="1">
        <v>982</v>
      </c>
      <c r="B1191" s="191">
        <v>38</v>
      </c>
      <c r="C1191" s="178" t="s">
        <v>577</v>
      </c>
      <c r="D1191" s="179" t="s">
        <v>98</v>
      </c>
      <c r="E1191" s="180">
        <v>2</v>
      </c>
      <c r="F1191" s="180"/>
      <c r="G1191" s="180"/>
      <c r="H1191" s="180"/>
      <c r="I1191" s="180"/>
      <c r="J1191" s="180"/>
      <c r="K1191" s="181"/>
      <c r="L1191" s="182" t="s">
        <v>578</v>
      </c>
    </row>
    <row r="1192" spans="1:12" ht="45" hidden="1" outlineLevel="1" x14ac:dyDescent="0.25">
      <c r="A1192" s="1">
        <v>983</v>
      </c>
      <c r="B1192" s="191">
        <v>39</v>
      </c>
      <c r="C1192" s="178" t="s">
        <v>579</v>
      </c>
      <c r="D1192" s="179" t="s">
        <v>98</v>
      </c>
      <c r="E1192" s="180">
        <v>2</v>
      </c>
      <c r="F1192" s="180"/>
      <c r="G1192" s="180"/>
      <c r="H1192" s="180"/>
      <c r="I1192" s="180"/>
      <c r="J1192" s="180"/>
      <c r="K1192" s="181"/>
      <c r="L1192" s="182" t="s">
        <v>578</v>
      </c>
    </row>
    <row r="1193" spans="1:12" ht="45" hidden="1" outlineLevel="1" x14ac:dyDescent="0.25">
      <c r="A1193" s="1">
        <v>984</v>
      </c>
      <c r="B1193" s="191">
        <v>40</v>
      </c>
      <c r="C1193" s="178" t="s">
        <v>580</v>
      </c>
      <c r="D1193" s="179" t="s">
        <v>98</v>
      </c>
      <c r="E1193" s="180">
        <v>4</v>
      </c>
      <c r="F1193" s="180"/>
      <c r="G1193" s="180"/>
      <c r="H1193" s="180"/>
      <c r="I1193" s="180"/>
      <c r="J1193" s="180"/>
      <c r="K1193" s="181"/>
      <c r="L1193" s="182" t="s">
        <v>581</v>
      </c>
    </row>
    <row r="1194" spans="1:12" ht="30" hidden="1" outlineLevel="1" x14ac:dyDescent="0.25">
      <c r="A1194" s="1">
        <v>985</v>
      </c>
      <c r="B1194" s="191">
        <v>41</v>
      </c>
      <c r="C1194" s="178" t="s">
        <v>582</v>
      </c>
      <c r="D1194" s="179" t="s">
        <v>9</v>
      </c>
      <c r="E1194" s="183">
        <v>16.04</v>
      </c>
      <c r="F1194" s="183"/>
      <c r="G1194" s="183"/>
      <c r="H1194" s="183"/>
      <c r="I1194" s="183"/>
      <c r="J1194" s="183"/>
      <c r="K1194" s="181"/>
      <c r="L1194" s="182" t="s">
        <v>583</v>
      </c>
    </row>
    <row r="1195" spans="1:12" ht="15.75" hidden="1" collapsed="1" x14ac:dyDescent="0.25">
      <c r="A1195" s="1"/>
      <c r="B1195" s="191"/>
      <c r="C1195" s="210" t="s">
        <v>584</v>
      </c>
      <c r="D1195" s="23"/>
      <c r="E1195" s="24"/>
      <c r="F1195" s="24"/>
      <c r="G1195" s="24"/>
      <c r="H1195" s="24"/>
      <c r="I1195" s="24"/>
      <c r="J1195" s="24"/>
      <c r="K1195" s="176"/>
      <c r="L1195" s="182"/>
    </row>
    <row r="1196" spans="1:12" ht="45" hidden="1" outlineLevel="1" x14ac:dyDescent="0.25">
      <c r="A1196" s="1">
        <v>986</v>
      </c>
      <c r="B1196" s="191">
        <v>42</v>
      </c>
      <c r="C1196" s="178" t="s">
        <v>692</v>
      </c>
      <c r="D1196" s="179" t="s">
        <v>98</v>
      </c>
      <c r="E1196" s="180">
        <v>18</v>
      </c>
      <c r="F1196" s="180"/>
      <c r="G1196" s="180"/>
      <c r="H1196" s="180"/>
      <c r="I1196" s="180"/>
      <c r="J1196" s="180"/>
      <c r="K1196" s="181"/>
      <c r="L1196" s="177" t="s">
        <v>693</v>
      </c>
    </row>
    <row r="1197" spans="1:12" ht="47.25" hidden="1" collapsed="1" x14ac:dyDescent="0.25">
      <c r="A1197" s="1"/>
      <c r="B1197" s="188"/>
      <c r="C1197" s="226" t="s">
        <v>585</v>
      </c>
      <c r="D1197" s="155"/>
      <c r="E1197" s="155"/>
      <c r="F1197" s="155"/>
      <c r="G1197" s="155"/>
      <c r="H1197" s="155"/>
      <c r="I1197" s="155"/>
      <c r="J1197" s="155"/>
      <c r="K1197" s="155"/>
      <c r="L1197" s="156"/>
    </row>
    <row r="1198" spans="1:12" ht="30" hidden="1" x14ac:dyDescent="0.25">
      <c r="A1198" s="1"/>
      <c r="B1198" s="189"/>
      <c r="C1198" s="157" t="s">
        <v>586</v>
      </c>
      <c r="D1198" s="158"/>
      <c r="E1198" s="159"/>
      <c r="F1198" s="159"/>
      <c r="G1198" s="159"/>
      <c r="H1198" s="159"/>
      <c r="I1198" s="159"/>
      <c r="J1198" s="159"/>
      <c r="K1198" s="160"/>
      <c r="L1198" s="161"/>
    </row>
    <row r="1199" spans="1:12" ht="31.5" hidden="1" outlineLevel="1" x14ac:dyDescent="0.25">
      <c r="A1199" s="1">
        <v>987</v>
      </c>
      <c r="B1199" s="192">
        <v>43</v>
      </c>
      <c r="C1199" s="162" t="s">
        <v>587</v>
      </c>
      <c r="D1199" s="158" t="s">
        <v>15</v>
      </c>
      <c r="E1199" s="159">
        <v>1</v>
      </c>
      <c r="F1199" s="159"/>
      <c r="G1199" s="159"/>
      <c r="H1199" s="159"/>
      <c r="I1199" s="159"/>
      <c r="J1199" s="159"/>
      <c r="K1199" s="160"/>
      <c r="L1199" s="161" t="s">
        <v>588</v>
      </c>
    </row>
    <row r="1200" spans="1:12" ht="31.5" hidden="1" outlineLevel="1" x14ac:dyDescent="0.25">
      <c r="A1200" s="1">
        <v>988</v>
      </c>
      <c r="B1200" s="189">
        <v>44</v>
      </c>
      <c r="C1200" s="162" t="s">
        <v>589</v>
      </c>
      <c r="D1200" s="158" t="s">
        <v>15</v>
      </c>
      <c r="E1200" s="159">
        <v>2</v>
      </c>
      <c r="F1200" s="159"/>
      <c r="G1200" s="159"/>
      <c r="H1200" s="159"/>
      <c r="I1200" s="159"/>
      <c r="J1200" s="159"/>
      <c r="K1200" s="160"/>
      <c r="L1200" s="161" t="s">
        <v>590</v>
      </c>
    </row>
    <row r="1201" spans="1:12" ht="31.5" hidden="1" outlineLevel="1" x14ac:dyDescent="0.25">
      <c r="A1201" s="1">
        <v>989</v>
      </c>
      <c r="B1201" s="189">
        <v>45</v>
      </c>
      <c r="C1201" s="162" t="s">
        <v>591</v>
      </c>
      <c r="D1201" s="158" t="s">
        <v>15</v>
      </c>
      <c r="E1201" s="159">
        <v>1</v>
      </c>
      <c r="F1201" s="159"/>
      <c r="G1201" s="159"/>
      <c r="H1201" s="159"/>
      <c r="I1201" s="159"/>
      <c r="J1201" s="159"/>
      <c r="K1201" s="160"/>
      <c r="L1201" s="161" t="s">
        <v>592</v>
      </c>
    </row>
    <row r="1202" spans="1:12" ht="31.5" hidden="1" outlineLevel="1" x14ac:dyDescent="0.25">
      <c r="A1202" s="1">
        <v>990</v>
      </c>
      <c r="B1202" s="189">
        <v>46</v>
      </c>
      <c r="C1202" s="162" t="s">
        <v>593</v>
      </c>
      <c r="D1202" s="158" t="s">
        <v>15</v>
      </c>
      <c r="E1202" s="159">
        <v>2</v>
      </c>
      <c r="F1202" s="159"/>
      <c r="G1202" s="159"/>
      <c r="H1202" s="159"/>
      <c r="I1202" s="159"/>
      <c r="J1202" s="159"/>
      <c r="K1202" s="160"/>
      <c r="L1202" s="161" t="s">
        <v>590</v>
      </c>
    </row>
    <row r="1203" spans="1:12" ht="45" hidden="1" outlineLevel="1" x14ac:dyDescent="0.25">
      <c r="A1203" s="1">
        <v>991</v>
      </c>
      <c r="B1203" s="189">
        <v>47</v>
      </c>
      <c r="C1203" s="162" t="s">
        <v>594</v>
      </c>
      <c r="D1203" s="158" t="s">
        <v>15</v>
      </c>
      <c r="E1203" s="159">
        <v>13</v>
      </c>
      <c r="F1203" s="159"/>
      <c r="G1203" s="159"/>
      <c r="H1203" s="159"/>
      <c r="I1203" s="159"/>
      <c r="J1203" s="159"/>
      <c r="K1203" s="160"/>
      <c r="L1203" s="161" t="s">
        <v>595</v>
      </c>
    </row>
    <row r="1204" spans="1:12" ht="60" hidden="1" outlineLevel="1" x14ac:dyDescent="0.25">
      <c r="A1204" s="1">
        <v>992</v>
      </c>
      <c r="B1204" s="189">
        <v>48</v>
      </c>
      <c r="C1204" s="162" t="s">
        <v>596</v>
      </c>
      <c r="D1204" s="158" t="s">
        <v>15</v>
      </c>
      <c r="E1204" s="159">
        <v>41</v>
      </c>
      <c r="F1204" s="159"/>
      <c r="G1204" s="159"/>
      <c r="H1204" s="159"/>
      <c r="I1204" s="159"/>
      <c r="J1204" s="159"/>
      <c r="K1204" s="160"/>
      <c r="L1204" s="161" t="s">
        <v>597</v>
      </c>
    </row>
    <row r="1205" spans="1:12" ht="45" hidden="1" outlineLevel="1" x14ac:dyDescent="0.25">
      <c r="A1205" s="1">
        <v>993</v>
      </c>
      <c r="B1205" s="189">
        <v>49</v>
      </c>
      <c r="C1205" s="162" t="s">
        <v>598</v>
      </c>
      <c r="D1205" s="158" t="s">
        <v>15</v>
      </c>
      <c r="E1205" s="159">
        <v>16</v>
      </c>
      <c r="F1205" s="159"/>
      <c r="G1205" s="159"/>
      <c r="H1205" s="159"/>
      <c r="I1205" s="159"/>
      <c r="J1205" s="159"/>
      <c r="K1205" s="160"/>
      <c r="L1205" s="161" t="s">
        <v>599</v>
      </c>
    </row>
    <row r="1206" spans="1:12" ht="31.5" hidden="1" outlineLevel="1" x14ac:dyDescent="0.25">
      <c r="A1206" s="1">
        <v>994</v>
      </c>
      <c r="B1206" s="189">
        <v>50</v>
      </c>
      <c r="C1206" s="162" t="s">
        <v>600</v>
      </c>
      <c r="D1206" s="158" t="s">
        <v>15</v>
      </c>
      <c r="E1206" s="159">
        <v>1</v>
      </c>
      <c r="F1206" s="159"/>
      <c r="G1206" s="159"/>
      <c r="H1206" s="159"/>
      <c r="I1206" s="159"/>
      <c r="J1206" s="159"/>
      <c r="K1206" s="160"/>
      <c r="L1206" s="161" t="s">
        <v>601</v>
      </c>
    </row>
    <row r="1207" spans="1:12" ht="31.5" hidden="1" outlineLevel="1" x14ac:dyDescent="0.25">
      <c r="A1207" s="1">
        <v>995</v>
      </c>
      <c r="B1207" s="189">
        <v>51</v>
      </c>
      <c r="C1207" s="162" t="s">
        <v>602</v>
      </c>
      <c r="D1207" s="158" t="s">
        <v>15</v>
      </c>
      <c r="E1207" s="159">
        <v>3</v>
      </c>
      <c r="F1207" s="159"/>
      <c r="G1207" s="159"/>
      <c r="H1207" s="159"/>
      <c r="I1207" s="159"/>
      <c r="J1207" s="159"/>
      <c r="K1207" s="160"/>
      <c r="L1207" s="161" t="s">
        <v>603</v>
      </c>
    </row>
    <row r="1208" spans="1:12" ht="60" hidden="1" outlineLevel="1" x14ac:dyDescent="0.25">
      <c r="A1208" s="1">
        <v>996</v>
      </c>
      <c r="B1208" s="189">
        <v>52</v>
      </c>
      <c r="C1208" s="162" t="s">
        <v>604</v>
      </c>
      <c r="D1208" s="158" t="s">
        <v>15</v>
      </c>
      <c r="E1208" s="159">
        <v>2</v>
      </c>
      <c r="F1208" s="159"/>
      <c r="G1208" s="159"/>
      <c r="H1208" s="159"/>
      <c r="I1208" s="159"/>
      <c r="J1208" s="159"/>
      <c r="K1208" s="160"/>
      <c r="L1208" s="161" t="s">
        <v>605</v>
      </c>
    </row>
    <row r="1209" spans="1:12" ht="31.5" hidden="1" outlineLevel="1" x14ac:dyDescent="0.25">
      <c r="A1209" s="1">
        <v>997</v>
      </c>
      <c r="B1209" s="189">
        <v>53</v>
      </c>
      <c r="C1209" s="162" t="s">
        <v>606</v>
      </c>
      <c r="D1209" s="158" t="s">
        <v>15</v>
      </c>
      <c r="E1209" s="159">
        <v>1</v>
      </c>
      <c r="F1209" s="159"/>
      <c r="G1209" s="159"/>
      <c r="H1209" s="159"/>
      <c r="I1209" s="159"/>
      <c r="J1209" s="159"/>
      <c r="K1209" s="160"/>
      <c r="L1209" s="161" t="s">
        <v>607</v>
      </c>
    </row>
    <row r="1210" spans="1:12" ht="30" hidden="1" outlineLevel="1" x14ac:dyDescent="0.25">
      <c r="A1210" s="1">
        <v>998</v>
      </c>
      <c r="B1210" s="189">
        <v>54</v>
      </c>
      <c r="C1210" s="162" t="s">
        <v>608</v>
      </c>
      <c r="D1210" s="158" t="s">
        <v>15</v>
      </c>
      <c r="E1210" s="159">
        <v>2</v>
      </c>
      <c r="F1210" s="159"/>
      <c r="G1210" s="159"/>
      <c r="H1210" s="159"/>
      <c r="I1210" s="159"/>
      <c r="J1210" s="159"/>
      <c r="K1210" s="160"/>
      <c r="L1210" s="161" t="s">
        <v>609</v>
      </c>
    </row>
    <row r="1211" spans="1:12" ht="30" hidden="1" collapsed="1" x14ac:dyDescent="0.25">
      <c r="A1211" s="1"/>
      <c r="B1211" s="189"/>
      <c r="C1211" s="157" t="s">
        <v>610</v>
      </c>
      <c r="D1211" s="158"/>
      <c r="E1211" s="159"/>
      <c r="F1211" s="159"/>
      <c r="G1211" s="159"/>
      <c r="H1211" s="159"/>
      <c r="I1211" s="159"/>
      <c r="J1211" s="159"/>
      <c r="K1211" s="160"/>
      <c r="L1211" s="161"/>
    </row>
    <row r="1212" spans="1:12" ht="31.5" hidden="1" outlineLevel="1" x14ac:dyDescent="0.25">
      <c r="A1212" s="1">
        <v>999</v>
      </c>
      <c r="B1212" s="189">
        <v>55</v>
      </c>
      <c r="C1212" s="162" t="s">
        <v>611</v>
      </c>
      <c r="D1212" s="158" t="s">
        <v>15</v>
      </c>
      <c r="E1212" s="159">
        <v>8</v>
      </c>
      <c r="F1212" s="159"/>
      <c r="G1212" s="159"/>
      <c r="H1212" s="159"/>
      <c r="I1212" s="159"/>
      <c r="J1212" s="159"/>
      <c r="K1212" s="160"/>
      <c r="L1212" s="161" t="s">
        <v>612</v>
      </c>
    </row>
    <row r="1213" spans="1:12" ht="31.5" hidden="1" outlineLevel="1" x14ac:dyDescent="0.25">
      <c r="A1213" s="1">
        <v>1000</v>
      </c>
      <c r="B1213" s="189">
        <v>56</v>
      </c>
      <c r="C1213" s="162" t="s">
        <v>613</v>
      </c>
      <c r="D1213" s="158" t="s">
        <v>15</v>
      </c>
      <c r="E1213" s="159">
        <v>16</v>
      </c>
      <c r="F1213" s="159"/>
      <c r="G1213" s="159"/>
      <c r="H1213" s="159"/>
      <c r="I1213" s="159"/>
      <c r="J1213" s="159"/>
      <c r="K1213" s="160"/>
      <c r="L1213" s="161" t="s">
        <v>590</v>
      </c>
    </row>
    <row r="1214" spans="1:12" ht="31.5" hidden="1" outlineLevel="1" x14ac:dyDescent="0.25">
      <c r="A1214" s="1">
        <v>1001</v>
      </c>
      <c r="B1214" s="189">
        <v>57</v>
      </c>
      <c r="C1214" s="162" t="s">
        <v>614</v>
      </c>
      <c r="D1214" s="158" t="s">
        <v>15</v>
      </c>
      <c r="E1214" s="159">
        <v>12</v>
      </c>
      <c r="F1214" s="159"/>
      <c r="G1214" s="159"/>
      <c r="H1214" s="159"/>
      <c r="I1214" s="159"/>
      <c r="J1214" s="159"/>
      <c r="K1214" s="160"/>
      <c r="L1214" s="161" t="s">
        <v>615</v>
      </c>
    </row>
    <row r="1215" spans="1:12" ht="31.5" hidden="1" outlineLevel="1" x14ac:dyDescent="0.25">
      <c r="A1215" s="1">
        <v>1002</v>
      </c>
      <c r="B1215" s="189">
        <v>58</v>
      </c>
      <c r="C1215" s="162" t="s">
        <v>616</v>
      </c>
      <c r="D1215" s="158" t="s">
        <v>15</v>
      </c>
      <c r="E1215" s="159">
        <v>54</v>
      </c>
      <c r="F1215" s="159"/>
      <c r="G1215" s="159"/>
      <c r="H1215" s="159"/>
      <c r="I1215" s="159"/>
      <c r="J1215" s="159"/>
      <c r="K1215" s="160"/>
      <c r="L1215" s="161" t="s">
        <v>617</v>
      </c>
    </row>
    <row r="1216" spans="1:12" ht="45" hidden="1" outlineLevel="1" x14ac:dyDescent="0.25">
      <c r="A1216" s="1">
        <v>1003</v>
      </c>
      <c r="B1216" s="189">
        <v>59</v>
      </c>
      <c r="C1216" s="162" t="s">
        <v>618</v>
      </c>
      <c r="D1216" s="158" t="s">
        <v>15</v>
      </c>
      <c r="E1216" s="159">
        <v>1</v>
      </c>
      <c r="F1216" s="159"/>
      <c r="G1216" s="159"/>
      <c r="H1216" s="159"/>
      <c r="I1216" s="159"/>
      <c r="J1216" s="159"/>
      <c r="K1216" s="160"/>
      <c r="L1216" s="161" t="s">
        <v>619</v>
      </c>
    </row>
    <row r="1217" spans="1:12" ht="45" hidden="1" outlineLevel="1" x14ac:dyDescent="0.25">
      <c r="A1217" s="1">
        <v>1004</v>
      </c>
      <c r="B1217" s="189">
        <v>60</v>
      </c>
      <c r="C1217" s="162" t="s">
        <v>620</v>
      </c>
      <c r="D1217" s="158" t="s">
        <v>15</v>
      </c>
      <c r="E1217" s="159">
        <v>10</v>
      </c>
      <c r="F1217" s="159"/>
      <c r="G1217" s="159"/>
      <c r="H1217" s="159"/>
      <c r="I1217" s="159"/>
      <c r="J1217" s="159"/>
      <c r="K1217" s="160"/>
      <c r="L1217" s="161" t="s">
        <v>621</v>
      </c>
    </row>
    <row r="1218" spans="1:12" ht="30" hidden="1" collapsed="1" x14ac:dyDescent="0.25">
      <c r="A1218" s="1"/>
      <c r="B1218" s="189"/>
      <c r="C1218" s="157" t="s">
        <v>622</v>
      </c>
      <c r="D1218" s="158"/>
      <c r="E1218" s="159"/>
      <c r="F1218" s="159"/>
      <c r="G1218" s="159"/>
      <c r="H1218" s="159"/>
      <c r="I1218" s="159"/>
      <c r="J1218" s="159"/>
      <c r="K1218" s="160"/>
      <c r="L1218" s="161"/>
    </row>
    <row r="1219" spans="1:12" ht="141.75" hidden="1" outlineLevel="1" x14ac:dyDescent="0.25">
      <c r="A1219" s="1">
        <v>1005</v>
      </c>
      <c r="B1219" s="189">
        <v>61</v>
      </c>
      <c r="C1219" s="162" t="s">
        <v>623</v>
      </c>
      <c r="D1219" s="158" t="s">
        <v>10</v>
      </c>
      <c r="E1219" s="159">
        <v>1185</v>
      </c>
      <c r="F1219" s="159"/>
      <c r="G1219" s="159"/>
      <c r="H1219" s="159"/>
      <c r="I1219" s="159"/>
      <c r="J1219" s="159"/>
      <c r="K1219" s="160"/>
      <c r="L1219" s="161" t="s">
        <v>624</v>
      </c>
    </row>
    <row r="1220" spans="1:12" ht="31.5" hidden="1" outlineLevel="1" x14ac:dyDescent="0.25">
      <c r="A1220" s="1">
        <v>1006</v>
      </c>
      <c r="B1220" s="189">
        <v>62</v>
      </c>
      <c r="C1220" s="162" t="s">
        <v>625</v>
      </c>
      <c r="D1220" s="158" t="s">
        <v>10</v>
      </c>
      <c r="E1220" s="159">
        <v>1185</v>
      </c>
      <c r="F1220" s="159"/>
      <c r="G1220" s="159"/>
      <c r="H1220" s="159"/>
      <c r="I1220" s="159"/>
      <c r="J1220" s="159"/>
      <c r="K1220" s="160"/>
      <c r="L1220" s="161" t="s">
        <v>626</v>
      </c>
    </row>
    <row r="1221" spans="1:12" ht="141.75" hidden="1" outlineLevel="1" x14ac:dyDescent="0.25">
      <c r="A1221" s="1">
        <v>1007</v>
      </c>
      <c r="B1221" s="189">
        <v>63</v>
      </c>
      <c r="C1221" s="162" t="s">
        <v>627</v>
      </c>
      <c r="D1221" s="158" t="s">
        <v>10</v>
      </c>
      <c r="E1221" s="159">
        <v>1625</v>
      </c>
      <c r="F1221" s="159"/>
      <c r="G1221" s="159"/>
      <c r="H1221" s="159"/>
      <c r="I1221" s="159"/>
      <c r="J1221" s="159"/>
      <c r="K1221" s="160"/>
      <c r="L1221" s="161" t="s">
        <v>628</v>
      </c>
    </row>
    <row r="1222" spans="1:12" ht="31.5" hidden="1" outlineLevel="1" x14ac:dyDescent="0.25">
      <c r="A1222" s="1">
        <v>1008</v>
      </c>
      <c r="B1222" s="189">
        <v>64</v>
      </c>
      <c r="C1222" s="162" t="s">
        <v>629</v>
      </c>
      <c r="D1222" s="158" t="s">
        <v>10</v>
      </c>
      <c r="E1222" s="159">
        <v>1625</v>
      </c>
      <c r="F1222" s="159"/>
      <c r="G1222" s="159"/>
      <c r="H1222" s="159"/>
      <c r="I1222" s="159"/>
      <c r="J1222" s="159"/>
      <c r="K1222" s="160"/>
      <c r="L1222" s="161" t="s">
        <v>630</v>
      </c>
    </row>
    <row r="1223" spans="1:12" ht="141.75" hidden="1" outlineLevel="1" x14ac:dyDescent="0.25">
      <c r="A1223" s="1">
        <v>1009</v>
      </c>
      <c r="B1223" s="189">
        <v>65</v>
      </c>
      <c r="C1223" s="162" t="s">
        <v>627</v>
      </c>
      <c r="D1223" s="158" t="s">
        <v>10</v>
      </c>
      <c r="E1223" s="159">
        <v>260</v>
      </c>
      <c r="F1223" s="159"/>
      <c r="G1223" s="159"/>
      <c r="H1223" s="159"/>
      <c r="I1223" s="159"/>
      <c r="J1223" s="159"/>
      <c r="K1223" s="160"/>
      <c r="L1223" s="161" t="s">
        <v>631</v>
      </c>
    </row>
    <row r="1224" spans="1:12" ht="31.5" hidden="1" outlineLevel="1" x14ac:dyDescent="0.25">
      <c r="A1224" s="1">
        <v>1010</v>
      </c>
      <c r="B1224" s="189">
        <v>66</v>
      </c>
      <c r="C1224" s="162" t="s">
        <v>632</v>
      </c>
      <c r="D1224" s="158" t="s">
        <v>10</v>
      </c>
      <c r="E1224" s="159">
        <v>260</v>
      </c>
      <c r="F1224" s="159"/>
      <c r="G1224" s="159"/>
      <c r="H1224" s="159"/>
      <c r="I1224" s="159"/>
      <c r="J1224" s="159"/>
      <c r="K1224" s="160"/>
      <c r="L1224" s="161" t="s">
        <v>633</v>
      </c>
    </row>
    <row r="1225" spans="1:12" ht="60" hidden="1" outlineLevel="1" x14ac:dyDescent="0.25">
      <c r="A1225" s="1">
        <v>1011</v>
      </c>
      <c r="B1225" s="189">
        <v>67</v>
      </c>
      <c r="C1225" s="162" t="s">
        <v>634</v>
      </c>
      <c r="D1225" s="158" t="s">
        <v>10</v>
      </c>
      <c r="E1225" s="159">
        <v>30</v>
      </c>
      <c r="F1225" s="159"/>
      <c r="G1225" s="159"/>
      <c r="H1225" s="159"/>
      <c r="I1225" s="159"/>
      <c r="J1225" s="159"/>
      <c r="K1225" s="160"/>
      <c r="L1225" s="161" t="s">
        <v>635</v>
      </c>
    </row>
    <row r="1226" spans="1:12" ht="31.5" hidden="1" outlineLevel="1" x14ac:dyDescent="0.25">
      <c r="A1226" s="1">
        <v>1012</v>
      </c>
      <c r="B1226" s="189">
        <v>68</v>
      </c>
      <c r="C1226" s="162" t="s">
        <v>636</v>
      </c>
      <c r="D1226" s="158" t="s">
        <v>10</v>
      </c>
      <c r="E1226" s="159">
        <v>30</v>
      </c>
      <c r="F1226" s="159"/>
      <c r="G1226" s="159"/>
      <c r="H1226" s="159"/>
      <c r="I1226" s="159"/>
      <c r="J1226" s="159"/>
      <c r="K1226" s="160"/>
      <c r="L1226" s="161" t="s">
        <v>637</v>
      </c>
    </row>
    <row r="1227" spans="1:12" ht="33" hidden="1" outlineLevel="1" x14ac:dyDescent="0.3">
      <c r="A1227" s="1">
        <v>1013</v>
      </c>
      <c r="B1227" s="189">
        <v>69</v>
      </c>
      <c r="C1227" s="162" t="s">
        <v>638</v>
      </c>
      <c r="D1227" s="158" t="s">
        <v>15</v>
      </c>
      <c r="E1227" s="159">
        <v>2</v>
      </c>
      <c r="F1227" s="159"/>
      <c r="G1227" s="159"/>
      <c r="H1227" s="159"/>
      <c r="I1227" s="159"/>
      <c r="J1227" s="159"/>
      <c r="K1227" s="160"/>
      <c r="L1227" s="184" t="s">
        <v>639</v>
      </c>
    </row>
    <row r="1228" spans="1:12" ht="45" hidden="1" outlineLevel="1" x14ac:dyDescent="0.25">
      <c r="A1228" s="1">
        <v>1014</v>
      </c>
      <c r="B1228" s="189">
        <v>70</v>
      </c>
      <c r="C1228" s="162" t="s">
        <v>640</v>
      </c>
      <c r="D1228" s="158" t="s">
        <v>15</v>
      </c>
      <c r="E1228" s="159">
        <v>1</v>
      </c>
      <c r="F1228" s="159"/>
      <c r="G1228" s="159"/>
      <c r="H1228" s="159"/>
      <c r="I1228" s="159"/>
      <c r="J1228" s="159"/>
      <c r="K1228" s="160"/>
      <c r="L1228" s="161" t="s">
        <v>641</v>
      </c>
    </row>
    <row r="1229" spans="1:12" ht="30" hidden="1" outlineLevel="1" x14ac:dyDescent="0.25">
      <c r="A1229" s="1">
        <v>1015</v>
      </c>
      <c r="B1229" s="189">
        <v>71</v>
      </c>
      <c r="C1229" s="162" t="s">
        <v>642</v>
      </c>
      <c r="D1229" s="158" t="s">
        <v>643</v>
      </c>
      <c r="E1229" s="159" t="s">
        <v>644</v>
      </c>
      <c r="F1229" s="159"/>
      <c r="G1229" s="159"/>
      <c r="H1229" s="159"/>
      <c r="I1229" s="159"/>
      <c r="J1229" s="159"/>
      <c r="K1229" s="160"/>
      <c r="L1229" s="161"/>
    </row>
    <row r="1230" spans="1:12" ht="30" hidden="1" outlineLevel="1" x14ac:dyDescent="0.25">
      <c r="A1230" s="1">
        <v>1016</v>
      </c>
      <c r="B1230" s="189">
        <v>72</v>
      </c>
      <c r="C1230" s="162" t="s">
        <v>645</v>
      </c>
      <c r="D1230" s="158" t="s">
        <v>643</v>
      </c>
      <c r="E1230" s="174" t="s">
        <v>646</v>
      </c>
      <c r="F1230" s="174"/>
      <c r="G1230" s="174"/>
      <c r="H1230" s="174"/>
      <c r="I1230" s="174"/>
      <c r="J1230" s="174"/>
      <c r="K1230" s="160"/>
      <c r="L1230" s="161" t="s">
        <v>647</v>
      </c>
    </row>
    <row r="1231" spans="1:12" ht="31.5" hidden="1" outlineLevel="1" x14ac:dyDescent="0.25">
      <c r="A1231" s="1">
        <v>1017</v>
      </c>
      <c r="B1231" s="189">
        <v>73</v>
      </c>
      <c r="C1231" s="162" t="s">
        <v>648</v>
      </c>
      <c r="D1231" s="158" t="s">
        <v>15</v>
      </c>
      <c r="E1231" s="159">
        <v>20</v>
      </c>
      <c r="F1231" s="159"/>
      <c r="G1231" s="159"/>
      <c r="H1231" s="159"/>
      <c r="I1231" s="159"/>
      <c r="J1231" s="159"/>
      <c r="K1231" s="160"/>
      <c r="L1231" s="161" t="s">
        <v>649</v>
      </c>
    </row>
    <row r="1232" spans="1:12" ht="15.75" hidden="1" collapsed="1" x14ac:dyDescent="0.25">
      <c r="A1232" s="1"/>
      <c r="B1232" s="154"/>
      <c r="C1232" s="193" t="s">
        <v>650</v>
      </c>
      <c r="D1232" s="155"/>
      <c r="E1232" s="155"/>
      <c r="F1232" s="155"/>
      <c r="G1232" s="155"/>
      <c r="H1232" s="155"/>
      <c r="I1232" s="155"/>
      <c r="J1232" s="155"/>
      <c r="K1232" s="155"/>
      <c r="L1232" s="156"/>
    </row>
    <row r="1233" spans="1:12" ht="15.75" hidden="1" x14ac:dyDescent="0.25">
      <c r="A1233" s="1"/>
      <c r="B1233" s="191"/>
      <c r="C1233" s="32" t="s">
        <v>488</v>
      </c>
      <c r="D1233" s="23"/>
      <c r="E1233" s="24"/>
      <c r="F1233" s="24"/>
      <c r="G1233" s="24"/>
      <c r="H1233" s="24"/>
      <c r="I1233" s="24"/>
      <c r="J1233" s="24"/>
      <c r="K1233" s="176"/>
      <c r="L1233" s="177"/>
    </row>
    <row r="1234" spans="1:12" ht="15.75" hidden="1" outlineLevel="1" x14ac:dyDescent="0.25">
      <c r="A1234" s="1">
        <v>1018</v>
      </c>
      <c r="B1234" s="191">
        <v>74</v>
      </c>
      <c r="C1234" s="22" t="s">
        <v>651</v>
      </c>
      <c r="D1234" s="23" t="s">
        <v>10</v>
      </c>
      <c r="E1234" s="24">
        <v>460</v>
      </c>
      <c r="F1234" s="24"/>
      <c r="G1234" s="24"/>
      <c r="H1234" s="24"/>
      <c r="I1234" s="24"/>
      <c r="J1234" s="24"/>
      <c r="K1234" s="176"/>
      <c r="L1234" s="177"/>
    </row>
    <row r="1235" spans="1:12" ht="15.75" hidden="1" collapsed="1" x14ac:dyDescent="0.25">
      <c r="A1235" s="1"/>
      <c r="B1235" s="191"/>
      <c r="C1235" s="32" t="s">
        <v>467</v>
      </c>
      <c r="D1235" s="23"/>
      <c r="E1235" s="24"/>
      <c r="F1235" s="24"/>
      <c r="G1235" s="24"/>
      <c r="H1235" s="24"/>
      <c r="I1235" s="24"/>
      <c r="J1235" s="24"/>
      <c r="K1235" s="176"/>
      <c r="L1235" s="177"/>
    </row>
    <row r="1236" spans="1:12" ht="204.75" hidden="1" outlineLevel="1" x14ac:dyDescent="0.25">
      <c r="A1236" s="1">
        <v>1019</v>
      </c>
      <c r="B1236" s="191">
        <v>75</v>
      </c>
      <c r="C1236" s="22" t="s">
        <v>652</v>
      </c>
      <c r="D1236" s="23" t="s">
        <v>10</v>
      </c>
      <c r="E1236" s="24">
        <v>79</v>
      </c>
      <c r="F1236" s="24"/>
      <c r="G1236" s="24"/>
      <c r="H1236" s="24"/>
      <c r="I1236" s="24"/>
      <c r="J1236" s="24"/>
      <c r="K1236" s="176"/>
      <c r="L1236" s="177" t="s">
        <v>653</v>
      </c>
    </row>
    <row r="1237" spans="1:12" ht="236.25" hidden="1" outlineLevel="1" x14ac:dyDescent="0.25">
      <c r="A1237" s="1">
        <v>1020</v>
      </c>
      <c r="B1237" s="191">
        <v>76</v>
      </c>
      <c r="C1237" s="22" t="s">
        <v>654</v>
      </c>
      <c r="D1237" s="23" t="s">
        <v>10</v>
      </c>
      <c r="E1237" s="24">
        <v>96</v>
      </c>
      <c r="F1237" s="24"/>
      <c r="G1237" s="24"/>
      <c r="H1237" s="24"/>
      <c r="I1237" s="24"/>
      <c r="J1237" s="24"/>
      <c r="K1237" s="176"/>
      <c r="L1237" s="177" t="s">
        <v>655</v>
      </c>
    </row>
    <row r="1238" spans="1:12" ht="315" hidden="1" outlineLevel="1" x14ac:dyDescent="0.25">
      <c r="A1238" s="1">
        <v>1021</v>
      </c>
      <c r="B1238" s="191">
        <v>77</v>
      </c>
      <c r="C1238" s="22" t="s">
        <v>656</v>
      </c>
      <c r="D1238" s="23" t="s">
        <v>10</v>
      </c>
      <c r="E1238" s="24">
        <v>285</v>
      </c>
      <c r="F1238" s="24"/>
      <c r="G1238" s="24"/>
      <c r="H1238" s="24"/>
      <c r="I1238" s="24"/>
      <c r="J1238" s="24"/>
      <c r="K1238" s="176"/>
      <c r="L1238" s="177" t="s">
        <v>657</v>
      </c>
    </row>
    <row r="1239" spans="1:12" ht="15.75" hidden="1" collapsed="1" x14ac:dyDescent="0.25">
      <c r="A1239" s="1"/>
      <c r="B1239" s="154"/>
      <c r="C1239" s="193" t="s">
        <v>658</v>
      </c>
      <c r="D1239" s="155"/>
      <c r="E1239" s="155"/>
      <c r="F1239" s="155"/>
      <c r="G1239" s="155"/>
      <c r="H1239" s="155"/>
      <c r="I1239" s="155"/>
      <c r="J1239" s="155"/>
      <c r="K1239" s="155"/>
      <c r="L1239" s="156"/>
    </row>
    <row r="1240" spans="1:12" ht="15.75" hidden="1" x14ac:dyDescent="0.25">
      <c r="A1240" s="1"/>
      <c r="B1240" s="191"/>
      <c r="C1240" s="32" t="s">
        <v>472</v>
      </c>
      <c r="D1240" s="23"/>
      <c r="E1240" s="24"/>
      <c r="F1240" s="24"/>
      <c r="G1240" s="24"/>
      <c r="H1240" s="24"/>
      <c r="I1240" s="24"/>
      <c r="J1240" s="24"/>
      <c r="K1240" s="176"/>
      <c r="L1240" s="161"/>
    </row>
    <row r="1241" spans="1:12" ht="47.25" hidden="1" outlineLevel="1" x14ac:dyDescent="0.25">
      <c r="A1241" s="1">
        <v>1022</v>
      </c>
      <c r="B1241" s="191">
        <v>78</v>
      </c>
      <c r="C1241" s="178" t="s">
        <v>659</v>
      </c>
      <c r="D1241" s="23" t="s">
        <v>8</v>
      </c>
      <c r="E1241" s="24">
        <v>30.7</v>
      </c>
      <c r="F1241" s="24"/>
      <c r="G1241" s="24"/>
      <c r="H1241" s="24"/>
      <c r="I1241" s="24"/>
      <c r="J1241" s="24"/>
      <c r="K1241" s="176"/>
      <c r="L1241" s="161" t="s">
        <v>660</v>
      </c>
    </row>
    <row r="1242" spans="1:12" ht="30" hidden="1" outlineLevel="1" x14ac:dyDescent="0.25">
      <c r="A1242" s="1">
        <v>1023</v>
      </c>
      <c r="B1242" s="191">
        <v>79</v>
      </c>
      <c r="C1242" s="22" t="s">
        <v>661</v>
      </c>
      <c r="D1242" s="23" t="s">
        <v>8</v>
      </c>
      <c r="E1242" s="24">
        <v>30.7</v>
      </c>
      <c r="F1242" s="24"/>
      <c r="G1242" s="24"/>
      <c r="H1242" s="24"/>
      <c r="I1242" s="24"/>
      <c r="J1242" s="24"/>
      <c r="K1242" s="176"/>
      <c r="L1242" s="161" t="s">
        <v>662</v>
      </c>
    </row>
    <row r="1243" spans="1:12" ht="31.5" hidden="1" outlineLevel="1" x14ac:dyDescent="0.25">
      <c r="A1243" s="1">
        <v>1024</v>
      </c>
      <c r="B1243" s="191">
        <v>80</v>
      </c>
      <c r="C1243" s="22" t="s">
        <v>663</v>
      </c>
      <c r="D1243" s="23" t="s">
        <v>8</v>
      </c>
      <c r="E1243" s="24">
        <v>2.8</v>
      </c>
      <c r="F1243" s="24"/>
      <c r="G1243" s="24"/>
      <c r="H1243" s="24"/>
      <c r="I1243" s="24"/>
      <c r="J1243" s="24"/>
      <c r="K1243" s="176"/>
      <c r="L1243" s="161" t="s">
        <v>664</v>
      </c>
    </row>
    <row r="1244" spans="1:12" ht="45" hidden="1" outlineLevel="1" x14ac:dyDescent="0.25">
      <c r="A1244" s="1">
        <v>1025</v>
      </c>
      <c r="B1244" s="191">
        <v>81</v>
      </c>
      <c r="C1244" s="22" t="s">
        <v>665</v>
      </c>
      <c r="D1244" s="23" t="s">
        <v>8</v>
      </c>
      <c r="E1244" s="24">
        <v>58.6</v>
      </c>
      <c r="F1244" s="24"/>
      <c r="G1244" s="24"/>
      <c r="H1244" s="24"/>
      <c r="I1244" s="24"/>
      <c r="J1244" s="24"/>
      <c r="K1244" s="176"/>
      <c r="L1244" s="161"/>
    </row>
    <row r="1245" spans="1:12" ht="31.5" hidden="1" outlineLevel="1" x14ac:dyDescent="0.25">
      <c r="A1245" s="1">
        <v>1026</v>
      </c>
      <c r="B1245" s="191">
        <v>82</v>
      </c>
      <c r="C1245" s="178" t="s">
        <v>666</v>
      </c>
      <c r="D1245" s="179" t="s">
        <v>22</v>
      </c>
      <c r="E1245" s="183">
        <v>4.9000000000000004</v>
      </c>
      <c r="F1245" s="183"/>
      <c r="G1245" s="183"/>
      <c r="H1245" s="183"/>
      <c r="I1245" s="183"/>
      <c r="J1245" s="183"/>
      <c r="K1245" s="176"/>
      <c r="L1245" s="182" t="s">
        <v>667</v>
      </c>
    </row>
    <row r="1246" spans="1:12" ht="15.75" hidden="1" collapsed="1" x14ac:dyDescent="0.25">
      <c r="A1246" s="1"/>
      <c r="B1246" s="191"/>
      <c r="C1246" s="32" t="s">
        <v>668</v>
      </c>
      <c r="D1246" s="23"/>
      <c r="E1246" s="24"/>
      <c r="F1246" s="24"/>
      <c r="G1246" s="24"/>
      <c r="H1246" s="24"/>
      <c r="I1246" s="24"/>
      <c r="J1246" s="24"/>
      <c r="K1246" s="176"/>
      <c r="L1246" s="161"/>
    </row>
    <row r="1247" spans="1:12" ht="30" hidden="1" outlineLevel="1" x14ac:dyDescent="0.25">
      <c r="A1247" s="1">
        <v>1027</v>
      </c>
      <c r="B1247" s="191">
        <v>83</v>
      </c>
      <c r="C1247" s="22" t="s">
        <v>669</v>
      </c>
      <c r="D1247" s="23" t="s">
        <v>10</v>
      </c>
      <c r="E1247" s="24">
        <v>36</v>
      </c>
      <c r="F1247" s="24"/>
      <c r="G1247" s="24"/>
      <c r="H1247" s="24"/>
      <c r="I1247" s="24"/>
      <c r="J1247" s="24"/>
      <c r="K1247" s="176"/>
      <c r="L1247" s="161" t="s">
        <v>670</v>
      </c>
    </row>
    <row r="1248" spans="1:12" ht="30" hidden="1" outlineLevel="1" x14ac:dyDescent="0.25">
      <c r="A1248" s="1">
        <v>1028</v>
      </c>
      <c r="B1248" s="191">
        <v>84</v>
      </c>
      <c r="C1248" s="22" t="s">
        <v>671</v>
      </c>
      <c r="D1248" s="23" t="s">
        <v>15</v>
      </c>
      <c r="E1248" s="24">
        <v>8</v>
      </c>
      <c r="F1248" s="24"/>
      <c r="G1248" s="24"/>
      <c r="H1248" s="24"/>
      <c r="I1248" s="24"/>
      <c r="J1248" s="24"/>
      <c r="K1248" s="176"/>
      <c r="L1248" s="161" t="s">
        <v>672</v>
      </c>
    </row>
    <row r="1249" spans="1:12" ht="31.5" hidden="1" outlineLevel="1" x14ac:dyDescent="0.25">
      <c r="A1249" s="1">
        <v>1029</v>
      </c>
      <c r="B1249" s="191">
        <v>85</v>
      </c>
      <c r="C1249" s="22" t="s">
        <v>673</v>
      </c>
      <c r="D1249" s="23" t="s">
        <v>674</v>
      </c>
      <c r="E1249" s="24" t="s">
        <v>675</v>
      </c>
      <c r="F1249" s="24"/>
      <c r="G1249" s="24"/>
      <c r="H1249" s="24"/>
      <c r="I1249" s="24"/>
      <c r="J1249" s="24"/>
      <c r="K1249" s="176"/>
      <c r="L1249" s="161" t="s">
        <v>676</v>
      </c>
    </row>
    <row r="1250" spans="1:12" ht="63" hidden="1" collapsed="1" x14ac:dyDescent="0.25">
      <c r="A1250" s="1"/>
      <c r="B1250" s="154"/>
      <c r="C1250" s="226" t="s">
        <v>677</v>
      </c>
      <c r="D1250" s="155"/>
      <c r="E1250" s="155"/>
      <c r="F1250" s="155"/>
      <c r="G1250" s="155"/>
      <c r="H1250" s="155"/>
      <c r="I1250" s="155"/>
      <c r="J1250" s="155"/>
      <c r="K1250" s="155"/>
      <c r="L1250" s="156"/>
    </row>
    <row r="1251" spans="1:12" ht="45" hidden="1" outlineLevel="1" x14ac:dyDescent="0.25">
      <c r="A1251" s="1">
        <v>1030</v>
      </c>
      <c r="B1251" s="189">
        <v>86</v>
      </c>
      <c r="C1251" s="178" t="s">
        <v>678</v>
      </c>
      <c r="D1251" s="158" t="s">
        <v>679</v>
      </c>
      <c r="E1251" s="159">
        <v>1</v>
      </c>
      <c r="F1251" s="159"/>
      <c r="G1251" s="159"/>
      <c r="H1251" s="159"/>
      <c r="I1251" s="159"/>
      <c r="J1251" s="159"/>
      <c r="K1251" s="160"/>
      <c r="L1251" s="161"/>
    </row>
    <row r="1252" spans="1:12" ht="15.75" hidden="1" collapsed="1" x14ac:dyDescent="0.25">
      <c r="A1252" s="1"/>
      <c r="B1252" s="189"/>
      <c r="C1252" s="227" t="s">
        <v>680</v>
      </c>
      <c r="D1252" s="158"/>
      <c r="E1252" s="159"/>
      <c r="F1252" s="159"/>
      <c r="G1252" s="159"/>
      <c r="H1252" s="159"/>
      <c r="I1252" s="159"/>
      <c r="J1252" s="159"/>
      <c r="K1252" s="160"/>
      <c r="L1252" s="161"/>
    </row>
    <row r="1253" spans="1:12" ht="45" hidden="1" outlineLevel="1" x14ac:dyDescent="0.25">
      <c r="A1253" s="1">
        <v>1031</v>
      </c>
      <c r="B1253" s="189">
        <v>87</v>
      </c>
      <c r="C1253" s="162" t="s">
        <v>681</v>
      </c>
      <c r="D1253" s="158" t="s">
        <v>682</v>
      </c>
      <c r="E1253" s="159">
        <f>5+7</f>
        <v>12</v>
      </c>
      <c r="F1253" s="159"/>
      <c r="G1253" s="159"/>
      <c r="H1253" s="159"/>
      <c r="I1253" s="159"/>
      <c r="J1253" s="159"/>
      <c r="K1253" s="160"/>
      <c r="L1253" s="161"/>
    </row>
    <row r="1254" spans="1:12" ht="45" hidden="1" outlineLevel="1" x14ac:dyDescent="0.25">
      <c r="A1254" s="1">
        <v>1032</v>
      </c>
      <c r="B1254" s="189">
        <v>88</v>
      </c>
      <c r="C1254" s="162" t="s">
        <v>683</v>
      </c>
      <c r="D1254" s="158" t="s">
        <v>682</v>
      </c>
      <c r="E1254" s="159">
        <v>5</v>
      </c>
      <c r="F1254" s="159"/>
      <c r="G1254" s="159"/>
      <c r="H1254" s="159"/>
      <c r="I1254" s="159"/>
      <c r="J1254" s="159"/>
      <c r="K1254" s="160"/>
      <c r="L1254" s="161"/>
    </row>
    <row r="1255" spans="1:12" ht="30" hidden="1" outlineLevel="1" x14ac:dyDescent="0.25">
      <c r="A1255" s="1">
        <v>1033</v>
      </c>
      <c r="B1255" s="189">
        <v>89</v>
      </c>
      <c r="C1255" s="162" t="s">
        <v>684</v>
      </c>
      <c r="D1255" s="158" t="s">
        <v>15</v>
      </c>
      <c r="E1255" s="159">
        <f>3+6</f>
        <v>9</v>
      </c>
      <c r="F1255" s="159"/>
      <c r="G1255" s="159"/>
      <c r="H1255" s="159"/>
      <c r="I1255" s="159"/>
      <c r="J1255" s="159"/>
      <c r="K1255" s="160"/>
      <c r="L1255" s="161"/>
    </row>
    <row r="1256" spans="1:12" ht="45" hidden="1" outlineLevel="1" x14ac:dyDescent="0.25">
      <c r="A1256" s="1">
        <v>1034</v>
      </c>
      <c r="B1256" s="189">
        <v>90</v>
      </c>
      <c r="C1256" s="162" t="s">
        <v>480</v>
      </c>
      <c r="D1256" s="158" t="s">
        <v>682</v>
      </c>
      <c r="E1256" s="159">
        <f>5+6</f>
        <v>11</v>
      </c>
      <c r="F1256" s="159"/>
      <c r="G1256" s="159"/>
      <c r="H1256" s="159"/>
      <c r="I1256" s="159"/>
      <c r="J1256" s="159"/>
      <c r="K1256" s="160"/>
      <c r="L1256" s="161"/>
    </row>
    <row r="1257" spans="1:12" ht="45" hidden="1" outlineLevel="1" x14ac:dyDescent="0.25">
      <c r="A1257" s="1">
        <v>1035</v>
      </c>
      <c r="B1257" s="189">
        <v>91</v>
      </c>
      <c r="C1257" s="162" t="s">
        <v>685</v>
      </c>
      <c r="D1257" s="158" t="s">
        <v>682</v>
      </c>
      <c r="E1257" s="159">
        <f>1+7</f>
        <v>8</v>
      </c>
      <c r="F1257" s="159"/>
      <c r="G1257" s="159"/>
      <c r="H1257" s="159"/>
      <c r="I1257" s="159"/>
      <c r="J1257" s="159"/>
      <c r="K1257" s="160"/>
      <c r="L1257" s="161"/>
    </row>
    <row r="1258" spans="1:12" ht="45" hidden="1" outlineLevel="1" x14ac:dyDescent="0.25">
      <c r="A1258" s="1">
        <v>1036</v>
      </c>
      <c r="B1258" s="189">
        <v>92</v>
      </c>
      <c r="C1258" s="162" t="s">
        <v>686</v>
      </c>
      <c r="D1258" s="158" t="s">
        <v>682</v>
      </c>
      <c r="E1258" s="159">
        <v>3</v>
      </c>
      <c r="F1258" s="159"/>
      <c r="G1258" s="159"/>
      <c r="H1258" s="159"/>
      <c r="I1258" s="159"/>
      <c r="J1258" s="159"/>
      <c r="K1258" s="160"/>
      <c r="L1258" s="161"/>
    </row>
    <row r="1259" spans="1:12" ht="45" hidden="1" outlineLevel="1" x14ac:dyDescent="0.25">
      <c r="A1259" s="1">
        <v>1037</v>
      </c>
      <c r="B1259" s="189">
        <v>93</v>
      </c>
      <c r="C1259" s="162" t="s">
        <v>687</v>
      </c>
      <c r="D1259" s="158" t="s">
        <v>682</v>
      </c>
      <c r="E1259" s="159">
        <f>3+7</f>
        <v>10</v>
      </c>
      <c r="F1259" s="159"/>
      <c r="G1259" s="159"/>
      <c r="H1259" s="159"/>
      <c r="I1259" s="159"/>
      <c r="J1259" s="159"/>
      <c r="K1259" s="160"/>
      <c r="L1259" s="161"/>
    </row>
    <row r="1260" spans="1:12" hidden="1" collapsed="1" x14ac:dyDescent="0.25">
      <c r="A1260" s="121"/>
      <c r="B1260" s="46"/>
      <c r="C1260" s="46" t="s">
        <v>688</v>
      </c>
      <c r="D1260" s="46"/>
      <c r="E1260" s="48"/>
      <c r="F1260" s="46"/>
      <c r="G1260" s="46"/>
      <c r="H1260" s="81">
        <f>SUM(H348:H1259)</f>
        <v>32683925.465208195</v>
      </c>
      <c r="I1260" s="46"/>
      <c r="J1260" s="46"/>
      <c r="K1260" s="46"/>
      <c r="L1260" s="46"/>
    </row>
    <row r="1261" spans="1:12" ht="15.75" hidden="1" x14ac:dyDescent="0.25">
      <c r="A1261" s="196"/>
      <c r="B1261" s="197"/>
      <c r="C1261" s="198" t="s">
        <v>689</v>
      </c>
      <c r="D1261" s="196"/>
      <c r="E1261" s="199"/>
      <c r="F1261" s="199"/>
      <c r="G1261" s="199"/>
      <c r="H1261" s="200">
        <v>0</v>
      </c>
      <c r="I1261" s="201"/>
      <c r="J1261" s="202"/>
      <c r="K1261" s="202"/>
      <c r="L1261" s="203"/>
    </row>
    <row r="1262" spans="1:12" hidden="1" x14ac:dyDescent="0.25">
      <c r="A1262" s="195"/>
      <c r="B1262" s="195"/>
      <c r="C1262" s="204" t="s">
        <v>690</v>
      </c>
      <c r="D1262" s="195"/>
      <c r="E1262" s="195"/>
      <c r="F1262" s="195"/>
      <c r="G1262" s="205"/>
      <c r="H1262" s="205">
        <v>0</v>
      </c>
      <c r="I1262" s="205"/>
      <c r="J1262" s="206"/>
      <c r="K1262" s="207"/>
      <c r="L1262" s="195"/>
    </row>
    <row r="1263" spans="1:12" hidden="1" x14ac:dyDescent="0.25">
      <c r="A1263" s="195"/>
      <c r="B1263" s="195"/>
      <c r="C1263" s="195" t="s">
        <v>691</v>
      </c>
      <c r="D1263" s="195"/>
      <c r="E1263" s="195"/>
      <c r="F1263" s="195"/>
      <c r="G1263" s="205"/>
      <c r="H1263" s="208">
        <v>0</v>
      </c>
      <c r="I1263" s="205"/>
      <c r="J1263" s="209"/>
      <c r="K1263" s="207"/>
      <c r="L1263" s="195"/>
    </row>
    <row r="1264" spans="1:12" ht="15.75" x14ac:dyDescent="0.25">
      <c r="B1264" s="185"/>
      <c r="C1264" s="185"/>
      <c r="D1264" s="186"/>
      <c r="E1264" s="186"/>
      <c r="F1264" s="186"/>
      <c r="G1264" s="186"/>
      <c r="H1264" s="186"/>
      <c r="I1264" s="186"/>
      <c r="J1264" s="186"/>
      <c r="K1264" s="186"/>
      <c r="L1264" s="187"/>
    </row>
    <row r="1265" spans="2:12" ht="15.75" x14ac:dyDescent="0.25">
      <c r="B1265" s="185"/>
      <c r="C1265" s="185"/>
      <c r="D1265" s="186"/>
      <c r="E1265" s="186"/>
      <c r="F1265" s="186"/>
      <c r="G1265" s="186"/>
      <c r="H1265" s="186"/>
      <c r="I1265" s="186"/>
      <c r="J1265" s="186"/>
      <c r="K1265" s="186"/>
      <c r="L1265" s="187"/>
    </row>
    <row r="1266" spans="2:12" ht="15.75" x14ac:dyDescent="0.25">
      <c r="B1266" s="185"/>
      <c r="C1266" s="185"/>
      <c r="D1266" s="186"/>
      <c r="E1266" s="186"/>
      <c r="F1266" s="186"/>
      <c r="G1266" s="186"/>
      <c r="H1266" s="186"/>
      <c r="I1266" s="186"/>
      <c r="J1266" s="186"/>
      <c r="K1266" s="186"/>
      <c r="L1266" s="187"/>
    </row>
    <row r="1267" spans="2:12" ht="15.75" x14ac:dyDescent="0.25">
      <c r="B1267" s="185"/>
      <c r="C1267" s="185"/>
      <c r="D1267" s="186"/>
      <c r="E1267" s="186"/>
      <c r="F1267" s="186"/>
      <c r="G1267" s="186"/>
      <c r="H1267" s="186"/>
      <c r="I1267" s="186"/>
      <c r="J1267" s="186"/>
      <c r="K1267" s="186"/>
      <c r="L1267" s="187"/>
    </row>
    <row r="1268" spans="2:12" ht="15.75" x14ac:dyDescent="0.25">
      <c r="B1268" s="185"/>
      <c r="C1268" s="185"/>
      <c r="D1268" s="186"/>
      <c r="E1268" s="186"/>
      <c r="F1268" s="186"/>
      <c r="G1268" s="186"/>
      <c r="H1268" s="186"/>
      <c r="I1268" s="186"/>
      <c r="J1268" s="186"/>
      <c r="K1268" s="186"/>
      <c r="L1268" s="187"/>
    </row>
    <row r="1269" spans="2:12" ht="15.75" x14ac:dyDescent="0.25">
      <c r="B1269" s="185"/>
      <c r="C1269" s="185"/>
      <c r="D1269" s="186"/>
      <c r="E1269" s="186"/>
      <c r="F1269" s="186"/>
      <c r="G1269" s="186"/>
      <c r="H1269" s="186"/>
      <c r="I1269" s="186"/>
      <c r="J1269" s="186"/>
      <c r="K1269" s="186"/>
      <c r="L1269" s="187"/>
    </row>
    <row r="1270" spans="2:12" ht="15.75" x14ac:dyDescent="0.25">
      <c r="B1270" s="185"/>
      <c r="C1270" s="185"/>
      <c r="D1270" s="186"/>
      <c r="E1270" s="186"/>
      <c r="F1270" s="186"/>
      <c r="G1270" s="186"/>
      <c r="H1270" s="186"/>
      <c r="I1270" s="186"/>
      <c r="J1270" s="186"/>
      <c r="K1270" s="186"/>
      <c r="L1270" s="187"/>
    </row>
    <row r="1271" spans="2:12" ht="15.75" x14ac:dyDescent="0.25">
      <c r="B1271" s="185"/>
      <c r="C1271" s="185"/>
      <c r="D1271" s="186"/>
      <c r="E1271" s="186"/>
      <c r="F1271" s="186"/>
      <c r="G1271" s="186"/>
      <c r="H1271" s="186"/>
      <c r="I1271" s="186"/>
      <c r="J1271" s="186"/>
      <c r="K1271" s="186"/>
      <c r="L1271" s="187"/>
    </row>
    <row r="1272" spans="2:12" ht="15.75" x14ac:dyDescent="0.25">
      <c r="B1272" s="185"/>
      <c r="C1272" s="185"/>
      <c r="D1272" s="186"/>
      <c r="E1272" s="186"/>
      <c r="F1272" s="186"/>
      <c r="G1272" s="186"/>
      <c r="H1272" s="186"/>
      <c r="I1272" s="186"/>
      <c r="J1272" s="186"/>
      <c r="K1272" s="186"/>
      <c r="L1272" s="187"/>
    </row>
    <row r="1273" spans="2:12" ht="15.75" x14ac:dyDescent="0.25">
      <c r="B1273" s="185"/>
      <c r="C1273" s="185"/>
      <c r="D1273" s="186"/>
      <c r="E1273" s="186"/>
      <c r="F1273" s="186"/>
      <c r="G1273" s="186"/>
      <c r="H1273" s="186"/>
      <c r="I1273" s="186"/>
      <c r="J1273" s="186"/>
      <c r="K1273" s="186"/>
      <c r="L1273" s="187"/>
    </row>
    <row r="1274" spans="2:12" ht="15.75" x14ac:dyDescent="0.25">
      <c r="B1274" s="185"/>
      <c r="C1274" s="185"/>
      <c r="D1274" s="186"/>
      <c r="E1274" s="186"/>
      <c r="F1274" s="186"/>
      <c r="G1274" s="186"/>
      <c r="H1274" s="186"/>
      <c r="I1274" s="186"/>
      <c r="J1274" s="186"/>
      <c r="K1274" s="186"/>
      <c r="L1274" s="187"/>
    </row>
    <row r="1275" spans="2:12" ht="15.75" x14ac:dyDescent="0.25">
      <c r="B1275" s="185"/>
      <c r="C1275" s="185"/>
      <c r="D1275" s="186"/>
      <c r="E1275" s="186"/>
      <c r="F1275" s="186"/>
      <c r="G1275" s="186"/>
      <c r="H1275" s="186"/>
      <c r="I1275" s="186"/>
      <c r="J1275" s="186"/>
      <c r="K1275" s="186"/>
      <c r="L1275" s="187"/>
    </row>
    <row r="1276" spans="2:12" ht="15.75" x14ac:dyDescent="0.25">
      <c r="B1276" s="185"/>
      <c r="C1276" s="185"/>
      <c r="D1276" s="186"/>
      <c r="E1276" s="186"/>
      <c r="F1276" s="186"/>
      <c r="G1276" s="186"/>
      <c r="H1276" s="186"/>
      <c r="I1276" s="186"/>
      <c r="J1276" s="186"/>
      <c r="K1276" s="186"/>
      <c r="L1276" s="187"/>
    </row>
    <row r="1277" spans="2:12" ht="15.75" x14ac:dyDescent="0.25">
      <c r="B1277" s="185"/>
      <c r="C1277" s="185"/>
      <c r="D1277" s="186"/>
      <c r="E1277" s="186"/>
      <c r="F1277" s="186"/>
      <c r="G1277" s="186"/>
      <c r="H1277" s="186"/>
      <c r="I1277" s="186"/>
      <c r="J1277" s="186"/>
      <c r="K1277" s="186"/>
      <c r="L1277" s="187"/>
    </row>
    <row r="1278" spans="2:12" ht="15.75" x14ac:dyDescent="0.25">
      <c r="B1278" s="185"/>
      <c r="C1278" s="185"/>
      <c r="D1278" s="186"/>
      <c r="E1278" s="186"/>
      <c r="F1278" s="186"/>
      <c r="G1278" s="186"/>
      <c r="H1278" s="186"/>
      <c r="I1278" s="186"/>
      <c r="J1278" s="186"/>
      <c r="K1278" s="186"/>
      <c r="L1278" s="187"/>
    </row>
    <row r="1279" spans="2:12" ht="15.75" x14ac:dyDescent="0.25">
      <c r="B1279" s="185"/>
      <c r="C1279" s="185"/>
      <c r="D1279" s="186"/>
      <c r="E1279" s="186"/>
      <c r="F1279" s="186"/>
      <c r="G1279" s="186"/>
      <c r="H1279" s="186"/>
      <c r="I1279" s="186"/>
      <c r="J1279" s="186"/>
      <c r="K1279" s="186"/>
      <c r="L1279" s="187"/>
    </row>
    <row r="1280" spans="2:12" ht="15.75" x14ac:dyDescent="0.25">
      <c r="B1280" s="185"/>
      <c r="C1280" s="185"/>
      <c r="D1280" s="186"/>
      <c r="E1280" s="186"/>
      <c r="F1280" s="186"/>
      <c r="G1280" s="186"/>
      <c r="H1280" s="186"/>
      <c r="I1280" s="186"/>
      <c r="J1280" s="186"/>
      <c r="K1280" s="186"/>
      <c r="L1280" s="187"/>
    </row>
    <row r="1281" spans="2:12" ht="15.75" x14ac:dyDescent="0.25">
      <c r="B1281" s="185"/>
      <c r="C1281" s="185"/>
      <c r="D1281" s="186"/>
      <c r="E1281" s="186"/>
      <c r="F1281" s="186"/>
      <c r="G1281" s="186"/>
      <c r="H1281" s="186"/>
      <c r="I1281" s="186"/>
      <c r="J1281" s="186"/>
      <c r="K1281" s="186"/>
      <c r="L1281" s="187"/>
    </row>
    <row r="1282" spans="2:12" ht="15.75" x14ac:dyDescent="0.25">
      <c r="B1282" s="185"/>
      <c r="C1282" s="185"/>
      <c r="D1282" s="186"/>
      <c r="E1282" s="186"/>
      <c r="F1282" s="186"/>
      <c r="G1282" s="186"/>
      <c r="H1282" s="186"/>
      <c r="I1282" s="186"/>
      <c r="J1282" s="186"/>
      <c r="K1282" s="186"/>
      <c r="L1282" s="187"/>
    </row>
    <row r="1283" spans="2:12" ht="15.75" x14ac:dyDescent="0.25">
      <c r="B1283" s="185"/>
      <c r="C1283" s="185"/>
      <c r="D1283" s="186"/>
      <c r="E1283" s="186"/>
      <c r="F1283" s="186"/>
      <c r="G1283" s="186"/>
      <c r="H1283" s="186"/>
      <c r="I1283" s="186"/>
      <c r="J1283" s="186"/>
      <c r="K1283" s="186"/>
      <c r="L1283" s="187"/>
    </row>
    <row r="1284" spans="2:12" ht="15.75" x14ac:dyDescent="0.25">
      <c r="B1284" s="185"/>
      <c r="C1284" s="185"/>
      <c r="D1284" s="186"/>
      <c r="E1284" s="186"/>
      <c r="F1284" s="186"/>
      <c r="G1284" s="186"/>
      <c r="H1284" s="186"/>
      <c r="I1284" s="186"/>
      <c r="J1284" s="186"/>
      <c r="K1284" s="186"/>
      <c r="L1284" s="187"/>
    </row>
    <row r="1285" spans="2:12" ht="15.75" x14ac:dyDescent="0.25">
      <c r="B1285" s="185"/>
      <c r="C1285" s="185"/>
      <c r="D1285" s="186"/>
      <c r="E1285" s="186"/>
      <c r="F1285" s="186"/>
      <c r="G1285" s="186"/>
      <c r="H1285" s="186"/>
      <c r="I1285" s="186"/>
      <c r="J1285" s="186"/>
      <c r="K1285" s="186"/>
      <c r="L1285" s="187"/>
    </row>
    <row r="1286" spans="2:12" ht="15.75" x14ac:dyDescent="0.25">
      <c r="B1286" s="185"/>
      <c r="C1286" s="185"/>
      <c r="D1286" s="186"/>
      <c r="E1286" s="186"/>
      <c r="F1286" s="186"/>
      <c r="G1286" s="186"/>
      <c r="H1286" s="186"/>
      <c r="I1286" s="186"/>
      <c r="J1286" s="186"/>
      <c r="K1286" s="186"/>
      <c r="L1286" s="187"/>
    </row>
    <row r="1287" spans="2:12" ht="15.75" x14ac:dyDescent="0.25">
      <c r="B1287" s="185"/>
      <c r="C1287" s="185"/>
      <c r="D1287" s="186"/>
      <c r="E1287" s="186"/>
      <c r="F1287" s="186"/>
      <c r="G1287" s="186"/>
      <c r="H1287" s="186"/>
      <c r="I1287" s="186"/>
      <c r="J1287" s="186"/>
      <c r="K1287" s="186"/>
      <c r="L1287" s="187"/>
    </row>
    <row r="1288" spans="2:12" ht="15.75" x14ac:dyDescent="0.25">
      <c r="B1288" s="185"/>
      <c r="C1288" s="185"/>
      <c r="D1288" s="186"/>
      <c r="E1288" s="186"/>
      <c r="F1288" s="186"/>
      <c r="G1288" s="186"/>
      <c r="H1288" s="186"/>
      <c r="I1288" s="186"/>
      <c r="J1288" s="186"/>
      <c r="K1288" s="186"/>
      <c r="L1288" s="187"/>
    </row>
    <row r="1289" spans="2:12" ht="15.75" x14ac:dyDescent="0.25">
      <c r="B1289" s="185"/>
      <c r="C1289" s="185"/>
      <c r="D1289" s="186"/>
      <c r="E1289" s="186"/>
      <c r="F1289" s="186"/>
      <c r="G1289" s="186"/>
      <c r="H1289" s="186"/>
      <c r="I1289" s="186"/>
      <c r="J1289" s="186"/>
      <c r="K1289" s="186"/>
      <c r="L1289" s="187"/>
    </row>
    <row r="1290" spans="2:12" ht="15.75" x14ac:dyDescent="0.25">
      <c r="B1290" s="185"/>
      <c r="C1290" s="185"/>
      <c r="D1290" s="186"/>
      <c r="E1290" s="186"/>
      <c r="F1290" s="186"/>
      <c r="G1290" s="186"/>
      <c r="H1290" s="186"/>
      <c r="I1290" s="186"/>
      <c r="J1290" s="186"/>
      <c r="K1290" s="186"/>
      <c r="L1290" s="187"/>
    </row>
    <row r="1291" spans="2:12" ht="15.75" x14ac:dyDescent="0.25">
      <c r="B1291" s="185"/>
      <c r="C1291" s="185"/>
      <c r="D1291" s="186"/>
      <c r="E1291" s="186"/>
      <c r="F1291" s="186"/>
      <c r="G1291" s="186"/>
      <c r="H1291" s="186"/>
      <c r="I1291" s="186"/>
      <c r="J1291" s="186"/>
      <c r="K1291" s="186"/>
      <c r="L1291" s="187"/>
    </row>
    <row r="1292" spans="2:12" ht="15.75" x14ac:dyDescent="0.25">
      <c r="B1292" s="185"/>
      <c r="C1292" s="185"/>
      <c r="D1292" s="186"/>
      <c r="E1292" s="186"/>
      <c r="F1292" s="186"/>
      <c r="G1292" s="186"/>
      <c r="H1292" s="186"/>
      <c r="I1292" s="186"/>
      <c r="J1292" s="186"/>
      <c r="K1292" s="186"/>
      <c r="L1292" s="187"/>
    </row>
    <row r="1293" spans="2:12" ht="15.75" x14ac:dyDescent="0.25">
      <c r="B1293" s="185"/>
      <c r="C1293" s="185"/>
      <c r="D1293" s="186"/>
      <c r="E1293" s="186"/>
      <c r="F1293" s="186"/>
      <c r="G1293" s="186"/>
      <c r="H1293" s="186"/>
      <c r="I1293" s="186"/>
      <c r="J1293" s="186"/>
      <c r="K1293" s="186"/>
      <c r="L1293" s="187"/>
    </row>
    <row r="1294" spans="2:12" ht="15.75" x14ac:dyDescent="0.25">
      <c r="B1294" s="185"/>
      <c r="C1294" s="185"/>
      <c r="D1294" s="186"/>
      <c r="E1294" s="186"/>
      <c r="F1294" s="186"/>
      <c r="G1294" s="186"/>
      <c r="H1294" s="186"/>
      <c r="I1294" s="186"/>
      <c r="J1294" s="186"/>
      <c r="K1294" s="186"/>
      <c r="L1294" s="187"/>
    </row>
    <row r="1295" spans="2:12" ht="15.75" x14ac:dyDescent="0.25">
      <c r="B1295" s="185"/>
      <c r="C1295" s="185"/>
      <c r="D1295" s="186"/>
      <c r="E1295" s="186"/>
      <c r="F1295" s="186"/>
      <c r="G1295" s="186"/>
      <c r="H1295" s="186"/>
      <c r="I1295" s="186"/>
      <c r="J1295" s="186"/>
      <c r="K1295" s="186"/>
      <c r="L1295" s="187"/>
    </row>
    <row r="1296" spans="2:12" ht="15.75" x14ac:dyDescent="0.25">
      <c r="B1296" s="185"/>
      <c r="C1296" s="185"/>
      <c r="D1296" s="186"/>
      <c r="E1296" s="186"/>
      <c r="F1296" s="186"/>
      <c r="G1296" s="186"/>
      <c r="H1296" s="186"/>
      <c r="I1296" s="186"/>
      <c r="J1296" s="186"/>
      <c r="K1296" s="186"/>
      <c r="L1296" s="187"/>
    </row>
    <row r="1297" spans="2:12" ht="15.75" x14ac:dyDescent="0.25">
      <c r="B1297" s="185"/>
      <c r="C1297" s="185"/>
      <c r="D1297" s="186"/>
      <c r="E1297" s="186"/>
      <c r="F1297" s="186"/>
      <c r="G1297" s="186"/>
      <c r="H1297" s="186"/>
      <c r="I1297" s="186"/>
      <c r="J1297" s="186"/>
      <c r="K1297" s="186"/>
      <c r="L1297" s="187"/>
    </row>
    <row r="1298" spans="2:12" ht="15.75" x14ac:dyDescent="0.25">
      <c r="B1298" s="185"/>
      <c r="C1298" s="185"/>
      <c r="D1298" s="186"/>
      <c r="E1298" s="186"/>
      <c r="F1298" s="186"/>
      <c r="G1298" s="186"/>
      <c r="H1298" s="186"/>
      <c r="I1298" s="186"/>
      <c r="J1298" s="186"/>
      <c r="K1298" s="186"/>
      <c r="L1298" s="187"/>
    </row>
    <row r="1299" spans="2:12" ht="15.75" x14ac:dyDescent="0.25">
      <c r="B1299" s="185"/>
      <c r="C1299" s="185"/>
      <c r="D1299" s="186"/>
      <c r="E1299" s="186"/>
      <c r="F1299" s="186"/>
      <c r="G1299" s="186"/>
      <c r="H1299" s="186"/>
      <c r="I1299" s="186"/>
      <c r="J1299" s="186"/>
      <c r="K1299" s="186"/>
      <c r="L1299" s="187"/>
    </row>
    <row r="1300" spans="2:12" ht="15.75" x14ac:dyDescent="0.25">
      <c r="B1300" s="185"/>
      <c r="C1300" s="185"/>
      <c r="D1300" s="186"/>
      <c r="E1300" s="186"/>
      <c r="F1300" s="186"/>
      <c r="G1300" s="186"/>
      <c r="H1300" s="186"/>
      <c r="I1300" s="186"/>
      <c r="J1300" s="186"/>
      <c r="K1300" s="186"/>
      <c r="L1300" s="187"/>
    </row>
    <row r="1301" spans="2:12" ht="15.75" x14ac:dyDescent="0.25">
      <c r="B1301" s="185"/>
      <c r="C1301" s="185"/>
      <c r="D1301" s="186"/>
      <c r="E1301" s="186"/>
      <c r="F1301" s="186"/>
      <c r="G1301" s="186"/>
      <c r="H1301" s="186"/>
      <c r="I1301" s="186"/>
      <c r="J1301" s="186"/>
      <c r="K1301" s="186"/>
      <c r="L1301" s="187"/>
    </row>
    <row r="1302" spans="2:12" ht="15.75" x14ac:dyDescent="0.25">
      <c r="B1302" s="185"/>
      <c r="C1302" s="185"/>
      <c r="D1302" s="186"/>
      <c r="E1302" s="186"/>
      <c r="F1302" s="186"/>
      <c r="G1302" s="186"/>
      <c r="H1302" s="186"/>
      <c r="I1302" s="186"/>
      <c r="J1302" s="186"/>
      <c r="K1302" s="186"/>
      <c r="L1302" s="187"/>
    </row>
    <row r="1303" spans="2:12" ht="15.75" x14ac:dyDescent="0.25">
      <c r="B1303" s="185"/>
      <c r="C1303" s="185"/>
      <c r="D1303" s="186"/>
      <c r="E1303" s="186"/>
      <c r="F1303" s="186"/>
      <c r="G1303" s="186"/>
      <c r="H1303" s="186"/>
      <c r="I1303" s="186"/>
      <c r="J1303" s="186"/>
      <c r="K1303" s="186"/>
      <c r="L1303" s="187"/>
    </row>
    <row r="1304" spans="2:12" ht="15.75" x14ac:dyDescent="0.25">
      <c r="B1304" s="185"/>
      <c r="C1304" s="185"/>
      <c r="D1304" s="186"/>
      <c r="E1304" s="186"/>
      <c r="F1304" s="186"/>
      <c r="G1304" s="186"/>
      <c r="H1304" s="186"/>
      <c r="I1304" s="186"/>
      <c r="J1304" s="186"/>
      <c r="K1304" s="186"/>
      <c r="L1304" s="187"/>
    </row>
    <row r="1305" spans="2:12" ht="15.75" x14ac:dyDescent="0.25">
      <c r="B1305" s="185"/>
      <c r="C1305" s="185"/>
      <c r="D1305" s="186"/>
      <c r="E1305" s="186"/>
      <c r="F1305" s="186"/>
      <c r="G1305" s="186"/>
      <c r="H1305" s="186"/>
      <c r="I1305" s="186"/>
      <c r="J1305" s="186"/>
      <c r="K1305" s="186"/>
      <c r="L1305" s="187"/>
    </row>
    <row r="1306" spans="2:12" ht="15.75" x14ac:dyDescent="0.25">
      <c r="B1306" s="185"/>
      <c r="C1306" s="185"/>
      <c r="D1306" s="186"/>
      <c r="E1306" s="186"/>
      <c r="F1306" s="186"/>
      <c r="G1306" s="186"/>
      <c r="H1306" s="186"/>
      <c r="I1306" s="186"/>
      <c r="J1306" s="186"/>
      <c r="K1306" s="186"/>
      <c r="L1306" s="187"/>
    </row>
    <row r="1307" spans="2:12" ht="15.75" x14ac:dyDescent="0.25">
      <c r="B1307" s="185"/>
      <c r="C1307" s="185"/>
      <c r="D1307" s="186"/>
      <c r="E1307" s="186"/>
      <c r="F1307" s="186"/>
      <c r="G1307" s="186"/>
      <c r="H1307" s="186"/>
      <c r="I1307" s="186"/>
      <c r="J1307" s="186"/>
      <c r="K1307" s="186"/>
      <c r="L1307" s="187"/>
    </row>
    <row r="1308" spans="2:12" ht="15.75" x14ac:dyDescent="0.25">
      <c r="B1308" s="185"/>
      <c r="C1308" s="185"/>
      <c r="D1308" s="186"/>
      <c r="E1308" s="186"/>
      <c r="F1308" s="186"/>
      <c r="G1308" s="186"/>
      <c r="H1308" s="186"/>
      <c r="I1308" s="186"/>
      <c r="J1308" s="186"/>
      <c r="K1308" s="186"/>
      <c r="L1308" s="187"/>
    </row>
    <row r="1309" spans="2:12" ht="15.75" x14ac:dyDescent="0.25">
      <c r="B1309" s="185"/>
      <c r="C1309" s="185"/>
      <c r="D1309" s="186"/>
      <c r="E1309" s="186"/>
      <c r="F1309" s="186"/>
      <c r="G1309" s="186"/>
      <c r="H1309" s="186"/>
      <c r="I1309" s="186"/>
      <c r="J1309" s="186"/>
      <c r="K1309" s="186"/>
      <c r="L1309" s="187"/>
    </row>
    <row r="1310" spans="2:12" ht="15.75" x14ac:dyDescent="0.25">
      <c r="B1310" s="185"/>
      <c r="C1310" s="185"/>
      <c r="D1310" s="186"/>
      <c r="E1310" s="186"/>
      <c r="F1310" s="186"/>
      <c r="G1310" s="186"/>
      <c r="H1310" s="186"/>
      <c r="I1310" s="186"/>
      <c r="J1310" s="186"/>
      <c r="K1310" s="186"/>
      <c r="L1310" s="187"/>
    </row>
    <row r="1311" spans="2:12" ht="15.75" x14ac:dyDescent="0.25">
      <c r="B1311" s="185"/>
      <c r="C1311" s="185"/>
      <c r="D1311" s="186"/>
      <c r="E1311" s="186"/>
      <c r="F1311" s="186"/>
      <c r="G1311" s="186"/>
      <c r="H1311" s="186"/>
      <c r="I1311" s="186"/>
      <c r="J1311" s="186"/>
      <c r="K1311" s="186"/>
      <c r="L1311" s="187"/>
    </row>
    <row r="1312" spans="2:12" ht="15.75" x14ac:dyDescent="0.25">
      <c r="B1312" s="185"/>
      <c r="C1312" s="185"/>
      <c r="D1312" s="186"/>
      <c r="E1312" s="186"/>
      <c r="F1312" s="186"/>
      <c r="G1312" s="186"/>
      <c r="H1312" s="186"/>
      <c r="I1312" s="186"/>
      <c r="J1312" s="186"/>
      <c r="K1312" s="186"/>
      <c r="L1312" s="187"/>
    </row>
    <row r="1313" spans="2:12" ht="15.75" x14ac:dyDescent="0.25">
      <c r="B1313" s="185"/>
      <c r="C1313" s="185"/>
      <c r="D1313" s="186"/>
      <c r="E1313" s="186"/>
      <c r="F1313" s="186"/>
      <c r="G1313" s="186"/>
      <c r="H1313" s="186"/>
      <c r="I1313" s="186"/>
      <c r="J1313" s="186"/>
      <c r="K1313" s="186"/>
      <c r="L1313" s="187"/>
    </row>
    <row r="1314" spans="2:12" ht="15.75" x14ac:dyDescent="0.25">
      <c r="B1314" s="185"/>
      <c r="C1314" s="185"/>
      <c r="D1314" s="186"/>
      <c r="E1314" s="186"/>
      <c r="F1314" s="186"/>
      <c r="G1314" s="186"/>
      <c r="H1314" s="186"/>
      <c r="I1314" s="186"/>
      <c r="J1314" s="186"/>
      <c r="K1314" s="186"/>
      <c r="L1314" s="187"/>
    </row>
    <row r="1315" spans="2:12" ht="15.75" x14ac:dyDescent="0.25">
      <c r="B1315" s="185"/>
      <c r="C1315" s="185"/>
      <c r="D1315" s="186"/>
      <c r="E1315" s="186"/>
      <c r="F1315" s="186"/>
      <c r="G1315" s="186"/>
      <c r="H1315" s="186"/>
      <c r="I1315" s="186"/>
      <c r="J1315" s="186"/>
      <c r="K1315" s="186"/>
      <c r="L1315" s="187"/>
    </row>
    <row r="1316" spans="2:12" ht="15.75" x14ac:dyDescent="0.25">
      <c r="B1316" s="185"/>
      <c r="C1316" s="185"/>
      <c r="D1316" s="186"/>
      <c r="E1316" s="186"/>
      <c r="F1316" s="186"/>
      <c r="G1316" s="186"/>
      <c r="H1316" s="186"/>
      <c r="I1316" s="186"/>
      <c r="J1316" s="186"/>
      <c r="K1316" s="186"/>
      <c r="L1316" s="187"/>
    </row>
    <row r="1317" spans="2:12" ht="15.75" x14ac:dyDescent="0.25">
      <c r="B1317" s="185"/>
      <c r="C1317" s="185"/>
      <c r="D1317" s="186"/>
      <c r="E1317" s="186"/>
      <c r="F1317" s="186"/>
      <c r="G1317" s="186"/>
      <c r="H1317" s="186"/>
      <c r="I1317" s="186"/>
      <c r="J1317" s="186"/>
      <c r="K1317" s="186"/>
      <c r="L1317" s="187"/>
    </row>
    <row r="1318" spans="2:12" ht="15.75" x14ac:dyDescent="0.25">
      <c r="B1318" s="185"/>
      <c r="C1318" s="185"/>
      <c r="D1318" s="186"/>
      <c r="E1318" s="186"/>
      <c r="F1318" s="186"/>
      <c r="G1318" s="186"/>
      <c r="H1318" s="186"/>
      <c r="I1318" s="186"/>
      <c r="J1318" s="186"/>
      <c r="K1318" s="186"/>
      <c r="L1318" s="187"/>
    </row>
    <row r="1319" spans="2:12" ht="15.75" x14ac:dyDescent="0.25">
      <c r="B1319" s="185"/>
      <c r="C1319" s="185"/>
      <c r="D1319" s="186"/>
      <c r="E1319" s="186"/>
      <c r="F1319" s="186"/>
      <c r="G1319" s="186"/>
      <c r="H1319" s="186"/>
      <c r="I1319" s="186"/>
      <c r="J1319" s="186"/>
      <c r="K1319" s="186"/>
      <c r="L1319" s="187"/>
    </row>
  </sheetData>
  <autoFilter ref="A7:L1263" xr:uid="{00000000-0001-0000-0000-000000000000}">
    <filterColumn colId="2">
      <filters>
        <filter val="Зачеканка стен под уголками и полосами цементно-песчаным раствором М50, толщиной 10 мм"/>
      </filters>
    </filterColumn>
  </autoFilter>
  <mergeCells count="28">
    <mergeCell ref="L1137:L1140"/>
    <mergeCell ref="J1137:J1140"/>
    <mergeCell ref="K1137:K1140"/>
    <mergeCell ref="C1137:C1140"/>
    <mergeCell ref="B1137:B1140"/>
    <mergeCell ref="H1137:H1140"/>
    <mergeCell ref="I1137:I1140"/>
    <mergeCell ref="A1137:A1140"/>
    <mergeCell ref="D1137:D1140"/>
    <mergeCell ref="E1137:E1140"/>
    <mergeCell ref="F1137:F1140"/>
    <mergeCell ref="G1137:G1140"/>
    <mergeCell ref="B1119:D1119"/>
    <mergeCell ref="B1096:D1096"/>
    <mergeCell ref="L6:L7"/>
    <mergeCell ref="B6:B7"/>
    <mergeCell ref="C6:C7"/>
    <mergeCell ref="D6:D7"/>
    <mergeCell ref="E6:E7"/>
    <mergeCell ref="F6:G6"/>
    <mergeCell ref="H6:H7"/>
    <mergeCell ref="K6:K7"/>
    <mergeCell ref="I6:J6"/>
    <mergeCell ref="C998:E998"/>
    <mergeCell ref="C1024:D1024"/>
    <mergeCell ref="A83:E83"/>
    <mergeCell ref="A6:A7"/>
    <mergeCell ref="C8:E8"/>
  </mergeCells>
  <pageMargins left="0.7" right="0.7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ACF3-AFA5-4999-8349-19937EE21E42}">
  <dimension ref="A1:J4"/>
  <sheetViews>
    <sheetView workbookViewId="0">
      <selection activeCell="G3" sqref="G3"/>
    </sheetView>
  </sheetViews>
  <sheetFormatPr defaultRowHeight="15" x14ac:dyDescent="0.25"/>
  <cols>
    <col min="1" max="1" width="17.5703125" style="245" bestFit="1" customWidth="1"/>
    <col min="2" max="2" width="12.7109375" style="245" bestFit="1" customWidth="1"/>
    <col min="3" max="3" width="11.5703125" style="245" bestFit="1" customWidth="1"/>
    <col min="4" max="4" width="17.5703125" style="245" bestFit="1" customWidth="1"/>
    <col min="5" max="5" width="19.5703125" style="245" bestFit="1" customWidth="1"/>
    <col min="6" max="6" width="17.42578125" style="245" bestFit="1" customWidth="1"/>
    <col min="7" max="7" width="13.42578125" style="245" bestFit="1" customWidth="1"/>
    <col min="8" max="8" width="12.42578125" style="245" bestFit="1" customWidth="1"/>
    <col min="9" max="9" width="11.28515625" style="245" bestFit="1" customWidth="1"/>
    <col min="10" max="10" width="17.42578125" style="245" bestFit="1" customWidth="1"/>
    <col min="11" max="16384" width="9.140625" style="245"/>
  </cols>
  <sheetData>
    <row r="1" spans="1:10" x14ac:dyDescent="0.25">
      <c r="A1" s="244" t="s">
        <v>697</v>
      </c>
      <c r="B1" s="244" t="s">
        <v>698</v>
      </c>
      <c r="C1" s="244" t="s">
        <v>699</v>
      </c>
      <c r="D1" s="244" t="s">
        <v>700</v>
      </c>
      <c r="E1" s="244" t="s">
        <v>701</v>
      </c>
      <c r="F1" s="245" t="s">
        <v>702</v>
      </c>
      <c r="G1" s="245" t="s">
        <v>703</v>
      </c>
      <c r="H1" s="245" t="s">
        <v>698</v>
      </c>
      <c r="I1" s="245" t="s">
        <v>699</v>
      </c>
      <c r="J1" s="245" t="s">
        <v>700</v>
      </c>
    </row>
    <row r="2" spans="1:10" x14ac:dyDescent="0.25">
      <c r="A2" s="245">
        <v>668</v>
      </c>
      <c r="B2" s="245">
        <v>0.01</v>
      </c>
      <c r="C2" s="245">
        <v>0.19</v>
      </c>
      <c r="D2" s="245">
        <f>A2/B2</f>
        <v>66800</v>
      </c>
      <c r="E2" s="245">
        <f>(A2/B2)*C2</f>
        <v>12692</v>
      </c>
      <c r="F2" s="246">
        <v>1786</v>
      </c>
      <c r="G2" s="245">
        <v>19</v>
      </c>
      <c r="H2" s="245">
        <v>0.01</v>
      </c>
      <c r="I2" s="245">
        <f>G2*H2</f>
        <v>0.19</v>
      </c>
      <c r="J2" s="245">
        <f>IF(AND(ISNUMBER(F2),ISNUMBER(I2)),F2/I2,"")</f>
        <v>9400</v>
      </c>
    </row>
    <row r="3" spans="1:10" x14ac:dyDescent="0.25">
      <c r="D3" s="245" t="str">
        <f>IF(AND(ISNUMBER(A3),ISNUMBER(B3)),A3/B3,"")</f>
        <v/>
      </c>
      <c r="E3" s="245" t="str">
        <f>IF(AND(ISNUMBER(A3),ISNUMBER(B3),ISNUMBER(C3)),(A3/B3)*C3,"")</f>
        <v/>
      </c>
    </row>
    <row r="4" spans="1:10" x14ac:dyDescent="0.25">
      <c r="I4" s="245" t="str">
        <f>IF(AND(ISNUMBER(G4),ISNUMBER(H4)),G4*H4,"")</f>
        <v/>
      </c>
      <c r="J4" s="245" t="str">
        <f>IF(AND(ISNUMBER(F4),ISNUMBER(I4)),F4/I4,"")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для конкурса</vt:lpstr>
      <vt:lpstr>оригинал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Анастасия</cp:lastModifiedBy>
  <cp:lastPrinted>2025-06-03T10:48:08Z</cp:lastPrinted>
  <dcterms:created xsi:type="dcterms:W3CDTF">2025-05-27T06:08:29Z</dcterms:created>
  <dcterms:modified xsi:type="dcterms:W3CDTF">2025-09-09T10:57:38Z</dcterms:modified>
</cp:coreProperties>
</file>