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 Коломна\М6\ПОС_смета\"/>
    </mc:Choice>
  </mc:AlternateContent>
  <xr:revisionPtr revIDLastSave="0" documentId="13_ncr:1_{4733C1E8-0926-455F-867C-6DDD3B814FA5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Коломна_ЛСР на основании ПОС" sheetId="1" r:id="rId1"/>
    <sheet name="ВОР+мат" sheetId="2" r:id="rId2"/>
  </sheets>
  <definedNames>
    <definedName name="_xlnm.Print_Titles" localSheetId="0">'Коломна_ЛСР на основании ПОС'!$38:$38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3" i="2" l="1"/>
  <c r="F42" i="2"/>
  <c r="G38" i="2"/>
  <c r="G36" i="2"/>
  <c r="G35" i="2"/>
  <c r="G33" i="2"/>
  <c r="G32" i="2"/>
  <c r="G31" i="2"/>
  <c r="G30" i="2"/>
  <c r="G29" i="2"/>
  <c r="G28" i="2"/>
  <c r="G39" i="2" s="1"/>
  <c r="R490" i="1"/>
  <c r="R400" i="1"/>
</calcChain>
</file>

<file path=xl/sharedStrings.xml><?xml version="1.0" encoding="utf-8"?>
<sst xmlns="http://schemas.openxmlformats.org/spreadsheetml/2006/main" count="1651" uniqueCount="370">
  <si>
    <t>Приложение № 2</t>
  </si>
  <si>
    <t>Утверждено приказом Минстроя РФ № 421/пр от 4 августа 2020 г. в редакции приказа № 557/пр от 7 июля 2022 г.</t>
  </si>
  <si>
    <t>Наименование программного продукта</t>
  </si>
  <si>
    <t>ГРАНД-Смета, версия 2025.2</t>
  </si>
  <si>
    <t/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</si>
  <si>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</si>
  <si>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</si>
  <si>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</si>
  <si>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</si>
  <si>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</si>
  <si>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</si>
  <si>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</si>
  <si>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</si>
  <si>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</si>
  <si>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(наименование стройки)</t>
  </si>
  <si>
    <t>Реконструкция цеха М6. Кровельное покрытие», расположенного по адресу: Московская область, г.Коломна, ул.Партизан, 42.</t>
  </si>
  <si>
    <t>(наименование объекта капитального строительства)</t>
  </si>
  <si>
    <t>ЛОКАЛЬНЫЙ СМЕТНЫЙ РАСЧЕТ (СМЕТА) № 01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</si>
  <si>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</si>
  <si>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</si>
  <si>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</si>
  <si>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</si>
  <si>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</si>
  <si>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Ведомость объемов работ (раздел ПОС)</t>
  </si>
  <si>
    <t>(проектная и (или) иная техническая документация)</t>
  </si>
  <si>
    <t xml:space="preserve">Составлен(а) в текущем (базисном) уровне цен </t>
  </si>
  <si>
    <t>II квартал 2025 года (01.01.2000)</t>
  </si>
  <si>
    <t xml:space="preserve">Сметная стоимость </t>
  </si>
  <si>
    <t>(1843,65)</t>
  </si>
  <si>
    <t>тыс.руб.</t>
  </si>
  <si>
    <t>в том числе:</t>
  </si>
  <si>
    <t>строительных работ</t>
  </si>
  <si>
    <t>(1536,38)</t>
  </si>
  <si>
    <t>Средства на оплату труда рабочих</t>
  </si>
  <si>
    <t>(277,61)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</si>
  <si>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</si>
  <si>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</si>
  <si>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</si>
  <si>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</si>
  <si>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</si>
  <si>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</si>
  <si>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</si>
  <si>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</si>
  <si>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</si>
  <si>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</si>
  <si>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</si>
  <si>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</si>
  <si>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</si>
  <si>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</si>
  <si>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</si>
  <si>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</si>
  <si>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</si>
  <si>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</si>
  <si>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</si>
  <si>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</si>
  <si>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Монтаж и демонтаж  страховочной системы</t>
  </si>
  <si>
    <t>Монтажные работы</t>
  </si>
  <si>
    <t>1800м2 на 1 пролет, всего 6 пролетов.</t>
  </si>
  <si>
    <t>1</t>
  </si>
  <si>
    <t>ФЕР15-02-033-03</t>
  </si>
  <si>
    <t>Обивка поверхностей: сеткой проволочной тканой/применит. Монтаж страховочной сетки (на 6 пролетов)</t>
  </si>
  <si>
    <t>100 м2</t>
  </si>
  <si>
    <t>Объем=(1800*6) / 100</t>
  </si>
  <si>
    <t>421/пр_2020_прил.10_т.3_п.3_гр.4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</si>
  <si>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</si>
  <si>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648/пр_2022_п.124</t>
  </si>
  <si>
    <t>Для определения затрат на работы по капитальному ремонту и реконструкции объектов капитального строительства по единичным расценкам, включенным в сборники ФЕР, аналогичным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</si>
  <si>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</si>
  <si>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</si>
  <si>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</si>
  <si>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</si>
  <si>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</si>
  <si>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</si>
  <si>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</si>
  <si>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</si>
  <si>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</si>
  <si>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</si>
  <si>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</si>
  <si>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</si>
  <si>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Пр/812-015.0-1</t>
  </si>
  <si>
    <t>НР Отделочные работы</t>
  </si>
  <si>
    <t>%</t>
  </si>
  <si>
    <t>Пр/774-015.0, Приказ № 774/пр от 11.12.2020 п.16</t>
  </si>
  <si>
    <t>СП Отделочные работы</t>
  </si>
  <si>
    <t>Всего по позиции</t>
  </si>
  <si>
    <t>ФССЦ-08.1.02.17-0173</t>
  </si>
  <si>
    <t>Сетка штукатурная тканая из проволоки, диаметр 1,6 мм, 5х5 мм</t>
  </si>
  <si>
    <t>м2</t>
  </si>
  <si>
    <t>12 шт на 1 пролет, всего 6 пролетов. С учётом оборачиваемости (6 раз) и 10% трудноустранимых потерь: 72 шт (12*6 пролетов ) / 6 * 1,1=13 шт</t>
  </si>
  <si>
    <t>КП ИП Родькина А. И от 03.09.25</t>
  </si>
  <si>
    <t>Сетка защитная (с 6-кратной оборачиваемостью)</t>
  </si>
  <si>
    <t>шт</t>
  </si>
  <si>
    <t>Объем=(12*6)/6*1,1</t>
  </si>
  <si>
    <t>Цена=7100/1,2/9,5</t>
  </si>
  <si>
    <t>ТР МАТ=1,03 к расх.</t>
  </si>
  <si>
    <t>ЗСР МАТ=1,012 к расх.</t>
  </si>
  <si>
    <t>1800м на 1 пролет, всего 6 пролетов. С учётом оборачиваемости (6 раз) и 10% трудноустранимых потерь: 1 800 м х 6 пролетов / 6 * 1,1=1 980 м</t>
  </si>
  <si>
    <t>Проволока стальная диаметром 4 мм (с 6-кратной оборачиваемостью)</t>
  </si>
  <si>
    <t>м</t>
  </si>
  <si>
    <t>Объем=(1800*6)/6*1,1</t>
  </si>
  <si>
    <t>Цена=30/1,2/9,5</t>
  </si>
  <si>
    <t>2 700м2 (1,5х100*18шт) на 1 пролет, всего 6 пролетов.</t>
  </si>
  <si>
    <t>5</t>
  </si>
  <si>
    <t>ФЕР14-02-015-01</t>
  </si>
  <si>
    <t>Покрытие пленкой: стен и кровель/применит. Монтаж пленки защитной (на 6 пролетов)</t>
  </si>
  <si>
    <t>Объем=(1,5*100*18*6) / 100</t>
  </si>
  <si>
    <t>Пр/812-014.0-1</t>
  </si>
  <si>
    <t>НР Конструкции в сельском строительстве</t>
  </si>
  <si>
    <t>Пр/774-014.0, Приказ № 774/пр от 11.12.2020 п.16</t>
  </si>
  <si>
    <t>СП Конструкции в сельском строительстве</t>
  </si>
  <si>
    <t>18 шт на 1 пролет, всего 6 пролетов. С учётом оборачиваемости (6 раз) и 10% трудноустранимых потерь: 108 шт (18*6 пролетов) / 6 * 1,1=19,8 шт</t>
  </si>
  <si>
    <t>6</t>
  </si>
  <si>
    <t>КП</t>
  </si>
  <si>
    <t>Плёнка 100 мкм (с 6-кратной оборачиваемостью) (с 6-кратной оборачиваемостью)</t>
  </si>
  <si>
    <t>Объем=(18*6)/6*1,1</t>
  </si>
  <si>
    <t>Цена=11000/1,2/9,5</t>
  </si>
  <si>
    <t>7</t>
  </si>
  <si>
    <t>Лента двусторонняя</t>
  </si>
  <si>
    <t>Объем=48*6</t>
  </si>
  <si>
    <t>Цена=151/1,2/9,5</t>
  </si>
  <si>
    <t>5м х 12шт на 1 пролет, всего 6 пролетов.</t>
  </si>
  <si>
    <t>8</t>
  </si>
  <si>
    <t>ФЕР12-01-036-02</t>
  </si>
  <si>
    <t>Установка водосточной системы из ПВХ: труб/применит. Монтаж системы для водостока.</t>
  </si>
  <si>
    <t>100 м</t>
  </si>
  <si>
    <t>Объем=(5*12*6) / 100</t>
  </si>
  <si>
    <t>Пр/812-012.0-1</t>
  </si>
  <si>
    <t>НР Кровли</t>
  </si>
  <si>
    <t>Пр/774-012.0, Приказ № 774/пр от 11.12.2020 п.16</t>
  </si>
  <si>
    <t>СП Кровли</t>
  </si>
  <si>
    <t>9</t>
  </si>
  <si>
    <t>ФССЦ-12.1.01.05-0026</t>
  </si>
  <si>
    <t>Хомут для труб металлический для водосточных систем, окрашенный, диаметр 100 мм</t>
  </si>
  <si>
    <t>12 шт на 1 пролет, всего 6 пролетов. С учётом оборачиваемости (6 раз) и 10% трудноустранимых потерь: 72 шт (12*6) / 6 * 1,1=13 шт</t>
  </si>
  <si>
    <t>10</t>
  </si>
  <si>
    <t>Пластиковая ёмкость V=10 м³ (с 6-кратной оборачиваемостью)</t>
  </si>
  <si>
    <t>Цена=125000/1,2/9,5</t>
  </si>
  <si>
    <t>11</t>
  </si>
  <si>
    <t>Труба ПЭ Ø150 (с 6-кратной оборачиваемостью)</t>
  </si>
  <si>
    <t>Цена=2300/1,2/9,5</t>
  </si>
  <si>
    <t>Демонтажные работы</t>
  </si>
  <si>
    <t>12</t>
  </si>
  <si>
    <t>Обивка поверхностей: сеткой проволочной тканой/применит. Демонтаж страховочной сетки (на 6 пролетов)</t>
  </si>
  <si>
    <t>571/пр_2022_п.83_т.2_стр.4_стб.3</t>
  </si>
  <si>
    <t>Демонтаж (разборка) металлических, металлокомпозитных, композитных конструкций ОЗП=0,7; ЭМ=0,7 к расх.; ЗПМ=0,7; МАТ=0 к расх.; ТЗ=0,7; ТЗМ=0,7</t>
  </si>
  <si>
    <t>13</t>
  </si>
  <si>
    <t>Покрытие пленкой: стен и кровель/применит. Демонтаж пленки защитной (на 6 пролетов)</t>
  </si>
  <si>
    <t>571/пр_2022_п.83_т.2_стр.3_стб.3</t>
  </si>
  <si>
    <t>Демонтаж (разборка) систем инженерно-технического обеспечения ОЗП=0,4; ЭМ=0,4 к расх.; ЗПМ=0,4; МАТ=0 к расх.; ТЗ=0,4; ТЗМ=0,4</t>
  </si>
  <si>
    <t>14</t>
  </si>
  <si>
    <t>Установка водосточной системы из ПВХ: труб/применит. Демонтаж системы для водостока.</t>
  </si>
  <si>
    <t>Итоги по разделу 1 Монтаж и демонтаж  страховочной системы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</si>
  <si>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</si>
  <si>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</si>
  <si>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</si>
  <si>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</si>
  <si>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</si>
  <si>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</si>
  <si>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</si>
  <si>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</si>
  <si>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</si>
  <si>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</si>
  <si>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</si>
  <si>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</si>
  <si>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</si>
  <si>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</si>
  <si>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</si>
  <si>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</si>
  <si>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 Всего по разделу 1 Монтаж и демонтаж  страховочной системы</t>
  </si>
  <si>
    <t xml:space="preserve">     справочно:</t>
  </si>
  <si>
    <t xml:space="preserve">          Затраты труда рабочих</t>
  </si>
  <si>
    <t>10717,22214</t>
  </si>
  <si>
    <t xml:space="preserve">          Затраты труда машинистов</t>
  </si>
  <si>
    <t>143,44479</t>
  </si>
  <si>
    <t>Раздел 2. Монтаж и демонтаж сплошного настила по нижнему поясу фермы</t>
  </si>
  <si>
    <t>Монтажные и демонтажные работы</t>
  </si>
  <si>
    <t>6 шт х 300м2 (1800м2) на 1 пролет, всего 6 пролетов.</t>
  </si>
  <si>
    <t>15</t>
  </si>
  <si>
    <t>ФЕР46-05-001-01</t>
  </si>
  <si>
    <t>Устройство временных защитных ограждений: горизонтальных с настилом по нижним поясам ферм/Монтаж/демонтаж настила по нижнему поясу фермы.</t>
  </si>
  <si>
    <t>Объем=(6*300*6) / 100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</si>
  <si>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</si>
  <si>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</si>
  <si>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</si>
  <si>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</si>
  <si>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16</t>
  </si>
  <si>
    <t>ФССЦ-11.1.02.04-0031</t>
  </si>
  <si>
    <t>Лесоматериалы круглые, хвойных пород, для строительства, диаметр 14-24 см, длина 3-6,5 м</t>
  </si>
  <si>
    <t>м3</t>
  </si>
  <si>
    <t>17</t>
  </si>
  <si>
    <t>ФССЦ-11.1.03.05-0082</t>
  </si>
  <si>
    <t>Доска необрезная, хвойных пород, длина 4-6,5 м, все ширины, толщина 32-40 мм, сорт IV</t>
  </si>
  <si>
    <t>18</t>
  </si>
  <si>
    <t>ФССЦ-11.1.03.05-0086</t>
  </si>
  <si>
    <t>Доска необрезная, хвойных пород, длина 4-6,5 м, все ширины, толщина 44 мм и более, сорт IV</t>
  </si>
  <si>
    <t>6 шт на 1 пролет, всего 6 пролетов. С учётом оборачиваемости (6 раз) и 10% трудноустранимых потерь: 36 шт (6*6) / 6 * 1,1=6,6 шт</t>
  </si>
  <si>
    <t>19</t>
  </si>
  <si>
    <t>Деревянный настил S=300 м² (1 настил-13 м3 доски) (с 6-кратной оборачиваемостью)</t>
  </si>
  <si>
    <t>Объем=(6*6)/6*1,1</t>
  </si>
  <si>
    <t>Цена=200000/1,2/9,5</t>
  </si>
  <si>
    <t>20</t>
  </si>
  <si>
    <t>Брезент огнеупорный S=300 м² (с 6-кратной оборачиваемостью)</t>
  </si>
  <si>
    <t>Цена=81000/1,2/9,5</t>
  </si>
  <si>
    <t>Итоги по разделу 2 Монтаж и демонтаж сплошного настила по нижнему поясу фермы :</t>
  </si>
  <si>
    <t xml:space="preserve"> Всего по разделу 2 Монтаж и демонтаж сплошного настила по нижнему поясу фермы</t>
  </si>
  <si>
    <t>10585,566</t>
  </si>
  <si>
    <t>135,378</t>
  </si>
  <si>
    <t>Раздел 3. Монтаж и демонтаж брезента</t>
  </si>
  <si>
    <t>6 шт х 600м2 (3600м2) на 1 пролет, всего 5 пролетов.</t>
  </si>
  <si>
    <t>21</t>
  </si>
  <si>
    <t>Покрытие пленкой: стен и кровель/применит. Монтаж брезента по периметру захватки</t>
  </si>
  <si>
    <t>Объем=(6*600*5) / 100</t>
  </si>
  <si>
    <t>6 шт на 1 пролет, всего 5 пролетов. С учётом оборачиваемости (6 раз) и 10% трудноустранимых потерь: 30 шт (6*5) / 6 * 1,1=5,5 шт</t>
  </si>
  <si>
    <t>22</t>
  </si>
  <si>
    <t>Брезент огнеупорный (с 6-кратной оборачиваемостью)</t>
  </si>
  <si>
    <t>Объем=(6*5)/6*1,1</t>
  </si>
  <si>
    <t>23</t>
  </si>
  <si>
    <t>Покрытие пленкой: стен и кровель/применит. Демонтаж брезента по периметру захватки</t>
  </si>
  <si>
    <t>Итоги по разделу 3 Монтаж и демонтаж брезента :</t>
  </si>
  <si>
    <t xml:space="preserve"> Всего по разделу 3 Монтаж и демонтаж брезента</t>
  </si>
  <si>
    <t>3946,455</t>
  </si>
  <si>
    <t>3,4155</t>
  </si>
  <si>
    <t>Раздел 4. Монтаж и демонтаж сплошного настила по верхнему поясу фермы</t>
  </si>
  <si>
    <t>6 шт х 480м2 (2880м2) на 1 пролет, всего 5 пролетов.</t>
  </si>
  <si>
    <t>24</t>
  </si>
  <si>
    <t>ФЕР46-05-001-03</t>
  </si>
  <si>
    <t>Устройство временных защитных ограждений: вертикальных с обшивкой по каркасу из досок/применит. Монтаж/демонтаж настила по верхнему поясу фермы (кровля)</t>
  </si>
  <si>
    <t>Объем=(6*480*5) / 100</t>
  </si>
  <si>
    <t>25</t>
  </si>
  <si>
    <t>26</t>
  </si>
  <si>
    <t>240м на 1 пролет, всего 6 пролетов. С учётом оборачиваемости (6 раз) и 10% трудноустранимых потерь: 1440м (240*6) / 6 * 1,1=264м</t>
  </si>
  <si>
    <t>27</t>
  </si>
  <si>
    <t>Настил из доски необрезной толщиной 40 мм. (На 1 п.м- 0,08 м3 доски)</t>
  </si>
  <si>
    <t>Объем=(240*6)/6*1,1</t>
  </si>
  <si>
    <t>Цена=1270/1,2/9,5</t>
  </si>
  <si>
    <t>Итоги по разделу 4 Монтаж и демонтаж сплошного настила по верхнему поясу фермы :</t>
  </si>
  <si>
    <t xml:space="preserve"> Всего по разделу 4 Монтаж и демонтаж сплошного настила по верхнему поясу фермы</t>
  </si>
  <si>
    <t>8684,064</t>
  </si>
  <si>
    <t>76,176</t>
  </si>
  <si>
    <t>Раздел 5. Устройство площадки в месте установки
автомобильного крана</t>
  </si>
  <si>
    <t>Устройство площадки</t>
  </si>
  <si>
    <t>24 м3 на 1 площадку, всего 3 площадки.</t>
  </si>
  <si>
    <t>28</t>
  </si>
  <si>
    <t>ФЕР27-04-001-04</t>
  </si>
  <si>
    <t>Устройство подстилающих и выравнивающих слоев оснований: из щебня</t>
  </si>
  <si>
    <t>100 м3</t>
  </si>
  <si>
    <t>Объем=(24*3) / 100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</si>
  <si>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</si>
  <si>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</si>
  <si>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</si>
  <si>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</si>
  <si>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24 м3 на 1 площадку, всего 3 площадки. С учётом оборачиваемости (3 раз) и 10% трудноустранимых потерь: 72м3 (24*3) / 3 * 1,1=26,4м3*Красх.</t>
  </si>
  <si>
    <t>29</t>
  </si>
  <si>
    <t>Щебень гранитный 20/40 (с 3-кратной оборачиваемостью)</t>
  </si>
  <si>
    <t>Объем=((24*3)/3*1,1)*1,26</t>
  </si>
  <si>
    <t>Цена=7300/1,2/9,5</t>
  </si>
  <si>
    <t>8 шт (8*2,51м3) на 1 площадку, всего 3 площадки.</t>
  </si>
  <si>
    <t>30</t>
  </si>
  <si>
    <t>ФЕР27-12-010-02</t>
  </si>
  <si>
    <t>Устройство дорог из сборных железобетонных плит площадью: более 3 м2</t>
  </si>
  <si>
    <t>Объем=(8*2,51*3) / 100</t>
  </si>
  <si>
    <t>8 шт (8*2,51м3) на 1 площадку, всего 3 площадки.. С учётом оборачиваемости (3 раз) и 10% трудноустранимых потерь: 24шт (8*3) / 3 =8,8 шт</t>
  </si>
  <si>
    <t>31</t>
  </si>
  <si>
    <t>Плиты дорожные П60.30-30А-IV, объем 2,51 м3 (с 3-кратной оборачиваемостью)</t>
  </si>
  <si>
    <t>Объем=(8*3)/3*1,1</t>
  </si>
  <si>
    <t>Цена=22000/1,2/9,5</t>
  </si>
  <si>
    <t>Разборка площадки</t>
  </si>
  <si>
    <t>32</t>
  </si>
  <si>
    <t>ФЕРр68-12-2</t>
  </si>
  <si>
    <t>Разборка покрытий и оснований: щебеночных</t>
  </si>
  <si>
    <t>Пр/812-102.0-1</t>
  </si>
  <si>
    <t>НР Благоустройство (ремонтно-строительные)</t>
  </si>
  <si>
    <t>Пр/774-102.0</t>
  </si>
  <si>
    <t>СП Благоустройство (ремонтно-строительные)</t>
  </si>
  <si>
    <t>33</t>
  </si>
  <si>
    <t>ФЕР27-12-010-04</t>
  </si>
  <si>
    <t>Разборка дорог из сборных железобетонных плит площадью: более 3 м2</t>
  </si>
  <si>
    <t>Итоги по разделу 5 Устройство площадки в месте установки
автомобильного крана :</t>
  </si>
  <si>
    <t xml:space="preserve"> Всего по разделу 5 Устройство площадки в месте установки
автомобильного крана</t>
  </si>
  <si>
    <t>167,9120741</t>
  </si>
  <si>
    <t>74,0437413</t>
  </si>
  <si>
    <t>Итоги по смете:</t>
  </si>
  <si>
    <t xml:space="preserve">     НДС 20%</t>
  </si>
  <si>
    <t xml:space="preserve"> ВСЕГО по смете</t>
  </si>
  <si>
    <t>34101,2192141</t>
  </si>
  <si>
    <t>432,4580313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</si>
  <si>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</si>
  <si>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</si>
  <si>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</si>
  <si>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</si>
  <si>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</si>
  <si>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</si>
  <si>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НЕТ КП</t>
  </si>
  <si>
    <t>с НДС</t>
  </si>
  <si>
    <t>Ведомость объемов работ (раздел ПОС)
по объекту: «Реконструкция цеха М6. Кровельное покрытие», расположенного по адресу: Московская область, г.Коломна, ул.Партизан, 42.</t>
  </si>
  <si>
    <t>№ЛСР</t>
  </si>
  <si>
    <t>Наименование вида работ</t>
  </si>
  <si>
    <t>Ед. изм.</t>
  </si>
  <si>
    <t>Кол-во</t>
  </si>
  <si>
    <t>Монтаж страховочной сетки, всего :</t>
  </si>
  <si>
    <t>шт.</t>
  </si>
  <si>
    <t>Применяемые материалы, при монтаже
(установке) страховочной сетки:</t>
  </si>
  <si>
    <t>- сетка (S=300 м2);</t>
  </si>
  <si>
    <t>2х6=12</t>
  </si>
  <si>
    <t>1800м2 на 1 пролет</t>
  </si>
  <si>
    <t>6 пролетов</t>
  </si>
  <si>
    <t>1800*5 монтажа и 5 демонтажа</t>
  </si>
  <si>
    <t>- стальная проволока ø4 мм по ГОСТ 7372-79
(ℓ= 150 м*2 = 300 м)</t>
  </si>
  <si>
    <t>300х6=1
800</t>
  </si>
  <si>
    <t xml:space="preserve">на 1 пролет </t>
  </si>
  <si>
    <t>6  пролетов</t>
  </si>
  <si>
    <t>- пленка 100 мкм в рулонах (1,5 м х 100 п.м)</t>
  </si>
  <si>
    <t>3х6=18</t>
  </si>
  <si>
    <t>- лентаклейкаядвухсторонняя(всего – 200
п.м)</t>
  </si>
  <si>
    <t>8х6=48</t>
  </si>
  <si>
    <t>на один пролет</t>
  </si>
  <si>
    <t>СМР и демонтаж х6</t>
  </si>
  <si>
    <t>материал х6</t>
  </si>
  <si>
    <t>- пластиковая емкость V=10 м3;</t>
  </si>
  <si>
    <t>сбор воды</t>
  </si>
  <si>
    <t>СМР и демонтаж х 6</t>
  </si>
  <si>
    <t>материкал оборот</t>
  </si>
  <si>
    <t>нет прямых расценок, если это очистка от сроит мусора (спуск мусора), то измеритель мусора в тн и в составе работ есть- Спуск мусора по желобу с откидкой его от желоба в сторону, а как материал добавлю емкость и трубу</t>
  </si>
  <si>
    <t>- труба ПЭ длиной по 5 м ø 150 мм</t>
  </si>
  <si>
    <t>Монтаж сплошного настила по нижнему поясу фермы с уложенным огнеупорным
брезентом, всего:</t>
  </si>
  <si>
    <t>Применяемые материалы, при монтаже
установки сплошного настила:</t>
  </si>
  <si>
    <t>- деревянные настилы (S=300 м2);</t>
  </si>
  <si>
    <t>укладка на фермах 10 метров</t>
  </si>
  <si>
    <t>материал оборот</t>
  </si>
  <si>
    <t>- брезент (S=300 м2);</t>
  </si>
  <si>
    <t>Монтаж брезента по периметру захватки, всего:</t>
  </si>
  <si>
    <t>Применяемые материалы, при монтаже Брезента по периметру захватки:</t>
  </si>
  <si>
    <t>- брезент (S=60*10=600 м2);</t>
  </si>
  <si>
    <t>вертикальный монтаж 0-10м</t>
  </si>
  <si>
    <t>СМР и демонтаж х 5</t>
  </si>
  <si>
    <t>Устройство площадки в месте установки
автомобильного крана</t>
  </si>
  <si>
    <t>Применяемые материалы, при монтаже Устройстве площадки:</t>
  </si>
  <si>
    <t>- укладка дорожных ж.б. плит П60.30- 30АV по ГОСТ 21924.0-84 (S=6х10=60,0 м2)
(60/(6х3)=4 шт.)</t>
  </si>
  <si>
    <t>СМР х3 демонтаж х3</t>
  </si>
  <si>
    <t>-устройство подготовки из щебня, толщиной 0,2 м, фр. 40-70 мм
(V=60х0,2=12 м3)</t>
  </si>
  <si>
    <t>6.</t>
  </si>
  <si>
    <t>настила по верхнему поясу фермы (кровля)</t>
  </si>
  <si>
    <r>
      <t xml:space="preserve">Настил из доски не обрезной толщиной 40 мм. Ширена/длина настила 2000х240000 мм. </t>
    </r>
    <r>
      <rPr>
        <sz val="8"/>
        <color rgb="FFFF0000"/>
        <rFont val="Arial"/>
        <family val="2"/>
        <charset val="204"/>
      </rPr>
      <t>На 1 п.м нужно 0,08 м3 доски</t>
    </r>
    <r>
      <rPr>
        <sz val="14"/>
        <color indexed="8"/>
        <rFont val="Arial Narrow"/>
        <family val="1"/>
        <charset val="204"/>
      </rPr>
      <t xml:space="preserve"> на 1 м2 нужно 0,04м3</t>
    </r>
  </si>
  <si>
    <t>СМРх5 демонтажх5</t>
  </si>
  <si>
    <t>Для монтажа страховочной сетки предусмотрено:</t>
  </si>
  <si>
    <t>цена р. С НДС</t>
  </si>
  <si>
    <t>Сетка S = 300 м² — 12 шт. (Ячейка — обычно 100×100 мм или меньше, чтобы удерживать предметы. Прочность — выдерживает падение человека и тяжёлых предметов (нагрузка на разрыв каната ≥ 30 кН). Материал — полиамид или полипропилен (с UV-стабилизацией, морозостойкий)..)</t>
  </si>
  <si>
    <t>Стальная проволока Ø4 мм, ГОСТ 7372-79 — 1 800 м (для крепления сетки).</t>
  </si>
  <si>
    <t>Плёнка 100 мкм (рулон 1,5×100 м.п.) — 18 шт. (укладывается поверх сетки, чтобы задерживать пыль/мелкие обломки).</t>
  </si>
  <si>
    <t>Лента двусторонняя — 48 шт. (для фиксации плёнки).</t>
  </si>
  <si>
    <t>Пластиковая ёмкость V=10 м³ — 12 шт. (видимо, временные ёмкости для сбора отходов/воды при демонтаже).</t>
  </si>
  <si>
    <t>https://emkost-plast.ru/emkosti/emkosti-10-m3-kub/?utm_source=yandex-direct&amp;utm_medium=search&amp;utm_campaign=115684575&amp;utm_content=ad-id_16649444119&amp;utm_term=емкость%20пластиковая%2010%20м3&amp;yclid=5199482313437347839</t>
  </si>
  <si>
    <t>Труба ПЭ Ø150×5 м — 12 шт. (скорее всего, как мусоропровод для сброса материалов вниз).</t>
  </si>
  <si>
    <t>https://metpromko.ru/prod-trbpe4179?ysclid=mf3pif3f2t927981047</t>
  </si>
  <si>
    <t>Для настила по нижнему поясу фермы (там, где брезент):</t>
  </si>
  <si>
    <r>
      <t xml:space="preserve">Деревянный настил S=300 м² — 6 шт. Настил из доски не обрезной толщиной 40 мм </t>
    </r>
    <r>
      <rPr>
        <sz val="8"/>
        <color rgb="FFFF0000"/>
        <rFont val="Arial"/>
        <family val="2"/>
        <charset val="204"/>
      </rPr>
      <t>на один настил  уходит 13 м3 доски -</t>
    </r>
    <r>
      <rPr>
        <sz val="8"/>
        <color theme="4"/>
        <rFont val="Arial"/>
        <family val="2"/>
        <charset val="204"/>
      </rPr>
      <t>по норме на 300м2, 4,62м3 доски</t>
    </r>
  </si>
  <si>
    <t>https://derevo-lider.ru/doska-obreznaya-osina-1-2-sort-40x150x6000-mm/</t>
  </si>
  <si>
    <t>Брезент огнеупорный S=300 м² — 6 шт.</t>
  </si>
  <si>
    <t>https://tentisib.ru/brezent/ogneupornyj-polog1/</t>
  </si>
  <si>
    <t>???</t>
  </si>
  <si>
    <r>
      <t xml:space="preserve">Настил из доски не обрезной толщиной 40 мм. Ширена/длина настила 2000х240000 мм. </t>
    </r>
    <r>
      <rPr>
        <sz val="8"/>
        <color rgb="FFFF0000"/>
        <rFont val="Arial"/>
        <family val="2"/>
        <charset val="204"/>
      </rPr>
      <t>На 1 п.м нужно 0,08 м3 доски</t>
    </r>
  </si>
  <si>
    <t>п.м</t>
  </si>
  <si>
    <t>На какой высоте производятся работы?</t>
  </si>
  <si>
    <t>8-?????</t>
  </si>
  <si>
    <t>24-????</t>
  </si>
  <si>
    <t>расценку заменить на крепление декоративной сетки</t>
  </si>
  <si>
    <t>6 пролетов - верно</t>
  </si>
  <si>
    <t>расценку заменить на декоративную сетку</t>
  </si>
  <si>
    <t>уже учтено в п. 8 -11, удалить</t>
  </si>
  <si>
    <t>корректировка, 5 пролетов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</si>
</sst>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0.0000"/>
    <numFmt numFmtId="165" formatCode="0.0"/>
    <numFmt numFmtId="166" formatCode="0.00000"/>
    <numFmt numFmtId="167" formatCode="0.000"/>
    <numFmt numFmtId="168" formatCode="0.0000000"/>
    <numFmt numFmtId="169" formatCode="0."/>
    <numFmt numFmtId="170" formatCode="_-* #,##0.00\ _₽_-;\-* #,##0.00\ _₽_-;_-* &quot;-&quot;??\ _₽_-;_-@_-"/>
  </numFmts>
  <fonts count="26" x14ac:knownFonts="1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i/>
      <sz val="8"/>
      <color rgb="FF00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7F7F7F"/>
      <name val="Arial"/>
      <charset val="204"/>
    </font>
    <font>
      <sz val="11"/>
      <color rgb="FF1F2326"/>
      <name val="Segoe UI"/>
      <charset val="204"/>
    </font>
    <font>
      <b/>
      <sz val="14"/>
      <color indexed="8"/>
      <name val="Arial Narrow"/>
      <family val="1"/>
      <charset val="204"/>
    </font>
    <font>
      <sz val="8"/>
      <color rgb="FF000000"/>
      <name val="Arial"/>
      <family val="2"/>
      <charset val="204"/>
    </font>
    <font>
      <sz val="14"/>
      <color indexed="8"/>
      <name val="Arial Narrow"/>
      <family val="2"/>
    </font>
    <font>
      <sz val="14"/>
      <color indexed="8"/>
      <name val="Arial Narrow"/>
      <family val="1"/>
      <charset val="204"/>
    </font>
    <font>
      <sz val="10"/>
      <name val="Times New Roman"/>
      <family val="1"/>
      <charset val="204"/>
    </font>
    <font>
      <sz val="14"/>
      <color indexed="8"/>
      <name val="Arial"/>
      <family val="2"/>
    </font>
    <font>
      <sz val="12"/>
      <color indexed="8"/>
      <name val="Arial Narrow"/>
      <family val="1"/>
      <charset val="204"/>
    </font>
    <font>
      <sz val="8"/>
      <color rgb="FFFF0000"/>
      <name val="Arial"/>
      <family val="2"/>
      <charset val="204"/>
    </font>
    <font>
      <b/>
      <sz val="8"/>
      <color rgb="FF000000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8"/>
      <color theme="4"/>
      <name val="Arial"/>
      <family val="2"/>
      <charset val="204"/>
    </font>
    <font>
      <b/>
      <sz val="16"/>
      <color rgb="FFFF0000"/>
      <name val="Times New Roman"/>
      <family val="1"/>
      <charset val="204"/>
    </font>
    <font>
      <sz val="11"/>
      <color rgb="FFFF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22" fillId="0" borderId="0" applyNumberFormat="0" applyFill="0" applyBorder="0" applyAlignment="0" applyProtection="0"/>
  </cellStyleXfs>
  <cellXfs count="247">
    <xf numFmtId="0" fontId="0" fillId="0" borderId="0" xfId="0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left" vertical="top"/>
    </xf>
    <xf numFmtId="49" fontId="3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left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/>
    </xf>
    <xf numFmtId="49" fontId="5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center"/>
    </xf>
    <xf numFmtId="4" fontId="3" fillId="0" borderId="1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49" fontId="3" fillId="0" borderId="1" xfId="0" applyNumberFormat="1" applyFont="1" applyFill="1" applyBorder="1" applyAlignment="1" applyProtection="1">
      <alignment horizontal="right"/>
    </xf>
    <xf numFmtId="49" fontId="2" fillId="0" borderId="2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>
      <alignment vertical="center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center" vertical="center"/>
    </xf>
    <xf numFmtId="0" fontId="2" fillId="0" borderId="4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/>
    <xf numFmtId="0" fontId="9" fillId="0" borderId="0" xfId="0" applyNumberFormat="1" applyFont="1" applyFill="1" applyBorder="1" applyAlignment="1" applyProtection="1">
      <alignment wrapText="1"/>
    </xf>
    <xf numFmtId="0" fontId="10" fillId="0" borderId="0" xfId="0" applyNumberFormat="1" applyFont="1" applyFill="1" applyBorder="1" applyAlignment="1" applyProtection="1">
      <alignment wrapText="1"/>
    </xf>
    <xf numFmtId="49" fontId="10" fillId="0" borderId="7" xfId="0" applyNumberFormat="1" applyFont="1" applyFill="1" applyBorder="1" applyAlignment="1" applyProtection="1">
      <alignment horizontal="center" vertical="top" wrapText="1"/>
    </xf>
    <xf numFmtId="49" fontId="10" fillId="0" borderId="3" xfId="0" applyNumberFormat="1" applyFont="1" applyFill="1" applyBorder="1" applyAlignment="1" applyProtection="1">
      <alignment horizontal="left" vertical="top" wrapText="1"/>
    </xf>
    <xf numFmtId="49" fontId="10" fillId="0" borderId="3" xfId="0" applyNumberFormat="1" applyFont="1" applyFill="1" applyBorder="1" applyAlignment="1" applyProtection="1">
      <alignment horizontal="center" vertical="top" wrapText="1"/>
    </xf>
    <xf numFmtId="0" fontId="10" fillId="0" borderId="3" xfId="0" applyNumberFormat="1" applyFont="1" applyFill="1" applyBorder="1" applyAlignment="1" applyProtection="1">
      <alignment horizontal="center" vertical="top" wrapText="1"/>
    </xf>
    <xf numFmtId="1" fontId="10" fillId="0" borderId="3" xfId="0" applyNumberFormat="1" applyFont="1" applyFill="1" applyBorder="1" applyAlignment="1" applyProtection="1">
      <alignment horizontal="center" vertical="top" wrapText="1"/>
    </xf>
    <xf numFmtId="0" fontId="10" fillId="0" borderId="3" xfId="0" applyNumberFormat="1" applyFont="1" applyFill="1" applyBorder="1" applyAlignment="1" applyProtection="1">
      <alignment horizontal="right" vertical="top" wrapText="1"/>
    </xf>
    <xf numFmtId="0" fontId="10" fillId="0" borderId="8" xfId="0" applyNumberFormat="1" applyFont="1" applyFill="1" applyBorder="1" applyAlignment="1" applyProtection="1">
      <alignment horizontal="right" vertical="top" wrapText="1"/>
    </xf>
    <xf numFmtId="49" fontId="2" fillId="0" borderId="9" xfId="0" applyNumberFormat="1" applyFont="1" applyFill="1" applyBorder="1" applyAlignment="1" applyProtection="1">
      <alignment horizontal="center" vertical="top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9" xfId="0" applyNumberFormat="1" applyFont="1" applyFill="1" applyBorder="1" applyAlignment="1" applyProtection="1">
      <alignment vertical="center" wrapText="1"/>
    </xf>
    <xf numFmtId="49" fontId="2" fillId="0" borderId="0" xfId="0" applyNumberFormat="1" applyFont="1" applyFill="1" applyBorder="1" applyAlignment="1" applyProtection="1">
      <alignment horizontal="right" vertical="top" wrapText="1"/>
    </xf>
    <xf numFmtId="0" fontId="2" fillId="0" borderId="9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2" fontId="2" fillId="0" borderId="0" xfId="0" applyNumberFormat="1" applyFont="1" applyFill="1" applyBorder="1" applyAlignment="1" applyProtection="1">
      <alignment horizontal="right" vertical="top" wrapText="1"/>
    </xf>
    <xf numFmtId="164" fontId="2" fillId="0" borderId="0" xfId="0" applyNumberFormat="1" applyFont="1" applyFill="1" applyBorder="1" applyAlignment="1" applyProtection="1">
      <alignment horizontal="center" vertical="top" wrapText="1"/>
    </xf>
    <xf numFmtId="4" fontId="2" fillId="0" borderId="0" xfId="0" applyNumberFormat="1" applyFont="1" applyFill="1" applyBorder="1" applyAlignment="1" applyProtection="1">
      <alignment horizontal="right" vertical="top" wrapText="1"/>
    </xf>
    <xf numFmtId="2" fontId="2" fillId="0" borderId="0" xfId="0" applyNumberFormat="1" applyFont="1" applyFill="1" applyBorder="1" applyAlignment="1" applyProtection="1">
      <alignment horizontal="center" vertical="top" wrapText="1"/>
    </xf>
    <xf numFmtId="4" fontId="2" fillId="0" borderId="10" xfId="0" applyNumberFormat="1" applyFont="1" applyFill="1" applyBorder="1" applyAlignment="1" applyProtection="1">
      <alignment horizontal="right" vertical="top" wrapText="1"/>
    </xf>
    <xf numFmtId="165" fontId="2" fillId="0" borderId="0" xfId="0" applyNumberFormat="1" applyFont="1" applyFill="1" applyBorder="1" applyAlignment="1" applyProtection="1">
      <alignment horizontal="center" vertical="top" wrapText="1"/>
    </xf>
    <xf numFmtId="49" fontId="2" fillId="0" borderId="9" xfId="0" applyNumberFormat="1" applyFont="1" applyFill="1" applyBorder="1" applyAlignment="1" applyProtection="1">
      <alignment horizontal="right" vertical="top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0" fontId="2" fillId="0" borderId="10" xfId="0" applyNumberFormat="1" applyFont="1" applyFill="1" applyBorder="1" applyAlignment="1" applyProtection="1">
      <alignment horizontal="right" vertical="top" wrapText="1"/>
    </xf>
    <xf numFmtId="49" fontId="2" fillId="0" borderId="3" xfId="0" applyNumberFormat="1" applyFont="1" applyFill="1" applyBorder="1" applyAlignment="1" applyProtection="1">
      <alignment horizontal="center" vertical="top" wrapText="1"/>
    </xf>
    <xf numFmtId="0" fontId="2" fillId="0" borderId="3" xfId="0" applyNumberFormat="1" applyFont="1" applyFill="1" applyBorder="1" applyAlignment="1" applyProtection="1">
      <alignment horizontal="center" vertical="top" wrapText="1"/>
    </xf>
    <xf numFmtId="4" fontId="2" fillId="0" borderId="3" xfId="0" applyNumberFormat="1" applyFont="1" applyFill="1" applyBorder="1" applyAlignment="1" applyProtection="1">
      <alignment horizontal="right" vertical="top" wrapText="1"/>
    </xf>
    <xf numFmtId="4" fontId="2" fillId="0" borderId="8" xfId="0" applyNumberFormat="1" applyFont="1" applyFill="1" applyBorder="1" applyAlignment="1" applyProtection="1">
      <alignment horizontal="right" vertical="top" wrapText="1"/>
    </xf>
    <xf numFmtId="1" fontId="2" fillId="0" borderId="0" xfId="0" applyNumberFormat="1" applyFont="1" applyFill="1" applyBorder="1" applyAlignment="1" applyProtection="1">
      <alignment horizontal="center" vertical="top" wrapText="1"/>
    </xf>
    <xf numFmtId="49" fontId="10" fillId="0" borderId="9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horizontal="left" vertical="top" wrapText="1"/>
    </xf>
    <xf numFmtId="4" fontId="10" fillId="0" borderId="3" xfId="0" applyNumberFormat="1" applyFont="1" applyFill="1" applyBorder="1" applyAlignment="1" applyProtection="1">
      <alignment horizontal="right" vertical="top" wrapText="1"/>
    </xf>
    <xf numFmtId="4" fontId="10" fillId="0" borderId="8" xfId="0" applyNumberFormat="1" applyFont="1" applyFill="1" applyBorder="1" applyAlignment="1" applyProtection="1">
      <alignment horizontal="right" vertical="top" wrapText="1"/>
    </xf>
    <xf numFmtId="2" fontId="10" fillId="0" borderId="3" xfId="0" applyNumberFormat="1" applyFont="1" applyFill="1" applyBorder="1" applyAlignment="1" applyProtection="1">
      <alignment horizontal="right" vertical="top" wrapText="1"/>
    </xf>
    <xf numFmtId="165" fontId="10" fillId="0" borderId="3" xfId="0" applyNumberFormat="1" applyFont="1" applyFill="1" applyBorder="1" applyAlignment="1" applyProtection="1">
      <alignment horizontal="center" vertical="top" wrapText="1"/>
    </xf>
    <xf numFmtId="166" fontId="10" fillId="0" borderId="3" xfId="0" applyNumberFormat="1" applyFont="1" applyFill="1" applyBorder="1" applyAlignment="1" applyProtection="1">
      <alignment horizontal="center" vertical="top" wrapText="1"/>
    </xf>
    <xf numFmtId="166" fontId="2" fillId="0" borderId="0" xfId="0" applyNumberFormat="1" applyFont="1" applyFill="1" applyBorder="1" applyAlignment="1" applyProtection="1">
      <alignment horizontal="center" vertical="top" wrapText="1"/>
    </xf>
    <xf numFmtId="2" fontId="2" fillId="0" borderId="3" xfId="0" applyNumberFormat="1" applyFont="1" applyFill="1" applyBorder="1" applyAlignment="1" applyProtection="1">
      <alignment horizontal="right" vertical="top" wrapText="1"/>
    </xf>
    <xf numFmtId="167" fontId="2" fillId="0" borderId="0" xfId="0" applyNumberFormat="1" applyFont="1" applyFill="1" applyBorder="1" applyAlignment="1" applyProtection="1">
      <alignment horizontal="center" vertical="top" wrapText="1"/>
    </xf>
    <xf numFmtId="2" fontId="2" fillId="0" borderId="10" xfId="0" applyNumberFormat="1" applyFont="1" applyFill="1" applyBorder="1" applyAlignment="1" applyProtection="1">
      <alignment horizontal="right" vertical="top" wrapText="1"/>
    </xf>
    <xf numFmtId="0" fontId="2" fillId="0" borderId="11" xfId="0" applyNumberFormat="1" applyFont="1" applyFill="1" applyBorder="1" applyAlignment="1" applyProtection="1"/>
    <xf numFmtId="49" fontId="10" fillId="0" borderId="1" xfId="0" applyNumberFormat="1" applyFont="1" applyFill="1" applyBorder="1" applyAlignment="1" applyProtection="1">
      <alignment horizontal="center" vertical="top" wrapText="1"/>
    </xf>
    <xf numFmtId="0" fontId="10" fillId="0" borderId="1" xfId="0" applyNumberFormat="1" applyFont="1" applyFill="1" applyBorder="1" applyAlignment="1" applyProtection="1">
      <alignment horizontal="left" vertical="top" wrapText="1"/>
    </xf>
    <xf numFmtId="0" fontId="10" fillId="0" borderId="1" xfId="0" applyNumberFormat="1" applyFont="1" applyFill="1" applyBorder="1" applyAlignment="1" applyProtection="1">
      <alignment horizontal="center" vertical="top" wrapText="1"/>
    </xf>
    <xf numFmtId="0" fontId="10" fillId="0" borderId="1" xfId="0" applyNumberFormat="1" applyFont="1" applyFill="1" applyBorder="1" applyAlignment="1" applyProtection="1">
      <alignment horizontal="right" vertical="top" wrapText="1"/>
    </xf>
    <xf numFmtId="0" fontId="2" fillId="0" borderId="12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horizontal="right" vertical="top" wrapText="1"/>
    </xf>
    <xf numFmtId="0" fontId="10" fillId="0" borderId="0" xfId="0" applyNumberFormat="1" applyFont="1" applyFill="1" applyBorder="1" applyAlignment="1" applyProtection="1">
      <alignment horizontal="right" vertical="top"/>
    </xf>
    <xf numFmtId="0" fontId="10" fillId="0" borderId="0" xfId="0" applyNumberFormat="1" applyFont="1" applyFill="1" applyBorder="1" applyAlignment="1" applyProtection="1">
      <alignment horizontal="center" vertical="top"/>
    </xf>
    <xf numFmtId="0" fontId="10" fillId="0" borderId="10" xfId="0" applyNumberFormat="1" applyFont="1" applyFill="1" applyBorder="1" applyAlignment="1" applyProtection="1">
      <alignment horizontal="right" vertical="top"/>
    </xf>
    <xf numFmtId="49" fontId="2" fillId="0" borderId="9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vertical="top" wrapText="1"/>
    </xf>
    <xf numFmtId="4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4" fontId="3" fillId="0" borderId="1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10" xfId="0" applyNumberFormat="1" applyFont="1" applyFill="1" applyBorder="1" applyAlignment="1" applyProtection="1">
      <alignment horizontal="right" vertical="top"/>
    </xf>
    <xf numFmtId="4" fontId="10" fillId="0" borderId="0" xfId="0" applyNumberFormat="1" applyFont="1" applyFill="1" applyBorder="1" applyAlignment="1" applyProtection="1">
      <alignment horizontal="right" vertical="top"/>
    </xf>
    <xf numFmtId="4" fontId="10" fillId="0" borderId="10" xfId="0" applyNumberFormat="1" applyFont="1" applyFill="1" applyBorder="1" applyAlignment="1" applyProtection="1">
      <alignment horizontal="right" vertical="top"/>
    </xf>
    <xf numFmtId="2" fontId="10" fillId="0" borderId="3" xfId="0" applyNumberFormat="1" applyFont="1" applyFill="1" applyBorder="1" applyAlignment="1" applyProtection="1">
      <alignment horizontal="center" vertical="top" wrapText="1"/>
    </xf>
    <xf numFmtId="2" fontId="3" fillId="0" borderId="0" xfId="0" applyNumberFormat="1" applyFont="1" applyFill="1" applyBorder="1" applyAlignment="1" applyProtection="1">
      <alignment horizontal="right" vertical="top"/>
    </xf>
    <xf numFmtId="164" fontId="10" fillId="0" borderId="3" xfId="0" applyNumberFormat="1" applyFont="1" applyFill="1" applyBorder="1" applyAlignment="1" applyProtection="1">
      <alignment horizontal="center" vertical="top" wrapText="1"/>
    </xf>
    <xf numFmtId="168" fontId="2" fillId="0" borderId="0" xfId="0" applyNumberFormat="1" applyFont="1" applyFill="1" applyBorder="1" applyAlignment="1" applyProtection="1">
      <alignment horizontal="center" vertical="top" wrapText="1"/>
    </xf>
    <xf numFmtId="49" fontId="2" fillId="0" borderId="11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vertical="top"/>
    </xf>
    <xf numFmtId="0" fontId="2" fillId="0" borderId="1" xfId="0" applyNumberFormat="1" applyFont="1" applyFill="1" applyBorder="1" applyAlignment="1" applyProtection="1">
      <alignment vertical="top"/>
    </xf>
    <xf numFmtId="0" fontId="2" fillId="0" borderId="12" xfId="0" applyNumberFormat="1" applyFont="1" applyFill="1" applyBorder="1" applyAlignment="1" applyProtection="1">
      <alignment vertical="top"/>
    </xf>
    <xf numFmtId="49" fontId="11" fillId="0" borderId="9" xfId="0" applyNumberFormat="1" applyFont="1" applyFill="1" applyBorder="1" applyAlignment="1" applyProtection="1"/>
    <xf numFmtId="0" fontId="12" fillId="0" borderId="0" xfId="0" applyNumberFormat="1" applyFont="1" applyFill="1" applyBorder="1" applyAlignment="1" applyProtection="1"/>
    <xf numFmtId="4" fontId="10" fillId="0" borderId="1" xfId="0" applyNumberFormat="1" applyFont="1" applyFill="1" applyBorder="1" applyAlignment="1" applyProtection="1">
      <alignment horizontal="right" vertical="top"/>
    </xf>
    <xf numFmtId="2" fontId="10" fillId="0" borderId="1" xfId="0" applyNumberFormat="1" applyFont="1" applyFill="1" applyBorder="1" applyAlignment="1" applyProtection="1">
      <alignment horizontal="center" vertical="top"/>
    </xf>
    <xf numFmtId="3" fontId="10" fillId="0" borderId="12" xfId="0" applyNumberFormat="1" applyFont="1" applyFill="1" applyBorder="1" applyAlignment="1" applyProtection="1">
      <alignment horizontal="right" vertical="top"/>
    </xf>
    <xf numFmtId="49" fontId="2" fillId="0" borderId="3" xfId="0" applyNumberFormat="1" applyFont="1" applyFill="1" applyBorder="1" applyAlignment="1" applyProtection="1"/>
    <xf numFmtId="0" fontId="2" fillId="0" borderId="3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/>
    </xf>
    <xf numFmtId="0" fontId="10" fillId="0" borderId="0" xfId="0" applyNumberFormat="1" applyFont="1" applyFill="1" applyBorder="1" applyAlignment="1" applyProtection="1">
      <alignment vertical="top" wrapText="1"/>
    </xf>
    <xf numFmtId="49" fontId="10" fillId="2" borderId="7" xfId="0" applyNumberFormat="1" applyFont="1" applyFill="1" applyBorder="1" applyAlignment="1" applyProtection="1">
      <alignment horizontal="center" vertical="top" wrapText="1"/>
    </xf>
    <xf numFmtId="49" fontId="10" fillId="2" borderId="3" xfId="0" applyNumberFormat="1" applyFont="1" applyFill="1" applyBorder="1" applyAlignment="1" applyProtection="1">
      <alignment horizontal="left" vertical="top" wrapText="1"/>
    </xf>
    <xf numFmtId="49" fontId="10" fillId="2" borderId="3" xfId="0" applyNumberFormat="1" applyFont="1" applyFill="1" applyBorder="1" applyAlignment="1" applyProtection="1">
      <alignment horizontal="center" vertical="top" wrapText="1"/>
    </xf>
    <xf numFmtId="0" fontId="10" fillId="2" borderId="3" xfId="0" applyNumberFormat="1" applyFont="1" applyFill="1" applyBorder="1" applyAlignment="1" applyProtection="1">
      <alignment horizontal="center" vertical="top" wrapText="1"/>
    </xf>
    <xf numFmtId="1" fontId="10" fillId="2" borderId="3" xfId="0" applyNumberFormat="1" applyFont="1" applyFill="1" applyBorder="1" applyAlignment="1" applyProtection="1">
      <alignment horizontal="center" vertical="top" wrapText="1"/>
    </xf>
    <xf numFmtId="4" fontId="10" fillId="2" borderId="3" xfId="0" applyNumberFormat="1" applyFont="1" applyFill="1" applyBorder="1" applyAlignment="1" applyProtection="1">
      <alignment horizontal="right" vertical="top" wrapText="1"/>
    </xf>
    <xf numFmtId="167" fontId="10" fillId="2" borderId="3" xfId="0" applyNumberFormat="1" applyFont="1" applyFill="1" applyBorder="1" applyAlignment="1" applyProtection="1">
      <alignment horizontal="center" vertical="top" wrapText="1"/>
    </xf>
    <xf numFmtId="165" fontId="10" fillId="2" borderId="3" xfId="0" applyNumberFormat="1" applyFont="1" applyFill="1" applyBorder="1" applyAlignment="1" applyProtection="1">
      <alignment horizontal="center" vertical="top" wrapText="1"/>
    </xf>
    <xf numFmtId="4" fontId="10" fillId="2" borderId="8" xfId="0" applyNumberFormat="1" applyFont="1" applyFill="1" applyBorder="1" applyAlignment="1" applyProtection="1">
      <alignment horizontal="right" vertical="top" wrapText="1"/>
    </xf>
    <xf numFmtId="2" fontId="10" fillId="2" borderId="3" xfId="0" applyNumberFormat="1" applyFont="1" applyFill="1" applyBorder="1" applyAlignment="1" applyProtection="1">
      <alignment horizontal="center" vertical="top" wrapText="1"/>
    </xf>
    <xf numFmtId="2" fontId="10" fillId="2" borderId="3" xfId="0" applyNumberFormat="1" applyFont="1" applyFill="1" applyBorder="1" applyAlignment="1" applyProtection="1">
      <alignment horizontal="right" vertical="top" wrapText="1"/>
    </xf>
    <xf numFmtId="4" fontId="3" fillId="2" borderId="1" xfId="0" applyNumberFormat="1" applyFont="1" applyFill="1" applyBorder="1" applyAlignment="1" applyProtection="1"/>
    <xf numFmtId="4" fontId="3" fillId="2" borderId="10" xfId="0" applyNumberFormat="1" applyFont="1" applyFill="1" applyBorder="1" applyAlignment="1" applyProtection="1">
      <alignment horizontal="right" vertical="top"/>
    </xf>
    <xf numFmtId="0" fontId="0" fillId="0" borderId="0" xfId="0" applyAlignment="1">
      <alignment vertical="center"/>
    </xf>
    <xf numFmtId="0" fontId="14" fillId="0" borderId="0" xfId="1" applyFont="1"/>
    <xf numFmtId="0" fontId="15" fillId="0" borderId="13" xfId="1" applyFont="1" applyBorder="1" applyAlignment="1">
      <alignment horizontal="left" vertical="top" wrapText="1"/>
    </xf>
    <xf numFmtId="0" fontId="15" fillId="0" borderId="14" xfId="1" applyFont="1" applyBorder="1" applyAlignment="1">
      <alignment horizontal="center" vertical="top" wrapText="1"/>
    </xf>
    <xf numFmtId="0" fontId="15" fillId="0" borderId="14" xfId="1" applyFont="1" applyBorder="1" applyAlignment="1">
      <alignment horizontal="left" vertical="top" wrapText="1" indent="7"/>
    </xf>
    <xf numFmtId="0" fontId="15" fillId="0" borderId="14" xfId="1" applyFont="1" applyBorder="1" applyAlignment="1">
      <alignment horizontal="left" vertical="top" wrapText="1" indent="1"/>
    </xf>
    <xf numFmtId="0" fontId="15" fillId="0" borderId="14" xfId="1" applyFont="1" applyBorder="1" applyAlignment="1">
      <alignment horizontal="center" vertical="center" wrapText="1"/>
    </xf>
    <xf numFmtId="0" fontId="17" fillId="0" borderId="0" xfId="1" applyFont="1" applyAlignment="1">
      <alignment horizontal="left" vertical="top" wrapText="1"/>
    </xf>
    <xf numFmtId="1" fontId="18" fillId="0" borderId="13" xfId="1" applyNumberFormat="1" applyFont="1" applyBorder="1" applyAlignment="1">
      <alignment horizontal="left" vertical="top" indent="1" shrinkToFit="1"/>
    </xf>
    <xf numFmtId="1" fontId="18" fillId="0" borderId="14" xfId="1" applyNumberFormat="1" applyFont="1" applyBorder="1" applyAlignment="1">
      <alignment horizontal="center" vertical="top" shrinkToFit="1"/>
    </xf>
    <xf numFmtId="1" fontId="18" fillId="0" borderId="14" xfId="1" applyNumberFormat="1" applyFont="1" applyBorder="1" applyAlignment="1">
      <alignment horizontal="center" vertical="center" shrinkToFit="1"/>
    </xf>
    <xf numFmtId="0" fontId="17" fillId="0" borderId="0" xfId="1" applyFont="1" applyAlignment="1">
      <alignment horizontal="left" wrapText="1"/>
    </xf>
    <xf numFmtId="169" fontId="18" fillId="2" borderId="13" xfId="1" applyNumberFormat="1" applyFont="1" applyFill="1" applyBorder="1" applyAlignment="1">
      <alignment horizontal="left" vertical="top" indent="1" shrinkToFit="1"/>
    </xf>
    <xf numFmtId="0" fontId="17" fillId="2" borderId="14" xfId="1" applyFont="1" applyFill="1" applyBorder="1" applyAlignment="1">
      <alignment horizontal="left" wrapText="1"/>
    </xf>
    <xf numFmtId="0" fontId="15" fillId="2" borderId="14" xfId="1" applyFont="1" applyFill="1" applyBorder="1" applyAlignment="1">
      <alignment horizontal="left" vertical="top" wrapText="1"/>
    </xf>
    <xf numFmtId="0" fontId="17" fillId="0" borderId="14" xfId="1" applyFont="1" applyBorder="1" applyAlignment="1">
      <alignment horizontal="left" wrapText="1"/>
    </xf>
    <xf numFmtId="0" fontId="17" fillId="2" borderId="14" xfId="1" applyFont="1" applyFill="1" applyBorder="1" applyAlignment="1">
      <alignment horizontal="left" vertical="center" wrapText="1"/>
    </xf>
    <xf numFmtId="0" fontId="16" fillId="2" borderId="14" xfId="1" applyFont="1" applyFill="1" applyBorder="1" applyAlignment="1">
      <alignment horizontal="left" vertical="top" wrapText="1"/>
    </xf>
    <xf numFmtId="0" fontId="17" fillId="0" borderId="14" xfId="1" applyFont="1" applyBorder="1" applyAlignment="1">
      <alignment horizontal="left" vertical="center" wrapText="1"/>
    </xf>
    <xf numFmtId="0" fontId="17" fillId="0" borderId="14" xfId="1" applyFont="1" applyBorder="1" applyAlignment="1">
      <alignment horizontal="center" vertical="center" wrapText="1"/>
    </xf>
    <xf numFmtId="0" fontId="17" fillId="0" borderId="0" xfId="1" applyFont="1" applyAlignment="1">
      <alignment horizontal="left" vertical="center" wrapText="1"/>
    </xf>
    <xf numFmtId="0" fontId="17" fillId="3" borderId="13" xfId="1" applyFont="1" applyFill="1" applyBorder="1" applyAlignment="1">
      <alignment horizontal="left" wrapText="1"/>
    </xf>
    <xf numFmtId="0" fontId="17" fillId="3" borderId="14" xfId="1" applyFont="1" applyFill="1" applyBorder="1" applyAlignment="1">
      <alignment horizontal="left" wrapText="1"/>
    </xf>
    <xf numFmtId="0" fontId="15" fillId="3" borderId="14" xfId="1" applyFont="1" applyFill="1" applyBorder="1" applyAlignment="1">
      <alignment horizontal="left" vertical="top" wrapText="1"/>
    </xf>
    <xf numFmtId="0" fontId="15" fillId="3" borderId="14" xfId="1" applyFont="1" applyFill="1" applyBorder="1" applyAlignment="1">
      <alignment horizontal="center" vertical="top" wrapText="1"/>
    </xf>
    <xf numFmtId="0" fontId="15" fillId="3" borderId="14" xfId="1" applyFont="1" applyFill="1" applyBorder="1" applyAlignment="1">
      <alignment horizontal="center" vertical="center" wrapText="1"/>
    </xf>
    <xf numFmtId="0" fontId="17" fillId="3" borderId="13" xfId="1" applyFont="1" applyFill="1" applyBorder="1" applyAlignment="1">
      <alignment horizontal="left" vertical="center" wrapText="1"/>
    </xf>
    <xf numFmtId="0" fontId="17" fillId="3" borderId="14" xfId="1" applyFont="1" applyFill="1" applyBorder="1" applyAlignment="1">
      <alignment horizontal="left" vertical="center" wrapText="1"/>
    </xf>
    <xf numFmtId="0" fontId="16" fillId="3" borderId="14" xfId="1" applyFont="1" applyFill="1" applyBorder="1" applyAlignment="1">
      <alignment horizontal="left" vertical="top" wrapText="1"/>
    </xf>
    <xf numFmtId="0" fontId="19" fillId="3" borderId="14" xfId="1" applyFont="1" applyFill="1" applyBorder="1" applyAlignment="1">
      <alignment horizontal="center" vertical="center" wrapText="1"/>
    </xf>
    <xf numFmtId="169" fontId="18" fillId="3" borderId="14" xfId="1" applyNumberFormat="1" applyFont="1" applyFill="1" applyBorder="1" applyAlignment="1">
      <alignment horizontal="center" vertical="top" shrinkToFit="1"/>
    </xf>
    <xf numFmtId="0" fontId="17" fillId="3" borderId="14" xfId="1" applyFont="1" applyFill="1" applyBorder="1" applyAlignment="1">
      <alignment horizontal="left" vertical="top" wrapText="1"/>
    </xf>
    <xf numFmtId="0" fontId="15" fillId="3" borderId="14" xfId="1" applyFont="1" applyFill="1" applyBorder="1" applyAlignment="1">
      <alignment horizontal="left" vertical="top" wrapText="1" indent="1"/>
    </xf>
    <xf numFmtId="1" fontId="18" fillId="3" borderId="14" xfId="1" applyNumberFormat="1" applyFont="1" applyFill="1" applyBorder="1" applyAlignment="1">
      <alignment horizontal="center" vertical="center" shrinkToFit="1"/>
    </xf>
    <xf numFmtId="0" fontId="17" fillId="3" borderId="14" xfId="1" applyFont="1" applyFill="1" applyBorder="1" applyAlignment="1">
      <alignment horizontal="center" vertical="center" wrapText="1"/>
    </xf>
    <xf numFmtId="169" fontId="18" fillId="0" borderId="14" xfId="1" applyNumberFormat="1" applyFont="1" applyBorder="1" applyAlignment="1">
      <alignment horizontal="center" vertical="top" shrinkToFit="1"/>
    </xf>
    <xf numFmtId="0" fontId="16" fillId="0" borderId="14" xfId="1" applyFont="1" applyBorder="1" applyAlignment="1">
      <alignment horizontal="left" vertical="top" wrapText="1"/>
    </xf>
    <xf numFmtId="0" fontId="15" fillId="0" borderId="14" xfId="1" applyFont="1" applyBorder="1" applyAlignment="1">
      <alignment horizontal="left" vertical="top" wrapText="1"/>
    </xf>
    <xf numFmtId="0" fontId="17" fillId="0" borderId="17" xfId="1" applyFont="1" applyBorder="1" applyAlignment="1">
      <alignment horizontal="left" vertical="top" wrapText="1"/>
    </xf>
    <xf numFmtId="0" fontId="16" fillId="0" borderId="17" xfId="1" applyFont="1" applyBorder="1" applyAlignment="1">
      <alignment horizontal="left" vertical="top" wrapText="1"/>
    </xf>
    <xf numFmtId="0" fontId="15" fillId="0" borderId="17" xfId="1" applyFont="1" applyBorder="1" applyAlignment="1">
      <alignment horizontal="left" vertical="top" wrapText="1" indent="1"/>
    </xf>
    <xf numFmtId="1" fontId="18" fillId="0" borderId="17" xfId="1" applyNumberFormat="1" applyFont="1" applyBorder="1" applyAlignment="1">
      <alignment horizontal="center" vertical="center" shrinkToFit="1"/>
    </xf>
    <xf numFmtId="0" fontId="17" fillId="0" borderId="18" xfId="1" applyFont="1" applyBorder="1" applyAlignment="1">
      <alignment horizontal="left" vertical="top" wrapText="1"/>
    </xf>
    <xf numFmtId="0" fontId="16" fillId="0" borderId="18" xfId="1" applyFont="1" applyBorder="1" applyAlignment="1">
      <alignment horizontal="left" vertical="top" wrapText="1"/>
    </xf>
    <xf numFmtId="0" fontId="15" fillId="0" borderId="18" xfId="1" applyFont="1" applyBorder="1" applyAlignment="1">
      <alignment horizontal="left" vertical="top" wrapText="1" indent="1"/>
    </xf>
    <xf numFmtId="1" fontId="18" fillId="0" borderId="18" xfId="1" applyNumberFormat="1" applyFont="1" applyBorder="1" applyAlignment="1">
      <alignment horizontal="center" vertical="center" shrinkToFit="1"/>
    </xf>
    <xf numFmtId="169" fontId="18" fillId="3" borderId="4" xfId="1" applyNumberFormat="1" applyFont="1" applyFill="1" applyBorder="1" applyAlignment="1">
      <alignment horizontal="center" vertical="top" shrinkToFit="1"/>
    </xf>
    <xf numFmtId="0" fontId="14" fillId="3" borderId="4" xfId="1" applyFont="1" applyFill="1" applyBorder="1"/>
    <xf numFmtId="0" fontId="16" fillId="3" borderId="4" xfId="1" applyFont="1" applyFill="1" applyBorder="1" applyAlignment="1">
      <alignment horizontal="left" vertical="top" wrapText="1"/>
    </xf>
    <xf numFmtId="0" fontId="14" fillId="3" borderId="4" xfId="1" applyFont="1" applyFill="1" applyBorder="1" applyAlignment="1">
      <alignment horizontal="center" vertical="center"/>
    </xf>
    <xf numFmtId="49" fontId="14" fillId="3" borderId="4" xfId="1" applyNumberFormat="1" applyFont="1" applyFill="1" applyBorder="1"/>
    <xf numFmtId="0" fontId="15" fillId="3" borderId="4" xfId="1" applyFont="1" applyFill="1" applyBorder="1" applyAlignment="1">
      <alignment horizontal="left" vertical="top" wrapText="1" indent="1"/>
    </xf>
    <xf numFmtId="1" fontId="18" fillId="3" borderId="4" xfId="1" applyNumberFormat="1" applyFont="1" applyFill="1" applyBorder="1" applyAlignment="1">
      <alignment horizontal="center" vertical="center" shrinkToFit="1"/>
    </xf>
    <xf numFmtId="0" fontId="17" fillId="3" borderId="4" xfId="1" applyFont="1" applyFill="1" applyBorder="1" applyAlignment="1">
      <alignment horizontal="left" vertical="top" wrapText="1"/>
    </xf>
    <xf numFmtId="49" fontId="14" fillId="0" borderId="0" xfId="1" applyNumberFormat="1" applyFont="1"/>
    <xf numFmtId="0" fontId="21" fillId="0" borderId="4" xfId="1" applyFont="1" applyBorder="1" applyAlignment="1">
      <alignment horizontal="center" wrapText="1"/>
    </xf>
    <xf numFmtId="0" fontId="14" fillId="0" borderId="4" xfId="1" applyFont="1" applyBorder="1"/>
    <xf numFmtId="0" fontId="14" fillId="0" borderId="4" xfId="1" applyFont="1" applyBorder="1" applyAlignment="1">
      <alignment horizontal="center" vertical="center"/>
    </xf>
    <xf numFmtId="43" fontId="14" fillId="0" borderId="0" xfId="2" applyFont="1" applyAlignment="1">
      <alignment horizontal="center"/>
    </xf>
    <xf numFmtId="0" fontId="14" fillId="3" borderId="4" xfId="1" applyFont="1" applyFill="1" applyBorder="1" applyAlignment="1">
      <alignment wrapText="1"/>
    </xf>
    <xf numFmtId="0" fontId="14" fillId="3" borderId="0" xfId="1" applyFont="1" applyFill="1"/>
    <xf numFmtId="170" fontId="14" fillId="0" borderId="0" xfId="1" applyNumberFormat="1" applyFont="1"/>
    <xf numFmtId="43" fontId="14" fillId="0" borderId="0" xfId="2" applyFont="1"/>
    <xf numFmtId="0" fontId="22" fillId="0" borderId="0" xfId="3"/>
    <xf numFmtId="0" fontId="14" fillId="0" borderId="0" xfId="1" applyFont="1" applyAlignment="1">
      <alignment horizontal="center" vertical="center"/>
    </xf>
    <xf numFmtId="0" fontId="14" fillId="0" borderId="0" xfId="1" applyFont="1" applyAlignment="1">
      <alignment wrapText="1"/>
    </xf>
    <xf numFmtId="0" fontId="24" fillId="0" borderId="17" xfId="1" applyFont="1" applyBorder="1" applyAlignment="1">
      <alignment horizontal="left" vertical="top" wrapText="1"/>
    </xf>
    <xf numFmtId="0" fontId="24" fillId="0" borderId="18" xfId="1" applyFont="1" applyBorder="1" applyAlignment="1">
      <alignment horizontal="left" vertical="top" wrapText="1"/>
    </xf>
    <xf numFmtId="0" fontId="24" fillId="3" borderId="14" xfId="1" applyFont="1" applyFill="1" applyBorder="1" applyAlignment="1">
      <alignment horizontal="left" wrapText="1"/>
    </xf>
    <xf numFmtId="0" fontId="25" fillId="0" borderId="0" xfId="0" applyFont="1"/>
    <xf numFmtId="0" fontId="2" fillId="0" borderId="0" xfId="0" applyNumberFormat="1" applyFont="1" applyFill="1" applyBorder="1" applyAlignment="1" applyProtection="1">
      <alignment horizontal="left" vertical="top" wrapText="1"/>
    </xf>
    <xf numFmtId="0" fontId="5" fillId="0" borderId="3" xfId="0" applyNumberFormat="1" applyFont="1" applyFill="1" applyBorder="1" applyAlignment="1" applyProtection="1">
      <alignment horizontal="center" vertical="top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10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49" fontId="10" fillId="0" borderId="3" xfId="0" applyNumberFormat="1" applyFont="1" applyFill="1" applyBorder="1" applyAlignment="1" applyProtection="1">
      <alignment horizontal="left" vertical="top" wrapText="1"/>
    </xf>
    <xf numFmtId="49" fontId="2" fillId="0" borderId="3" xfId="0" applyNumberFormat="1" applyFont="1" applyFill="1" applyBorder="1" applyAlignment="1" applyProtection="1">
      <alignment horizontal="left" vertical="top" wrapText="1"/>
    </xf>
    <xf numFmtId="49" fontId="2" fillId="0" borderId="10" xfId="0" applyNumberFormat="1" applyFont="1" applyFill="1" applyBorder="1" applyAlignment="1" applyProtection="1">
      <alignment horizontal="left" vertical="top" wrapText="1"/>
    </xf>
    <xf numFmtId="0" fontId="2" fillId="0" borderId="10" xfId="0" applyNumberFormat="1" applyFont="1" applyFill="1" applyBorder="1" applyAlignment="1" applyProtection="1">
      <alignment horizontal="left" vertical="top" wrapText="1"/>
    </xf>
    <xf numFmtId="49" fontId="10" fillId="0" borderId="5" xfId="0" applyNumberFormat="1" applyFont="1" applyFill="1" applyBorder="1" applyAlignment="1" applyProtection="1">
      <alignment horizontal="left" vertical="center" wrapText="1"/>
    </xf>
    <xf numFmtId="49" fontId="10" fillId="0" borderId="2" xfId="0" applyNumberFormat="1" applyFont="1" applyFill="1" applyBorder="1" applyAlignment="1" applyProtection="1">
      <alignment horizontal="left" vertical="center" wrapText="1"/>
    </xf>
    <xf numFmtId="49" fontId="10" fillId="0" borderId="6" xfId="0" applyNumberFormat="1" applyFont="1" applyFill="1" applyBorder="1" applyAlignment="1" applyProtection="1">
      <alignment horizontal="left" vertical="center" wrapText="1"/>
    </xf>
    <xf numFmtId="49" fontId="2" fillId="0" borderId="5" xfId="0" applyNumberFormat="1" applyFont="1" applyFill="1" applyBorder="1" applyAlignment="1" applyProtection="1">
      <alignment horizontal="left" vertical="center" wrapText="1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49" fontId="2" fillId="0" borderId="6" xfId="0" applyNumberFormat="1" applyFont="1" applyFill="1" applyBorder="1" applyAlignment="1" applyProtection="1">
      <alignment horizontal="left" vertical="center" wrapText="1"/>
    </xf>
    <xf numFmtId="49" fontId="10" fillId="2" borderId="3" xfId="0" applyNumberFormat="1" applyFont="1" applyFill="1" applyBorder="1" applyAlignment="1" applyProtection="1">
      <alignment horizontal="left" vertical="top" wrapText="1"/>
    </xf>
    <xf numFmtId="49" fontId="9" fillId="0" borderId="5" xfId="0" applyNumberFormat="1" applyFont="1" applyFill="1" applyBorder="1" applyAlignment="1" applyProtection="1">
      <alignment horizontal="left" vertical="center" wrapText="1"/>
    </xf>
    <xf numFmtId="49" fontId="9" fillId="0" borderId="2" xfId="0" applyNumberFormat="1" applyFont="1" applyFill="1" applyBorder="1" applyAlignment="1" applyProtection="1">
      <alignment horizontal="left" vertical="center" wrapText="1"/>
    </xf>
    <xf numFmtId="49" fontId="9" fillId="0" borderId="6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/>
    </xf>
    <xf numFmtId="4" fontId="3" fillId="0" borderId="2" xfId="0" applyNumberFormat="1" applyFont="1" applyFill="1" applyBorder="1" applyAlignment="1" applyProtection="1">
      <alignment horizontal="right"/>
    </xf>
    <xf numFmtId="0" fontId="3" fillId="0" borderId="2" xfId="0" applyNumberFormat="1" applyFont="1" applyFill="1" applyBorder="1" applyAlignment="1" applyProtection="1">
      <alignment horizontal="center"/>
    </xf>
    <xf numFmtId="49" fontId="2" fillId="0" borderId="4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wrapText="1"/>
    </xf>
    <xf numFmtId="49" fontId="5" fillId="0" borderId="3" xfId="0" applyNumberFormat="1" applyFont="1" applyFill="1" applyBorder="1" applyAlignment="1" applyProtection="1">
      <alignment horizontal="center" vertical="top"/>
    </xf>
    <xf numFmtId="49" fontId="3" fillId="0" borderId="1" xfId="0" applyNumberFormat="1" applyFont="1" applyFill="1" applyBorder="1" applyAlignment="1" applyProtection="1">
      <alignment horizontal="left" wrapText="1"/>
    </xf>
    <xf numFmtId="49" fontId="5" fillId="0" borderId="3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center" wrapText="1"/>
    </xf>
    <xf numFmtId="49" fontId="6" fillId="0" borderId="0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2" xfId="0" applyNumberFormat="1" applyFont="1" applyFill="1" applyBorder="1" applyAlignment="1" applyProtection="1">
      <alignment horizontal="left" wrapText="1"/>
    </xf>
    <xf numFmtId="49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17" fillId="0" borderId="16" xfId="1" applyFont="1" applyBorder="1" applyAlignment="1">
      <alignment horizontal="left" vertical="center" wrapText="1"/>
    </xf>
    <xf numFmtId="0" fontId="17" fillId="0" borderId="0" xfId="1" applyFont="1" applyAlignment="1">
      <alignment horizontal="left" vertical="center" wrapText="1"/>
    </xf>
    <xf numFmtId="0" fontId="13" fillId="0" borderId="0" xfId="1" applyFont="1" applyAlignment="1">
      <alignment horizontal="center" vertical="center" wrapText="1"/>
    </xf>
    <xf numFmtId="0" fontId="16" fillId="0" borderId="15" xfId="1" applyFont="1" applyBorder="1" applyAlignment="1">
      <alignment horizontal="center" vertical="top" wrapText="1"/>
    </xf>
    <xf numFmtId="0" fontId="16" fillId="0" borderId="13" xfId="1" applyFont="1" applyBorder="1" applyAlignment="1">
      <alignment horizontal="center" vertical="top" wrapText="1"/>
    </xf>
    <xf numFmtId="1" fontId="18" fillId="0" borderId="15" xfId="1" applyNumberFormat="1" applyFont="1" applyBorder="1" applyAlignment="1">
      <alignment horizontal="center" vertical="top" shrinkToFit="1"/>
    </xf>
    <xf numFmtId="1" fontId="18" fillId="0" borderId="13" xfId="1" applyNumberFormat="1" applyFont="1" applyBorder="1" applyAlignment="1">
      <alignment horizontal="center" vertical="top" shrinkToFit="1"/>
    </xf>
    <xf numFmtId="0" fontId="17" fillId="0" borderId="16" xfId="1" applyFont="1" applyBorder="1" applyAlignment="1">
      <alignment horizontal="left" wrapText="1"/>
    </xf>
    <xf numFmtId="0" fontId="17" fillId="0" borderId="0" xfId="1" applyFont="1" applyAlignment="1">
      <alignment horizontal="left" wrapText="1"/>
    </xf>
  </cellXfs>
  <cellStyles count="4">
    <cellStyle name="Гиперссылка 2" xfId="3" xr:uid="{04EF86EE-9BCB-45E6-A991-46C02498FCCD}"/>
    <cellStyle name="Обычный" xfId="0" builtinId="0"/>
    <cellStyle name="Обычный 2" xfId="1" xr:uid="{4F1DCB0F-BFEA-432D-A37E-EE5BC390B4B0}"/>
    <cellStyle name="Финансовый 2" xfId="2" xr:uid="{45C871C2-F0F4-4AE9-A975-D70A43250E3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emkost-plast.ru/emkosti/emkosti-10-m3-kub/?utm_source=yandex-direct&amp;utm_medium=search&amp;utm_campaign=115684575&amp;utm_content=ad-id_16649444119&amp;utm_term=&#1077;&#1084;&#1082;&#1086;&#1089;&#1090;&#1100;%20&#1087;&#1083;&#1072;&#1089;&#1090;&#1080;&#1082;&#1086;&#1074;&#1072;&#1103;%2010%20&#1084;3&amp;yclid=51994823134373478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D512"/>
  <sheetViews>
    <sheetView tabSelected="1" topLeftCell="A34" workbookViewId="0">
      <selection activeCell="A420" sqref="A405:XFD420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18" width="14.140625" style="2" customWidth="1"/>
    <col min="19" max="24" width="9.140625" style="2"/>
    <col min="25" max="40" width="87.28515625" style="3" hidden="1" customWidth="1"/>
    <col min="41" max="46" width="71.7109375" style="3" hidden="1" customWidth="1"/>
    <col min="47" max="54" width="87.28515625" style="3" hidden="1" customWidth="1"/>
    <col min="55" max="60" width="71.7109375" style="3" hidden="1" customWidth="1"/>
    <col min="61" max="68" width="87.28515625" style="3" hidden="1" customWidth="1"/>
    <col min="69" max="74" width="71.7109375" style="3" hidden="1" customWidth="1"/>
    <col min="75" max="82" width="87.28515625" style="3" hidden="1" customWidth="1"/>
    <col min="83" max="88" width="71.7109375" style="3" hidden="1" customWidth="1"/>
    <col min="89" max="96" width="87.28515625" style="3" hidden="1" customWidth="1"/>
    <col min="97" max="102" width="71.7109375" style="3" hidden="1" customWidth="1"/>
    <col min="103" max="110" width="87.28515625" style="3" hidden="1" customWidth="1"/>
    <col min="111" max="152" width="159" style="3" hidden="1" customWidth="1"/>
    <col min="153" max="155" width="32.28515625" style="3" hidden="1" customWidth="1"/>
    <col min="156" max="158" width="159" style="3" hidden="1" customWidth="1"/>
    <col min="159" max="161" width="34.140625" style="3" hidden="1" customWidth="1"/>
    <col min="162" max="163" width="130" style="3" hidden="1" customWidth="1"/>
    <col min="164" max="167" width="34.140625" style="3" hidden="1" customWidth="1"/>
    <col min="168" max="168" width="130" style="3" hidden="1" customWidth="1"/>
    <col min="169" max="171" width="95.85546875" style="3" hidden="1" customWidth="1"/>
    <col min="172" max="172" width="61.85546875" style="3" hidden="1" customWidth="1"/>
    <col min="173" max="175" width="95.85546875" style="3" hidden="1" customWidth="1"/>
    <col min="176" max="176" width="61.85546875" style="3" hidden="1" customWidth="1"/>
    <col min="177" max="181" width="53.42578125" style="3" hidden="1" customWidth="1"/>
    <col min="182" max="186" width="55.42578125" style="3" hidden="1" customWidth="1"/>
    <col min="187" max="191" width="53.42578125" style="3" hidden="1" customWidth="1"/>
    <col min="192" max="196" width="55.42578125" style="3" hidden="1" customWidth="1"/>
    <col min="197" max="238" width="159" style="3" hidden="1" customWidth="1"/>
    <col min="239" max="16384" width="9.140625" style="2"/>
  </cols>
  <sheetData>
    <row r="1" spans="1:138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4" t="s">
        <v>0</v>
      </c>
    </row>
    <row r="2" spans="1:138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4" t="s">
        <v>1</v>
      </c>
    </row>
    <row r="3" spans="1:138" customFormat="1" ht="8.25" customHeight="1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4"/>
    </row>
    <row r="4" spans="1:138" customFormat="1" ht="2.25" customHeight="1" x14ac:dyDescent="0.25">
      <c r="A4" s="6"/>
      <c r="B4" s="7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138" customFormat="1" ht="11.25" customHeight="1" x14ac:dyDescent="0.25">
      <c r="A5" s="6" t="s">
        <v>2</v>
      </c>
      <c r="B5" s="7"/>
      <c r="C5" s="5"/>
      <c r="E5" s="5"/>
      <c r="F5" s="5"/>
      <c r="G5" s="229" t="s">
        <v>3</v>
      </c>
      <c r="H5" s="229"/>
      <c r="I5" s="229"/>
      <c r="J5" s="229"/>
      <c r="K5" s="229"/>
      <c r="L5" s="229"/>
      <c r="M5" s="229"/>
      <c r="N5" s="229"/>
      <c r="Y5" s="8" t="s">
        <v>3</v>
      </c>
      <c r="Z5" s="8" t="s">
        <v>4</v>
      </c>
      <c r="AA5" s="8" t="s">
        <v>4</v>
      </c>
      <c r="AB5" s="8" t="s">
        <v>4</v>
      </c>
      <c r="AC5" s="8" t="s">
        <v>4</v>
      </c>
      <c r="AD5" s="8" t="s">
        <v>4</v>
      </c>
      <c r="AE5" s="8" t="s">
        <v>4</v>
      </c>
      <c r="AF5" s="8" t="s">
        <v>4</v>
      </c>
    </row>
    <row r="6" spans="1:138" customFormat="1" ht="56.25" customHeight="1" x14ac:dyDescent="0.25">
      <c r="A6" s="6" t="s">
        <v>5</v>
      </c>
      <c r="B6" s="7"/>
      <c r="C6" s="5"/>
      <c r="E6" s="9"/>
      <c r="F6" s="9"/>
      <c r="G6" s="235" t="s">
        <v>6</v>
      </c>
      <c r="H6" s="235"/>
      <c r="I6" s="235"/>
      <c r="J6" s="235"/>
      <c r="K6" s="235"/>
      <c r="L6" s="235"/>
      <c r="M6" s="235"/>
      <c r="N6" s="235"/>
      <c r="AG6" s="8" t="s">
        <v>6</v>
      </c>
      <c r="AH6" s="8" t="s">
        <v>4</v>
      </c>
      <c r="AI6" s="8" t="s">
        <v>4</v>
      </c>
      <c r="AJ6" s="8" t="s">
        <v>4</v>
      </c>
      <c r="AK6" s="8" t="s">
        <v>4</v>
      </c>
      <c r="AL6" s="8" t="s">
        <v>4</v>
      </c>
      <c r="AM6" s="8" t="s">
        <v>4</v>
      </c>
      <c r="AN6" s="8" t="s">
        <v>4</v>
      </c>
    </row>
    <row r="7" spans="1:138" customFormat="1" ht="45" customHeight="1" x14ac:dyDescent="0.25">
      <c r="A7" s="234" t="s">
        <v>7</v>
      </c>
      <c r="B7" s="234"/>
      <c r="C7" s="234"/>
      <c r="D7" s="234"/>
      <c r="E7" s="234"/>
      <c r="F7" s="234"/>
      <c r="G7" s="235" t="s">
        <v>8</v>
      </c>
      <c r="H7" s="235"/>
      <c r="I7" s="235"/>
      <c r="J7" s="235"/>
      <c r="K7" s="235"/>
      <c r="L7" s="235"/>
      <c r="M7" s="235"/>
      <c r="N7" s="235"/>
      <c r="P7" s="10" t="s">
        <v>7</v>
      </c>
      <c r="Q7" s="11" t="s">
        <v>8</v>
      </c>
      <c r="R7" s="8"/>
      <c r="S7" s="8"/>
      <c r="T7" s="8"/>
      <c r="U7" s="8"/>
      <c r="V7" s="8"/>
      <c r="W7" s="8"/>
      <c r="X7" s="8"/>
      <c r="AO7" s="8" t="s">
        <v>7</v>
      </c>
      <c r="AP7" s="8" t="s">
        <v>4</v>
      </c>
      <c r="AQ7" s="8" t="s">
        <v>4</v>
      </c>
      <c r="AR7" s="8" t="s">
        <v>4</v>
      </c>
      <c r="AS7" s="8" t="s">
        <v>4</v>
      </c>
      <c r="AT7" s="8" t="s">
        <v>4</v>
      </c>
      <c r="AU7" s="8" t="s">
        <v>8</v>
      </c>
      <c r="AV7" s="8" t="s">
        <v>4</v>
      </c>
      <c r="AW7" s="8" t="s">
        <v>4</v>
      </c>
      <c r="AX7" s="8" t="s">
        <v>4</v>
      </c>
      <c r="AY7" s="8" t="s">
        <v>4</v>
      </c>
      <c r="AZ7" s="8" t="s">
        <v>4</v>
      </c>
      <c r="BA7" s="8" t="s">
        <v>4</v>
      </c>
      <c r="BB7" s="8" t="s">
        <v>4</v>
      </c>
    </row>
    <row r="8" spans="1:138" customFormat="1" ht="67.5" customHeight="1" x14ac:dyDescent="0.25">
      <c r="A8" s="237" t="s">
        <v>9</v>
      </c>
      <c r="B8" s="237"/>
      <c r="C8" s="237"/>
      <c r="D8" s="237"/>
      <c r="E8" s="237"/>
      <c r="F8" s="237"/>
      <c r="G8" s="235"/>
      <c r="H8" s="235"/>
      <c r="I8" s="235"/>
      <c r="J8" s="235"/>
      <c r="K8" s="235"/>
      <c r="L8" s="235"/>
      <c r="M8" s="235"/>
      <c r="N8" s="235"/>
      <c r="P8" s="10" t="s">
        <v>9</v>
      </c>
      <c r="Q8" s="11"/>
      <c r="R8" s="8"/>
      <c r="S8" s="8"/>
      <c r="T8" s="8"/>
      <c r="U8" s="8"/>
      <c r="V8" s="8"/>
      <c r="W8" s="8"/>
      <c r="X8" s="8"/>
      <c r="BC8" s="8" t="s">
        <v>9</v>
      </c>
      <c r="BD8" s="8" t="s">
        <v>4</v>
      </c>
      <c r="BE8" s="8" t="s">
        <v>4</v>
      </c>
      <c r="BF8" s="8" t="s">
        <v>4</v>
      </c>
      <c r="BG8" s="8" t="s">
        <v>4</v>
      </c>
      <c r="BH8" s="8" t="s">
        <v>4</v>
      </c>
      <c r="BI8" s="8" t="s">
        <v>4</v>
      </c>
      <c r="BJ8" s="8" t="s">
        <v>4</v>
      </c>
      <c r="BK8" s="8" t="s">
        <v>4</v>
      </c>
      <c r="BL8" s="8" t="s">
        <v>4</v>
      </c>
      <c r="BM8" s="8" t="s">
        <v>4</v>
      </c>
      <c r="BN8" s="8" t="s">
        <v>4</v>
      </c>
      <c r="BO8" s="8" t="s">
        <v>4</v>
      </c>
      <c r="BP8" s="8" t="s">
        <v>4</v>
      </c>
    </row>
    <row r="9" spans="1:138" customFormat="1" ht="33.75" customHeight="1" x14ac:dyDescent="0.25">
      <c r="A9" s="234" t="s">
        <v>10</v>
      </c>
      <c r="B9" s="234"/>
      <c r="C9" s="234"/>
      <c r="D9" s="234"/>
      <c r="E9" s="234"/>
      <c r="F9" s="234"/>
      <c r="G9" s="235"/>
      <c r="H9" s="235"/>
      <c r="I9" s="235"/>
      <c r="J9" s="235"/>
      <c r="K9" s="235"/>
      <c r="L9" s="235"/>
      <c r="M9" s="235"/>
      <c r="N9" s="235"/>
      <c r="P9" s="10" t="s">
        <v>10</v>
      </c>
      <c r="Q9" s="11"/>
      <c r="R9" s="8"/>
      <c r="S9" s="8"/>
      <c r="T9" s="8"/>
      <c r="U9" s="8"/>
      <c r="V9" s="8"/>
      <c r="W9" s="8"/>
      <c r="X9" s="8"/>
      <c r="BQ9" s="8" t="s">
        <v>10</v>
      </c>
      <c r="BR9" s="8" t="s">
        <v>4</v>
      </c>
      <c r="BS9" s="8" t="s">
        <v>4</v>
      </c>
      <c r="BT9" s="8" t="s">
        <v>4</v>
      </c>
      <c r="BU9" s="8" t="s">
        <v>4</v>
      </c>
      <c r="BV9" s="8" t="s">
        <v>4</v>
      </c>
      <c r="BW9" s="8" t="s">
        <v>4</v>
      </c>
      <c r="BX9" s="8" t="s">
        <v>4</v>
      </c>
      <c r="BY9" s="8" t="s">
        <v>4</v>
      </c>
      <c r="BZ9" s="8" t="s">
        <v>4</v>
      </c>
      <c r="CA9" s="8" t="s">
        <v>4</v>
      </c>
      <c r="CB9" s="8" t="s">
        <v>4</v>
      </c>
      <c r="CC9" s="8" t="s">
        <v>4</v>
      </c>
      <c r="CD9" s="8" t="s">
        <v>4</v>
      </c>
    </row>
    <row r="10" spans="1:138" customFormat="1" ht="11.25" customHeight="1" x14ac:dyDescent="0.25">
      <c r="A10" s="236" t="s">
        <v>11</v>
      </c>
      <c r="B10" s="236"/>
      <c r="C10" s="236"/>
      <c r="D10" s="236"/>
      <c r="E10" s="236"/>
      <c r="F10" s="236"/>
      <c r="G10" s="235" t="s">
        <v>12</v>
      </c>
      <c r="H10" s="235"/>
      <c r="I10" s="235"/>
      <c r="J10" s="235"/>
      <c r="K10" s="235"/>
      <c r="L10" s="235"/>
      <c r="M10" s="235"/>
      <c r="N10" s="235"/>
      <c r="P10" s="12"/>
      <c r="Q10" s="12"/>
      <c r="CE10" s="8" t="s">
        <v>11</v>
      </c>
      <c r="CF10" s="8" t="s">
        <v>4</v>
      </c>
      <c r="CG10" s="8" t="s">
        <v>4</v>
      </c>
      <c r="CH10" s="8" t="s">
        <v>4</v>
      </c>
      <c r="CI10" s="8" t="s">
        <v>4</v>
      </c>
      <c r="CJ10" s="8" t="s">
        <v>4</v>
      </c>
      <c r="CK10" s="8" t="s">
        <v>12</v>
      </c>
      <c r="CL10" s="8" t="s">
        <v>4</v>
      </c>
      <c r="CM10" s="8" t="s">
        <v>4</v>
      </c>
      <c r="CN10" s="8" t="s">
        <v>4</v>
      </c>
      <c r="CO10" s="8" t="s">
        <v>4</v>
      </c>
      <c r="CP10" s="8" t="s">
        <v>4</v>
      </c>
      <c r="CQ10" s="8" t="s">
        <v>4</v>
      </c>
      <c r="CR10" s="8" t="s">
        <v>4</v>
      </c>
    </row>
    <row r="11" spans="1:138" customFormat="1" ht="15" x14ac:dyDescent="0.25">
      <c r="A11" s="236" t="s">
        <v>13</v>
      </c>
      <c r="B11" s="236"/>
      <c r="C11" s="236"/>
      <c r="D11" s="236"/>
      <c r="E11" s="236"/>
      <c r="F11" s="236"/>
      <c r="G11" s="235"/>
      <c r="H11" s="235"/>
      <c r="I11" s="235"/>
      <c r="J11" s="235"/>
      <c r="K11" s="235"/>
      <c r="L11" s="235"/>
      <c r="M11" s="235"/>
      <c r="N11" s="235"/>
      <c r="CS11" s="8" t="s">
        <v>13</v>
      </c>
      <c r="CT11" s="8" t="s">
        <v>4</v>
      </c>
      <c r="CU11" s="8" t="s">
        <v>4</v>
      </c>
      <c r="CV11" s="8" t="s">
        <v>4</v>
      </c>
      <c r="CW11" s="8" t="s">
        <v>4</v>
      </c>
      <c r="CX11" s="8" t="s">
        <v>4</v>
      </c>
      <c r="CY11" s="8" t="s">
        <v>4</v>
      </c>
      <c r="CZ11" s="8" t="s">
        <v>4</v>
      </c>
      <c r="DA11" s="8" t="s">
        <v>4</v>
      </c>
      <c r="DB11" s="8" t="s">
        <v>4</v>
      </c>
      <c r="DC11" s="8" t="s">
        <v>4</v>
      </c>
      <c r="DD11" s="8" t="s">
        <v>4</v>
      </c>
      <c r="DE11" s="8" t="s">
        <v>4</v>
      </c>
      <c r="DF11" s="8" t="s">
        <v>4</v>
      </c>
    </row>
    <row r="12" spans="1:138" customFormat="1" ht="8.25" customHeight="1" x14ac:dyDescent="0.25">
      <c r="A12" s="13"/>
      <c r="B12" s="5"/>
      <c r="C12" s="5"/>
      <c r="D12" s="5"/>
      <c r="E12" s="5"/>
      <c r="F12" s="7"/>
      <c r="G12" s="7"/>
      <c r="H12" s="7"/>
      <c r="I12" s="7"/>
      <c r="J12" s="7"/>
      <c r="K12" s="7"/>
      <c r="L12" s="7"/>
      <c r="M12" s="7"/>
      <c r="N12" s="7"/>
    </row>
    <row r="13" spans="1:138" customFormat="1" ht="15" x14ac:dyDescent="0.25">
      <c r="A13" s="232"/>
      <c r="B13" s="232"/>
      <c r="C13" s="232"/>
      <c r="D13" s="232"/>
      <c r="E13" s="232"/>
      <c r="F13" s="232"/>
      <c r="G13" s="232"/>
      <c r="H13" s="232"/>
      <c r="I13" s="232"/>
      <c r="J13" s="232"/>
      <c r="K13" s="232"/>
      <c r="L13" s="232"/>
      <c r="M13" s="232"/>
      <c r="N13" s="232"/>
      <c r="DG13" s="8" t="s">
        <v>4</v>
      </c>
      <c r="DH13" s="8" t="s">
        <v>4</v>
      </c>
      <c r="DI13" s="8" t="s">
        <v>4</v>
      </c>
      <c r="DJ13" s="8" t="s">
        <v>4</v>
      </c>
      <c r="DK13" s="8" t="s">
        <v>4</v>
      </c>
      <c r="DL13" s="8" t="s">
        <v>4</v>
      </c>
      <c r="DM13" s="8" t="s">
        <v>4</v>
      </c>
      <c r="DN13" s="8" t="s">
        <v>4</v>
      </c>
      <c r="DO13" s="8" t="s">
        <v>4</v>
      </c>
      <c r="DP13" s="8" t="s">
        <v>4</v>
      </c>
      <c r="DQ13" s="8" t="s">
        <v>4</v>
      </c>
      <c r="DR13" s="8" t="s">
        <v>4</v>
      </c>
      <c r="DS13" s="8" t="s">
        <v>4</v>
      </c>
      <c r="DT13" s="8" t="s">
        <v>4</v>
      </c>
    </row>
    <row r="14" spans="1:138" customFormat="1" ht="15" x14ac:dyDescent="0.25">
      <c r="A14" s="228" t="s">
        <v>14</v>
      </c>
      <c r="B14" s="228"/>
      <c r="C14" s="228"/>
      <c r="D14" s="228"/>
      <c r="E14" s="228"/>
      <c r="F14" s="228"/>
      <c r="G14" s="228"/>
      <c r="H14" s="228"/>
      <c r="I14" s="228"/>
      <c r="J14" s="228"/>
      <c r="K14" s="228"/>
      <c r="L14" s="228"/>
      <c r="M14" s="228"/>
      <c r="N14" s="228"/>
    </row>
    <row r="15" spans="1:138" customFormat="1" ht="8.25" customHeight="1" x14ac:dyDescent="0.25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</row>
    <row r="16" spans="1:138" customFormat="1" ht="15" x14ac:dyDescent="0.25">
      <c r="A16" s="232" t="s">
        <v>15</v>
      </c>
      <c r="B16" s="232"/>
      <c r="C16" s="232"/>
      <c r="D16" s="232"/>
      <c r="E16" s="232"/>
      <c r="F16" s="232"/>
      <c r="G16" s="232"/>
      <c r="H16" s="232"/>
      <c r="I16" s="232"/>
      <c r="J16" s="232"/>
      <c r="K16" s="232"/>
      <c r="L16" s="232"/>
      <c r="M16" s="232"/>
      <c r="N16" s="232"/>
      <c r="DU16" s="8" t="s">
        <v>15</v>
      </c>
      <c r="DV16" s="8" t="s">
        <v>4</v>
      </c>
      <c r="DW16" s="8" t="s">
        <v>4</v>
      </c>
      <c r="DX16" s="8" t="s">
        <v>4</v>
      </c>
      <c r="DY16" s="8" t="s">
        <v>4</v>
      </c>
      <c r="DZ16" s="8" t="s">
        <v>4</v>
      </c>
      <c r="EA16" s="8" t="s">
        <v>4</v>
      </c>
      <c r="EB16" s="8" t="s">
        <v>4</v>
      </c>
      <c r="EC16" s="8" t="s">
        <v>4</v>
      </c>
      <c r="ED16" s="8" t="s">
        <v>4</v>
      </c>
      <c r="EE16" s="8" t="s">
        <v>4</v>
      </c>
      <c r="EF16" s="8" t="s">
        <v>4</v>
      </c>
      <c r="EG16" s="8" t="s">
        <v>4</v>
      </c>
      <c r="EH16" s="8" t="s">
        <v>4</v>
      </c>
    </row>
    <row r="17" spans="1:155" customFormat="1" ht="15" x14ac:dyDescent="0.25">
      <c r="A17" s="228" t="s">
        <v>16</v>
      </c>
      <c r="B17" s="228"/>
      <c r="C17" s="228"/>
      <c r="D17" s="228"/>
      <c r="E17" s="228"/>
      <c r="F17" s="228"/>
      <c r="G17" s="228"/>
      <c r="H17" s="228"/>
      <c r="I17" s="228"/>
      <c r="J17" s="228"/>
      <c r="K17" s="228"/>
      <c r="L17" s="228"/>
      <c r="M17" s="228"/>
      <c r="N17" s="228"/>
    </row>
    <row r="18" spans="1:155" customFormat="1" ht="24" customHeight="1" x14ac:dyDescent="0.25">
      <c r="A18" s="233" t="s">
        <v>17</v>
      </c>
      <c r="B18" s="233"/>
      <c r="C18" s="233"/>
      <c r="D18" s="233"/>
      <c r="E18" s="233"/>
      <c r="F18" s="233"/>
      <c r="G18" s="233"/>
      <c r="H18" s="233"/>
      <c r="I18" s="233"/>
      <c r="J18" s="233"/>
      <c r="K18" s="233"/>
      <c r="L18" s="233"/>
      <c r="M18" s="233"/>
      <c r="N18" s="233"/>
    </row>
    <row r="19" spans="1:155" customFormat="1" ht="8.2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</row>
    <row r="20" spans="1:155" customFormat="1" ht="15" x14ac:dyDescent="0.25">
      <c r="A20" s="227" t="s">
        <v>15</v>
      </c>
      <c r="B20" s="227"/>
      <c r="C20" s="227"/>
      <c r="D20" s="227"/>
      <c r="E20" s="227"/>
      <c r="F20" s="227"/>
      <c r="G20" s="227"/>
      <c r="H20" s="227"/>
      <c r="I20" s="227"/>
      <c r="J20" s="227"/>
      <c r="K20" s="227"/>
      <c r="L20" s="227"/>
      <c r="M20" s="227"/>
      <c r="N20" s="227"/>
      <c r="EI20" s="8" t="s">
        <v>15</v>
      </c>
      <c r="EJ20" s="8" t="s">
        <v>4</v>
      </c>
      <c r="EK20" s="8" t="s">
        <v>4</v>
      </c>
      <c r="EL20" s="8" t="s">
        <v>4</v>
      </c>
      <c r="EM20" s="8" t="s">
        <v>4</v>
      </c>
      <c r="EN20" s="8" t="s">
        <v>4</v>
      </c>
      <c r="EO20" s="8" t="s">
        <v>4</v>
      </c>
      <c r="EP20" s="8" t="s">
        <v>4</v>
      </c>
      <c r="EQ20" s="8" t="s">
        <v>4</v>
      </c>
      <c r="ER20" s="8" t="s">
        <v>4</v>
      </c>
      <c r="ES20" s="8" t="s">
        <v>4</v>
      </c>
      <c r="ET20" s="8" t="s">
        <v>4</v>
      </c>
      <c r="EU20" s="8" t="s">
        <v>4</v>
      </c>
      <c r="EV20" s="8" t="s">
        <v>4</v>
      </c>
    </row>
    <row r="21" spans="1:155" customFormat="1" ht="13.5" customHeight="1" x14ac:dyDescent="0.25">
      <c r="A21" s="228" t="s">
        <v>18</v>
      </c>
      <c r="B21" s="228"/>
      <c r="C21" s="228"/>
      <c r="D21" s="228"/>
      <c r="E21" s="228"/>
      <c r="F21" s="228"/>
      <c r="G21" s="228"/>
      <c r="H21" s="228"/>
      <c r="I21" s="228"/>
      <c r="J21" s="228"/>
      <c r="K21" s="228"/>
      <c r="L21" s="228"/>
      <c r="M21" s="228"/>
      <c r="N21" s="228"/>
    </row>
    <row r="22" spans="1:155" customFormat="1" ht="15" customHeight="1" x14ac:dyDescent="0.25">
      <c r="A22" s="5" t="s">
        <v>19</v>
      </c>
      <c r="B22" s="16" t="s">
        <v>20</v>
      </c>
      <c r="C22" s="1" t="s">
        <v>21</v>
      </c>
      <c r="D22" s="1"/>
      <c r="E22" s="1"/>
      <c r="F22" s="9"/>
      <c r="G22" s="9"/>
      <c r="H22" s="9"/>
      <c r="I22" s="9"/>
      <c r="J22" s="9"/>
      <c r="K22" s="9"/>
      <c r="L22" s="9"/>
      <c r="M22" s="9"/>
      <c r="N22" s="9"/>
    </row>
    <row r="23" spans="1:155" customFormat="1" ht="18" customHeight="1" x14ac:dyDescent="0.25">
      <c r="A23" s="5" t="s">
        <v>22</v>
      </c>
      <c r="B23" s="229" t="s">
        <v>23</v>
      </c>
      <c r="C23" s="229"/>
      <c r="D23" s="229"/>
      <c r="E23" s="229"/>
      <c r="F23" s="229"/>
      <c r="G23" s="9"/>
      <c r="H23" s="9"/>
      <c r="I23" s="9"/>
      <c r="J23" s="9"/>
      <c r="K23" s="9"/>
      <c r="L23" s="9"/>
      <c r="M23" s="9"/>
      <c r="N23" s="9"/>
    </row>
    <row r="24" spans="1:155" customFormat="1" ht="15" x14ac:dyDescent="0.25">
      <c r="A24" s="5"/>
      <c r="B24" s="230" t="s">
        <v>24</v>
      </c>
      <c r="C24" s="230"/>
      <c r="D24" s="230"/>
      <c r="E24" s="230"/>
      <c r="F24" s="230"/>
      <c r="G24" s="17"/>
      <c r="H24" s="17"/>
      <c r="I24" s="17"/>
      <c r="J24" s="17"/>
      <c r="K24" s="17"/>
      <c r="L24" s="17"/>
      <c r="M24" s="18"/>
      <c r="N24" s="17"/>
    </row>
    <row r="25" spans="1:155" customFormat="1" ht="9.75" customHeight="1" x14ac:dyDescent="0.25">
      <c r="A25" s="5"/>
      <c r="B25" s="5"/>
      <c r="C25" s="5"/>
      <c r="D25" s="19"/>
      <c r="E25" s="19"/>
      <c r="F25" s="19"/>
      <c r="G25" s="19"/>
      <c r="H25" s="19"/>
      <c r="I25" s="19"/>
      <c r="J25" s="19"/>
      <c r="K25" s="19"/>
      <c r="L25" s="19"/>
      <c r="M25" s="17"/>
      <c r="N25" s="17"/>
    </row>
    <row r="26" spans="1:155" customFormat="1" ht="15" x14ac:dyDescent="0.25">
      <c r="A26" s="20" t="s">
        <v>25</v>
      </c>
      <c r="B26" s="5"/>
      <c r="C26" s="5"/>
      <c r="D26" s="231" t="s">
        <v>26</v>
      </c>
      <c r="E26" s="231"/>
      <c r="F26" s="231"/>
      <c r="G26" s="21"/>
      <c r="H26" s="21"/>
      <c r="I26" s="21"/>
      <c r="J26" s="21"/>
      <c r="K26" s="21"/>
      <c r="L26" s="21"/>
      <c r="M26" s="21"/>
      <c r="N26" s="21"/>
      <c r="EW26" s="8" t="s">
        <v>26</v>
      </c>
      <c r="EX26" s="8" t="s">
        <v>4</v>
      </c>
      <c r="EY26" s="8" t="s">
        <v>4</v>
      </c>
    </row>
    <row r="27" spans="1:155" customFormat="1" ht="9.75" customHeight="1" x14ac:dyDescent="0.25">
      <c r="A27" s="5"/>
      <c r="B27" s="22"/>
      <c r="C27" s="22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155" customFormat="1" ht="12.75" customHeight="1" x14ac:dyDescent="0.25">
      <c r="A28" s="20" t="s">
        <v>27</v>
      </c>
      <c r="B28" s="22"/>
      <c r="C28" s="129">
        <v>54641.29</v>
      </c>
      <c r="D28" s="25" t="s">
        <v>28</v>
      </c>
      <c r="E28" s="26" t="s">
        <v>29</v>
      </c>
      <c r="G28" s="22"/>
      <c r="H28" s="22"/>
      <c r="I28" s="22"/>
      <c r="J28" s="22"/>
      <c r="K28" s="22"/>
      <c r="L28" s="27"/>
      <c r="M28" s="27"/>
      <c r="N28" s="22"/>
    </row>
    <row r="29" spans="1:155" customFormat="1" ht="12.75" customHeight="1" x14ac:dyDescent="0.25">
      <c r="A29" s="5"/>
      <c r="B29" s="28" t="s">
        <v>30</v>
      </c>
      <c r="C29" s="29"/>
      <c r="D29" s="30"/>
      <c r="E29" s="26"/>
      <c r="G29" s="22"/>
    </row>
    <row r="30" spans="1:155" customFormat="1" ht="12.75" customHeight="1" x14ac:dyDescent="0.25">
      <c r="A30" s="5"/>
      <c r="B30" s="31" t="s">
        <v>31</v>
      </c>
      <c r="C30" s="24">
        <v>45534.41</v>
      </c>
      <c r="D30" s="25" t="s">
        <v>32</v>
      </c>
      <c r="E30" s="26" t="s">
        <v>29</v>
      </c>
      <c r="G30" s="22" t="s">
        <v>33</v>
      </c>
      <c r="I30" s="22"/>
      <c r="J30" s="22"/>
      <c r="K30" s="22"/>
      <c r="L30" s="24">
        <v>14493.98</v>
      </c>
      <c r="M30" s="32" t="s">
        <v>34</v>
      </c>
      <c r="N30" s="26" t="s">
        <v>29</v>
      </c>
    </row>
    <row r="31" spans="1:155" customFormat="1" ht="12.75" customHeight="1" x14ac:dyDescent="0.25">
      <c r="A31" s="5"/>
      <c r="B31" s="31" t="s">
        <v>35</v>
      </c>
      <c r="C31" s="24">
        <v>0</v>
      </c>
      <c r="D31" s="33" t="s">
        <v>36</v>
      </c>
      <c r="E31" s="26" t="s">
        <v>29</v>
      </c>
      <c r="G31" s="22" t="s">
        <v>37</v>
      </c>
      <c r="I31" s="22"/>
      <c r="J31" s="22"/>
      <c r="K31" s="22"/>
      <c r="L31" s="224">
        <v>34101.22</v>
      </c>
      <c r="M31" s="224"/>
      <c r="N31" s="26" t="s">
        <v>38</v>
      </c>
    </row>
    <row r="32" spans="1:155" customFormat="1" ht="12.75" customHeight="1" x14ac:dyDescent="0.25">
      <c r="A32" s="5"/>
      <c r="B32" s="31" t="s">
        <v>39</v>
      </c>
      <c r="C32" s="24">
        <v>0</v>
      </c>
      <c r="D32" s="33" t="s">
        <v>36</v>
      </c>
      <c r="E32" s="26" t="s">
        <v>29</v>
      </c>
      <c r="G32" s="22" t="s">
        <v>40</v>
      </c>
      <c r="I32" s="22"/>
      <c r="J32" s="22"/>
      <c r="K32" s="22"/>
      <c r="L32" s="224">
        <v>432.46</v>
      </c>
      <c r="M32" s="224"/>
      <c r="N32" s="26" t="s">
        <v>38</v>
      </c>
    </row>
    <row r="33" spans="1:164" customFormat="1" ht="12.75" customHeight="1" x14ac:dyDescent="0.25">
      <c r="A33" s="5"/>
      <c r="B33" s="31" t="s">
        <v>41</v>
      </c>
      <c r="C33" s="24">
        <v>0</v>
      </c>
      <c r="D33" s="25" t="s">
        <v>36</v>
      </c>
      <c r="E33" s="26" t="s">
        <v>29</v>
      </c>
      <c r="G33" s="22"/>
      <c r="H33" s="22"/>
      <c r="I33" s="22"/>
      <c r="J33" s="22"/>
      <c r="K33" s="22"/>
      <c r="L33" s="225" t="s">
        <v>42</v>
      </c>
      <c r="M33" s="225"/>
      <c r="N33" s="22"/>
    </row>
    <row r="34" spans="1:164" customFormat="1" ht="9.75" customHeight="1" x14ac:dyDescent="0.25">
      <c r="A34" s="34"/>
    </row>
    <row r="35" spans="1:164" customFormat="1" ht="36" customHeight="1" x14ac:dyDescent="0.25">
      <c r="A35" s="226" t="s">
        <v>43</v>
      </c>
      <c r="B35" s="222" t="s">
        <v>44</v>
      </c>
      <c r="C35" s="222" t="s">
        <v>45</v>
      </c>
      <c r="D35" s="222"/>
      <c r="E35" s="222"/>
      <c r="F35" s="222" t="s">
        <v>46</v>
      </c>
      <c r="G35" s="222" t="s">
        <v>47</v>
      </c>
      <c r="H35" s="222"/>
      <c r="I35" s="222"/>
      <c r="J35" s="222" t="s">
        <v>48</v>
      </c>
      <c r="K35" s="222"/>
      <c r="L35" s="222"/>
      <c r="M35" s="222" t="s">
        <v>49</v>
      </c>
      <c r="N35" s="222" t="s">
        <v>50</v>
      </c>
    </row>
    <row r="36" spans="1:164" customFormat="1" ht="11.25" customHeight="1" x14ac:dyDescent="0.25">
      <c r="A36" s="226"/>
      <c r="B36" s="222"/>
      <c r="C36" s="222"/>
      <c r="D36" s="222"/>
      <c r="E36" s="222"/>
      <c r="F36" s="222"/>
      <c r="G36" s="222"/>
      <c r="H36" s="222"/>
      <c r="I36" s="222"/>
      <c r="J36" s="222"/>
      <c r="K36" s="222"/>
      <c r="L36" s="222"/>
      <c r="M36" s="222"/>
      <c r="N36" s="222"/>
    </row>
    <row r="37" spans="1:164" customFormat="1" ht="34.5" customHeight="1" x14ac:dyDescent="0.25">
      <c r="A37" s="226"/>
      <c r="B37" s="222"/>
      <c r="C37" s="222"/>
      <c r="D37" s="222"/>
      <c r="E37" s="222"/>
      <c r="F37" s="222"/>
      <c r="G37" s="35" t="s">
        <v>51</v>
      </c>
      <c r="H37" s="35" t="s">
        <v>52</v>
      </c>
      <c r="I37" s="35" t="s">
        <v>53</v>
      </c>
      <c r="J37" s="35" t="s">
        <v>51</v>
      </c>
      <c r="K37" s="35" t="s">
        <v>52</v>
      </c>
      <c r="L37" s="35" t="s">
        <v>54</v>
      </c>
      <c r="M37" s="222"/>
      <c r="N37" s="222"/>
    </row>
    <row r="38" spans="1:164" customFormat="1" ht="15" x14ac:dyDescent="0.25">
      <c r="A38" s="36">
        <v>1</v>
      </c>
      <c r="B38" s="37">
        <v>2</v>
      </c>
      <c r="C38" s="223">
        <v>3</v>
      </c>
      <c r="D38" s="223"/>
      <c r="E38" s="223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  <c r="O38" s="38"/>
      <c r="P38" s="38"/>
      <c r="Q38" s="38"/>
    </row>
    <row r="39" spans="1:164" customFormat="1" ht="15" x14ac:dyDescent="0.25">
      <c r="A39" s="219" t="s">
        <v>55</v>
      </c>
      <c r="B39" s="220"/>
      <c r="C39" s="220"/>
      <c r="D39" s="220"/>
      <c r="E39" s="220"/>
      <c r="F39" s="220"/>
      <c r="G39" s="220"/>
      <c r="H39" s="220"/>
      <c r="I39" s="220"/>
      <c r="J39" s="220"/>
      <c r="K39" s="220"/>
      <c r="L39" s="220"/>
      <c r="M39" s="220"/>
      <c r="N39" s="221"/>
      <c r="EZ39" s="39" t="s">
        <v>55</v>
      </c>
    </row>
    <row r="40" spans="1:164" customFormat="1" ht="15" x14ac:dyDescent="0.25">
      <c r="A40" s="212" t="s">
        <v>56</v>
      </c>
      <c r="B40" s="213"/>
      <c r="C40" s="213"/>
      <c r="D40" s="213"/>
      <c r="E40" s="213"/>
      <c r="F40" s="213"/>
      <c r="G40" s="213"/>
      <c r="H40" s="213"/>
      <c r="I40" s="213"/>
      <c r="J40" s="213"/>
      <c r="K40" s="213"/>
      <c r="L40" s="213"/>
      <c r="M40" s="213"/>
      <c r="N40" s="214"/>
      <c r="EZ40" s="39"/>
      <c r="FA40" s="40" t="s">
        <v>56</v>
      </c>
    </row>
    <row r="41" spans="1:164" customFormat="1" ht="15" x14ac:dyDescent="0.25">
      <c r="A41" s="215" t="s">
        <v>57</v>
      </c>
      <c r="B41" s="216"/>
      <c r="C41" s="216"/>
      <c r="D41" s="216"/>
      <c r="E41" s="216"/>
      <c r="F41" s="216"/>
      <c r="G41" s="216"/>
      <c r="H41" s="216"/>
      <c r="I41" s="216"/>
      <c r="J41" s="216"/>
      <c r="K41" s="216"/>
      <c r="L41" s="216"/>
      <c r="M41" s="216"/>
      <c r="N41" s="217"/>
      <c r="EZ41" s="39"/>
      <c r="FA41" s="40"/>
      <c r="FB41" s="3" t="s">
        <v>57</v>
      </c>
    </row>
    <row r="42" spans="1:164" customFormat="1" ht="34.5" x14ac:dyDescent="0.25">
      <c r="A42" s="41" t="s">
        <v>58</v>
      </c>
      <c r="B42" s="42" t="s">
        <v>59</v>
      </c>
      <c r="C42" s="208" t="s">
        <v>60</v>
      </c>
      <c r="D42" s="208"/>
      <c r="E42" s="208"/>
      <c r="F42" s="43" t="s">
        <v>61</v>
      </c>
      <c r="G42" s="44">
        <v>108</v>
      </c>
      <c r="H42" s="45">
        <v>1</v>
      </c>
      <c r="I42" s="45">
        <v>108</v>
      </c>
      <c r="J42" s="46"/>
      <c r="K42" s="44"/>
      <c r="L42" s="46"/>
      <c r="M42" s="44"/>
      <c r="N42" s="47"/>
      <c r="R42" s="200" t="s">
        <v>365</v>
      </c>
      <c r="EZ42" s="39"/>
      <c r="FA42" s="40"/>
      <c r="FC42" s="40" t="s">
        <v>60</v>
      </c>
      <c r="FD42" s="40" t="s">
        <v>4</v>
      </c>
      <c r="FE42" s="40" t="s">
        <v>4</v>
      </c>
    </row>
    <row r="43" spans="1:164" customFormat="1" ht="15" x14ac:dyDescent="0.25">
      <c r="A43" s="48"/>
      <c r="B43" s="49"/>
      <c r="C43" s="207" t="s">
        <v>62</v>
      </c>
      <c r="D43" s="207"/>
      <c r="E43" s="207"/>
      <c r="F43" s="207"/>
      <c r="G43" s="207"/>
      <c r="H43" s="207"/>
      <c r="I43" s="207"/>
      <c r="J43" s="207"/>
      <c r="K43" s="207"/>
      <c r="L43" s="207"/>
      <c r="M43" s="207"/>
      <c r="N43" s="210"/>
      <c r="EZ43" s="39"/>
      <c r="FA43" s="40"/>
      <c r="FC43" s="40"/>
      <c r="FD43" s="40"/>
      <c r="FE43" s="40"/>
      <c r="FF43" s="3" t="s">
        <v>62</v>
      </c>
    </row>
    <row r="44" spans="1:164" customFormat="1" ht="68.25" x14ac:dyDescent="0.25">
      <c r="A44" s="50"/>
      <c r="B44" s="51" t="s">
        <v>63</v>
      </c>
      <c r="C44" s="201" t="s">
        <v>64</v>
      </c>
      <c r="D44" s="201"/>
      <c r="E44" s="201"/>
      <c r="F44" s="201"/>
      <c r="G44" s="201"/>
      <c r="H44" s="201"/>
      <c r="I44" s="201"/>
      <c r="J44" s="201"/>
      <c r="K44" s="201"/>
      <c r="L44" s="201"/>
      <c r="M44" s="201"/>
      <c r="N44" s="211"/>
      <c r="R44" s="200" t="s">
        <v>366</v>
      </c>
      <c r="EZ44" s="39"/>
      <c r="FA44" s="40"/>
      <c r="FC44" s="40"/>
      <c r="FD44" s="40"/>
      <c r="FE44" s="40"/>
      <c r="FG44" s="3" t="s">
        <v>64</v>
      </c>
    </row>
    <row r="45" spans="1:164" customFormat="1" ht="34.5" x14ac:dyDescent="0.25">
      <c r="A45" s="50"/>
      <c r="B45" s="51" t="s">
        <v>65</v>
      </c>
      <c r="C45" s="201" t="s">
        <v>66</v>
      </c>
      <c r="D45" s="201"/>
      <c r="E45" s="201"/>
      <c r="F45" s="201"/>
      <c r="G45" s="201"/>
      <c r="H45" s="201"/>
      <c r="I45" s="201"/>
      <c r="J45" s="201"/>
      <c r="K45" s="201"/>
      <c r="L45" s="201"/>
      <c r="M45" s="201"/>
      <c r="N45" s="211"/>
      <c r="EZ45" s="39"/>
      <c r="FA45" s="40"/>
      <c r="FC45" s="40"/>
      <c r="FD45" s="40"/>
      <c r="FE45" s="40"/>
      <c r="FG45" s="3" t="s">
        <v>66</v>
      </c>
    </row>
    <row r="46" spans="1:164" customFormat="1" ht="15" x14ac:dyDescent="0.25">
      <c r="A46" s="52"/>
      <c r="B46" s="51" t="s">
        <v>58</v>
      </c>
      <c r="C46" s="207" t="s">
        <v>67</v>
      </c>
      <c r="D46" s="207"/>
      <c r="E46" s="207"/>
      <c r="F46" s="53"/>
      <c r="G46" s="54"/>
      <c r="H46" s="54"/>
      <c r="I46" s="54"/>
      <c r="J46" s="55">
        <v>245.26</v>
      </c>
      <c r="K46" s="56">
        <v>1.3225</v>
      </c>
      <c r="L46" s="57">
        <v>35030.49</v>
      </c>
      <c r="M46" s="58">
        <v>52.21</v>
      </c>
      <c r="N46" s="59">
        <v>1828941.88</v>
      </c>
      <c r="EZ46" s="39"/>
      <c r="FA46" s="40"/>
      <c r="FC46" s="40"/>
      <c r="FD46" s="40"/>
      <c r="FE46" s="40"/>
      <c r="FH46" s="3" t="s">
        <v>67</v>
      </c>
    </row>
    <row r="47" spans="1:164" customFormat="1" ht="15" x14ac:dyDescent="0.25">
      <c r="A47" s="52"/>
      <c r="B47" s="51" t="s">
        <v>68</v>
      </c>
      <c r="C47" s="207" t="s">
        <v>69</v>
      </c>
      <c r="D47" s="207"/>
      <c r="E47" s="207"/>
      <c r="F47" s="53"/>
      <c r="G47" s="54"/>
      <c r="H47" s="54"/>
      <c r="I47" s="54"/>
      <c r="J47" s="55">
        <v>37.450000000000003</v>
      </c>
      <c r="K47" s="56">
        <v>1.4375</v>
      </c>
      <c r="L47" s="57">
        <v>5814.11</v>
      </c>
      <c r="M47" s="58">
        <v>15.71</v>
      </c>
      <c r="N47" s="59">
        <v>91339.67</v>
      </c>
      <c r="EZ47" s="39"/>
      <c r="FA47" s="40"/>
      <c r="FC47" s="40"/>
      <c r="FD47" s="40"/>
      <c r="FE47" s="40"/>
      <c r="FH47" s="3" t="s">
        <v>69</v>
      </c>
    </row>
    <row r="48" spans="1:164" customFormat="1" ht="15" x14ac:dyDescent="0.25">
      <c r="A48" s="52"/>
      <c r="B48" s="51" t="s">
        <v>70</v>
      </c>
      <c r="C48" s="207" t="s">
        <v>71</v>
      </c>
      <c r="D48" s="207"/>
      <c r="E48" s="207"/>
      <c r="F48" s="53"/>
      <c r="G48" s="54"/>
      <c r="H48" s="54"/>
      <c r="I48" s="54"/>
      <c r="J48" s="55">
        <v>6.61</v>
      </c>
      <c r="K48" s="56">
        <v>1.4375</v>
      </c>
      <c r="L48" s="57">
        <v>1026.2</v>
      </c>
      <c r="M48" s="58">
        <v>52.21</v>
      </c>
      <c r="N48" s="59">
        <v>53577.9</v>
      </c>
      <c r="EZ48" s="39"/>
      <c r="FA48" s="40"/>
      <c r="FC48" s="40"/>
      <c r="FD48" s="40"/>
      <c r="FE48" s="40"/>
      <c r="FH48" s="3" t="s">
        <v>71</v>
      </c>
    </row>
    <row r="49" spans="1:168" customFormat="1" ht="15" x14ac:dyDescent="0.25">
      <c r="A49" s="52"/>
      <c r="B49" s="51" t="s">
        <v>72</v>
      </c>
      <c r="C49" s="207" t="s">
        <v>73</v>
      </c>
      <c r="D49" s="207"/>
      <c r="E49" s="207"/>
      <c r="F49" s="53"/>
      <c r="G49" s="54"/>
      <c r="H49" s="54"/>
      <c r="I49" s="54"/>
      <c r="J49" s="57">
        <v>4691.4799999999996</v>
      </c>
      <c r="K49" s="54"/>
      <c r="L49" s="57">
        <v>506679.84</v>
      </c>
      <c r="M49" s="60">
        <v>9.5</v>
      </c>
      <c r="N49" s="59">
        <v>4813458.4800000004</v>
      </c>
      <c r="EZ49" s="39"/>
      <c r="FA49" s="40"/>
      <c r="FC49" s="40"/>
      <c r="FD49" s="40"/>
      <c r="FE49" s="40"/>
      <c r="FH49" s="3" t="s">
        <v>73</v>
      </c>
    </row>
    <row r="50" spans="1:168" customFormat="1" ht="15" x14ac:dyDescent="0.25">
      <c r="A50" s="61"/>
      <c r="B50" s="51"/>
      <c r="C50" s="207" t="s">
        <v>74</v>
      </c>
      <c r="D50" s="207"/>
      <c r="E50" s="207"/>
      <c r="F50" s="53" t="s">
        <v>75</v>
      </c>
      <c r="G50" s="58">
        <v>30.02</v>
      </c>
      <c r="H50" s="56">
        <v>1.3225</v>
      </c>
      <c r="I50" s="56">
        <v>4287.7565999999997</v>
      </c>
      <c r="J50" s="62"/>
      <c r="K50" s="54"/>
      <c r="L50" s="62"/>
      <c r="M50" s="54"/>
      <c r="N50" s="63"/>
      <c r="EZ50" s="39"/>
      <c r="FA50" s="40"/>
      <c r="FC50" s="40"/>
      <c r="FD50" s="40"/>
      <c r="FE50" s="40"/>
      <c r="FI50" s="3" t="s">
        <v>74</v>
      </c>
    </row>
    <row r="51" spans="1:168" customFormat="1" ht="15" x14ac:dyDescent="0.25">
      <c r="A51" s="61"/>
      <c r="B51" s="51"/>
      <c r="C51" s="207" t="s">
        <v>76</v>
      </c>
      <c r="D51" s="207"/>
      <c r="E51" s="207"/>
      <c r="F51" s="53" t="s">
        <v>75</v>
      </c>
      <c r="G51" s="58">
        <v>0.56999999999999995</v>
      </c>
      <c r="H51" s="56">
        <v>1.4375</v>
      </c>
      <c r="I51" s="56">
        <v>88.492500000000007</v>
      </c>
      <c r="J51" s="62"/>
      <c r="K51" s="54"/>
      <c r="L51" s="62"/>
      <c r="M51" s="54"/>
      <c r="N51" s="63"/>
      <c r="EZ51" s="39"/>
      <c r="FA51" s="40"/>
      <c r="FC51" s="40"/>
      <c r="FD51" s="40"/>
      <c r="FE51" s="40"/>
      <c r="FI51" s="3" t="s">
        <v>76</v>
      </c>
    </row>
    <row r="52" spans="1:168" customFormat="1" ht="15" x14ac:dyDescent="0.25">
      <c r="A52" s="48"/>
      <c r="B52" s="51"/>
      <c r="C52" s="209" t="s">
        <v>77</v>
      </c>
      <c r="D52" s="209"/>
      <c r="E52" s="209"/>
      <c r="F52" s="64"/>
      <c r="G52" s="65"/>
      <c r="H52" s="65"/>
      <c r="I52" s="65"/>
      <c r="J52" s="66">
        <v>4974.1899999999996</v>
      </c>
      <c r="K52" s="65"/>
      <c r="L52" s="66">
        <v>547524.43999999994</v>
      </c>
      <c r="M52" s="65"/>
      <c r="N52" s="67">
        <v>6733740.0300000003</v>
      </c>
      <c r="EZ52" s="39"/>
      <c r="FA52" s="40"/>
      <c r="FC52" s="40"/>
      <c r="FD52" s="40"/>
      <c r="FE52" s="40"/>
      <c r="FJ52" s="3" t="s">
        <v>77</v>
      </c>
    </row>
    <row r="53" spans="1:168" customFormat="1" ht="15" x14ac:dyDescent="0.25">
      <c r="A53" s="61"/>
      <c r="B53" s="51"/>
      <c r="C53" s="207" t="s">
        <v>78</v>
      </c>
      <c r="D53" s="207"/>
      <c r="E53" s="207"/>
      <c r="F53" s="53"/>
      <c r="G53" s="54"/>
      <c r="H53" s="54"/>
      <c r="I53" s="54"/>
      <c r="J53" s="62"/>
      <c r="K53" s="54"/>
      <c r="L53" s="57">
        <v>36056.69</v>
      </c>
      <c r="M53" s="54"/>
      <c r="N53" s="59">
        <v>1882519.78</v>
      </c>
      <c r="EZ53" s="39"/>
      <c r="FA53" s="40"/>
      <c r="FC53" s="40"/>
      <c r="FD53" s="40"/>
      <c r="FE53" s="40"/>
      <c r="FI53" s="3" t="s">
        <v>78</v>
      </c>
    </row>
    <row r="54" spans="1:168" customFormat="1" ht="15" x14ac:dyDescent="0.25">
      <c r="A54" s="61"/>
      <c r="B54" s="51" t="s">
        <v>79</v>
      </c>
      <c r="C54" s="207" t="s">
        <v>80</v>
      </c>
      <c r="D54" s="207"/>
      <c r="E54" s="207"/>
      <c r="F54" s="53" t="s">
        <v>81</v>
      </c>
      <c r="G54" s="68">
        <v>100</v>
      </c>
      <c r="H54" s="54"/>
      <c r="I54" s="68">
        <v>100</v>
      </c>
      <c r="J54" s="62"/>
      <c r="K54" s="54"/>
      <c r="L54" s="57">
        <v>36056.69</v>
      </c>
      <c r="M54" s="54"/>
      <c r="N54" s="59">
        <v>1882519.78</v>
      </c>
      <c r="EZ54" s="39"/>
      <c r="FA54" s="40"/>
      <c r="FC54" s="40"/>
      <c r="FD54" s="40"/>
      <c r="FE54" s="40"/>
      <c r="FI54" s="3" t="s">
        <v>80</v>
      </c>
    </row>
    <row r="55" spans="1:168" customFormat="1" ht="22.5" x14ac:dyDescent="0.25">
      <c r="A55" s="61"/>
      <c r="B55" s="51" t="s">
        <v>82</v>
      </c>
      <c r="C55" s="207" t="s">
        <v>83</v>
      </c>
      <c r="D55" s="207"/>
      <c r="E55" s="207"/>
      <c r="F55" s="53" t="s">
        <v>81</v>
      </c>
      <c r="G55" s="68">
        <v>49</v>
      </c>
      <c r="H55" s="58">
        <v>0.85</v>
      </c>
      <c r="I55" s="58">
        <v>41.65</v>
      </c>
      <c r="J55" s="62"/>
      <c r="K55" s="54"/>
      <c r="L55" s="57">
        <v>15017.61</v>
      </c>
      <c r="M55" s="54"/>
      <c r="N55" s="59">
        <v>784069.49</v>
      </c>
      <c r="EZ55" s="39"/>
      <c r="FA55" s="40"/>
      <c r="FC55" s="40"/>
      <c r="FD55" s="40"/>
      <c r="FE55" s="40"/>
      <c r="FI55" s="3" t="s">
        <v>83</v>
      </c>
    </row>
    <row r="56" spans="1:168" customFormat="1" ht="15" x14ac:dyDescent="0.25">
      <c r="A56" s="69"/>
      <c r="B56" s="70"/>
      <c r="C56" s="208" t="s">
        <v>84</v>
      </c>
      <c r="D56" s="208"/>
      <c r="E56" s="208"/>
      <c r="F56" s="43"/>
      <c r="G56" s="44"/>
      <c r="H56" s="44"/>
      <c r="I56" s="44"/>
      <c r="J56" s="46"/>
      <c r="K56" s="44"/>
      <c r="L56" s="71">
        <v>598598.74</v>
      </c>
      <c r="M56" s="65"/>
      <c r="N56" s="72">
        <v>9400329.3000000007</v>
      </c>
      <c r="EZ56" s="39"/>
      <c r="FA56" s="40"/>
      <c r="FC56" s="40"/>
      <c r="FD56" s="40"/>
      <c r="FE56" s="40"/>
      <c r="FK56" s="40" t="s">
        <v>84</v>
      </c>
    </row>
    <row r="57" spans="1:168" customFormat="1" ht="23.25" x14ac:dyDescent="0.25">
      <c r="A57" s="41" t="s">
        <v>68</v>
      </c>
      <c r="B57" s="42" t="s">
        <v>85</v>
      </c>
      <c r="C57" s="208" t="s">
        <v>86</v>
      </c>
      <c r="D57" s="208"/>
      <c r="E57" s="208"/>
      <c r="F57" s="43" t="s">
        <v>87</v>
      </c>
      <c r="G57" s="44">
        <v>-11664</v>
      </c>
      <c r="H57" s="45">
        <v>1</v>
      </c>
      <c r="I57" s="45">
        <v>-11664</v>
      </c>
      <c r="J57" s="73">
        <v>30.33</v>
      </c>
      <c r="K57" s="44"/>
      <c r="L57" s="71">
        <v>-353769.12</v>
      </c>
      <c r="M57" s="74">
        <v>9.5</v>
      </c>
      <c r="N57" s="72">
        <v>-3360806.64</v>
      </c>
      <c r="EZ57" s="39"/>
      <c r="FA57" s="40"/>
      <c r="FC57" s="40" t="s">
        <v>86</v>
      </c>
      <c r="FD57" s="40" t="s">
        <v>4</v>
      </c>
      <c r="FE57" s="40" t="s">
        <v>4</v>
      </c>
      <c r="FK57" s="40"/>
    </row>
    <row r="58" spans="1:168" customFormat="1" ht="15" x14ac:dyDescent="0.25">
      <c r="A58" s="69"/>
      <c r="B58" s="70"/>
      <c r="C58" s="208" t="s">
        <v>84</v>
      </c>
      <c r="D58" s="208"/>
      <c r="E58" s="208"/>
      <c r="F58" s="43"/>
      <c r="G58" s="44"/>
      <c r="H58" s="44"/>
      <c r="I58" s="44"/>
      <c r="J58" s="46"/>
      <c r="K58" s="44"/>
      <c r="L58" s="71">
        <v>-353769.12</v>
      </c>
      <c r="M58" s="65"/>
      <c r="N58" s="72">
        <v>-3360806.64</v>
      </c>
      <c r="EZ58" s="39"/>
      <c r="FA58" s="40"/>
      <c r="FC58" s="40"/>
      <c r="FD58" s="40"/>
      <c r="FE58" s="40"/>
      <c r="FK58" s="40" t="s">
        <v>84</v>
      </c>
    </row>
    <row r="59" spans="1:168" customFormat="1" ht="15" x14ac:dyDescent="0.25">
      <c r="A59" s="215" t="s">
        <v>88</v>
      </c>
      <c r="B59" s="216"/>
      <c r="C59" s="216"/>
      <c r="D59" s="216"/>
      <c r="E59" s="216"/>
      <c r="F59" s="216"/>
      <c r="G59" s="216"/>
      <c r="H59" s="216"/>
      <c r="I59" s="216"/>
      <c r="J59" s="216"/>
      <c r="K59" s="216"/>
      <c r="L59" s="216"/>
      <c r="M59" s="216"/>
      <c r="N59" s="217"/>
      <c r="EZ59" s="39"/>
      <c r="FA59" s="40"/>
      <c r="FB59" s="3" t="s">
        <v>88</v>
      </c>
      <c r="FC59" s="40"/>
      <c r="FD59" s="40"/>
      <c r="FE59" s="40"/>
      <c r="FK59" s="40"/>
    </row>
    <row r="60" spans="1:168" customFormat="1" ht="23.25" x14ac:dyDescent="0.25">
      <c r="A60" s="41" t="s">
        <v>70</v>
      </c>
      <c r="B60" s="42" t="s">
        <v>89</v>
      </c>
      <c r="C60" s="208" t="s">
        <v>90</v>
      </c>
      <c r="D60" s="208"/>
      <c r="E60" s="208"/>
      <c r="F60" s="43" t="s">
        <v>91</v>
      </c>
      <c r="G60" s="44">
        <v>13</v>
      </c>
      <c r="H60" s="45">
        <v>1</v>
      </c>
      <c r="I60" s="45">
        <v>13</v>
      </c>
      <c r="J60" s="73">
        <v>622.80999999999995</v>
      </c>
      <c r="K60" s="75">
        <v>1.04236</v>
      </c>
      <c r="L60" s="71">
        <v>8439.5</v>
      </c>
      <c r="M60" s="74">
        <v>9.5</v>
      </c>
      <c r="N60" s="72">
        <v>80175.25</v>
      </c>
      <c r="EZ60" s="39"/>
      <c r="FA60" s="40"/>
      <c r="FC60" s="40" t="s">
        <v>90</v>
      </c>
      <c r="FD60" s="40" t="s">
        <v>4</v>
      </c>
      <c r="FE60" s="40" t="s">
        <v>4</v>
      </c>
      <c r="FK60" s="40"/>
    </row>
    <row r="61" spans="1:168" customFormat="1" ht="15" x14ac:dyDescent="0.25">
      <c r="A61" s="48"/>
      <c r="B61" s="49"/>
      <c r="C61" s="207" t="s">
        <v>92</v>
      </c>
      <c r="D61" s="207"/>
      <c r="E61" s="207"/>
      <c r="F61" s="207"/>
      <c r="G61" s="207"/>
      <c r="H61" s="207"/>
      <c r="I61" s="207"/>
      <c r="J61" s="207"/>
      <c r="K61" s="207"/>
      <c r="L61" s="207"/>
      <c r="M61" s="207"/>
      <c r="N61" s="210"/>
      <c r="EZ61" s="39"/>
      <c r="FA61" s="40"/>
      <c r="FC61" s="40"/>
      <c r="FD61" s="40"/>
      <c r="FE61" s="40"/>
      <c r="FF61" s="3" t="s">
        <v>92</v>
      </c>
      <c r="FK61" s="40"/>
    </row>
    <row r="62" spans="1:168" customFormat="1" ht="15" x14ac:dyDescent="0.25">
      <c r="A62" s="48"/>
      <c r="B62" s="49"/>
      <c r="C62" s="207" t="s">
        <v>93</v>
      </c>
      <c r="D62" s="207"/>
      <c r="E62" s="207"/>
      <c r="F62" s="207"/>
      <c r="G62" s="207"/>
      <c r="H62" s="207"/>
      <c r="I62" s="207"/>
      <c r="J62" s="207"/>
      <c r="K62" s="207"/>
      <c r="L62" s="207"/>
      <c r="M62" s="207"/>
      <c r="N62" s="210"/>
      <c r="EZ62" s="39"/>
      <c r="FA62" s="40"/>
      <c r="FC62" s="40"/>
      <c r="FD62" s="40"/>
      <c r="FE62" s="40"/>
      <c r="FK62" s="40"/>
      <c r="FL62" s="3" t="s">
        <v>93</v>
      </c>
    </row>
    <row r="63" spans="1:168" customFormat="1" ht="15" x14ac:dyDescent="0.25">
      <c r="A63" s="50"/>
      <c r="B63" s="51"/>
      <c r="C63" s="201" t="s">
        <v>94</v>
      </c>
      <c r="D63" s="201"/>
      <c r="E63" s="201"/>
      <c r="F63" s="201"/>
      <c r="G63" s="201"/>
      <c r="H63" s="201"/>
      <c r="I63" s="201"/>
      <c r="J63" s="201"/>
      <c r="K63" s="201"/>
      <c r="L63" s="201"/>
      <c r="M63" s="201"/>
      <c r="N63" s="211"/>
      <c r="EZ63" s="39"/>
      <c r="FA63" s="40"/>
      <c r="FC63" s="40"/>
      <c r="FD63" s="40"/>
      <c r="FE63" s="40"/>
      <c r="FG63" s="3" t="s">
        <v>94</v>
      </c>
      <c r="FK63" s="40"/>
    </row>
    <row r="64" spans="1:168" customFormat="1" ht="15" x14ac:dyDescent="0.25">
      <c r="A64" s="50"/>
      <c r="B64" s="51"/>
      <c r="C64" s="201" t="s">
        <v>95</v>
      </c>
      <c r="D64" s="201"/>
      <c r="E64" s="201"/>
      <c r="F64" s="201"/>
      <c r="G64" s="201"/>
      <c r="H64" s="201"/>
      <c r="I64" s="201"/>
      <c r="J64" s="201"/>
      <c r="K64" s="201"/>
      <c r="L64" s="201"/>
      <c r="M64" s="201"/>
      <c r="N64" s="211"/>
      <c r="EZ64" s="39"/>
      <c r="FA64" s="40"/>
      <c r="FC64" s="40"/>
      <c r="FD64" s="40"/>
      <c r="FE64" s="40"/>
      <c r="FG64" s="3" t="s">
        <v>95</v>
      </c>
      <c r="FK64" s="40"/>
    </row>
    <row r="65" spans="1:168" customFormat="1" ht="15" x14ac:dyDescent="0.25">
      <c r="A65" s="69"/>
      <c r="B65" s="70"/>
      <c r="C65" s="208" t="s">
        <v>84</v>
      </c>
      <c r="D65" s="208"/>
      <c r="E65" s="208"/>
      <c r="F65" s="43"/>
      <c r="G65" s="44"/>
      <c r="H65" s="44"/>
      <c r="I65" s="44"/>
      <c r="J65" s="46"/>
      <c r="K65" s="44"/>
      <c r="L65" s="71">
        <v>8439.5</v>
      </c>
      <c r="M65" s="65"/>
      <c r="N65" s="72">
        <v>80175.25</v>
      </c>
      <c r="EZ65" s="39"/>
      <c r="FA65" s="40"/>
      <c r="FC65" s="40"/>
      <c r="FD65" s="40"/>
      <c r="FE65" s="40"/>
      <c r="FK65" s="40" t="s">
        <v>84</v>
      </c>
    </row>
    <row r="66" spans="1:168" customFormat="1" ht="15" x14ac:dyDescent="0.25">
      <c r="A66" s="215" t="s">
        <v>96</v>
      </c>
      <c r="B66" s="216"/>
      <c r="C66" s="216"/>
      <c r="D66" s="216"/>
      <c r="E66" s="216"/>
      <c r="F66" s="216"/>
      <c r="G66" s="216"/>
      <c r="H66" s="216"/>
      <c r="I66" s="216"/>
      <c r="J66" s="216"/>
      <c r="K66" s="216"/>
      <c r="L66" s="216"/>
      <c r="M66" s="216"/>
      <c r="N66" s="217"/>
      <c r="EZ66" s="39"/>
      <c r="FA66" s="40"/>
      <c r="FB66" s="3" t="s">
        <v>96</v>
      </c>
      <c r="FC66" s="40"/>
      <c r="FD66" s="40"/>
      <c r="FE66" s="40"/>
      <c r="FK66" s="40"/>
    </row>
    <row r="67" spans="1:168" customFormat="1" ht="23.25" x14ac:dyDescent="0.25">
      <c r="A67" s="41" t="s">
        <v>72</v>
      </c>
      <c r="B67" s="42" t="s">
        <v>89</v>
      </c>
      <c r="C67" s="208" t="s">
        <v>97</v>
      </c>
      <c r="D67" s="208"/>
      <c r="E67" s="208"/>
      <c r="F67" s="43" t="s">
        <v>98</v>
      </c>
      <c r="G67" s="44">
        <v>1980</v>
      </c>
      <c r="H67" s="45">
        <v>1</v>
      </c>
      <c r="I67" s="45">
        <v>1980</v>
      </c>
      <c r="J67" s="73">
        <v>2.63</v>
      </c>
      <c r="K67" s="75">
        <v>1.04236</v>
      </c>
      <c r="L67" s="71">
        <v>5427.99</v>
      </c>
      <c r="M67" s="74">
        <v>9.5</v>
      </c>
      <c r="N67" s="72">
        <v>51565.91</v>
      </c>
      <c r="EZ67" s="39"/>
      <c r="FA67" s="40"/>
      <c r="FC67" s="40" t="s">
        <v>97</v>
      </c>
      <c r="FD67" s="40" t="s">
        <v>4</v>
      </c>
      <c r="FE67" s="40" t="s">
        <v>4</v>
      </c>
      <c r="FK67" s="40"/>
    </row>
    <row r="68" spans="1:168" customFormat="1" ht="15" x14ac:dyDescent="0.25">
      <c r="A68" s="48"/>
      <c r="B68" s="49"/>
      <c r="C68" s="207" t="s">
        <v>99</v>
      </c>
      <c r="D68" s="207"/>
      <c r="E68" s="207"/>
      <c r="F68" s="207"/>
      <c r="G68" s="207"/>
      <c r="H68" s="207"/>
      <c r="I68" s="207"/>
      <c r="J68" s="207"/>
      <c r="K68" s="207"/>
      <c r="L68" s="207"/>
      <c r="M68" s="207"/>
      <c r="N68" s="210"/>
      <c r="EZ68" s="39"/>
      <c r="FA68" s="40"/>
      <c r="FC68" s="40"/>
      <c r="FD68" s="40"/>
      <c r="FE68" s="40"/>
      <c r="FF68" s="3" t="s">
        <v>99</v>
      </c>
      <c r="FK68" s="40"/>
    </row>
    <row r="69" spans="1:168" customFormat="1" ht="15" x14ac:dyDescent="0.25">
      <c r="A69" s="48"/>
      <c r="B69" s="49"/>
      <c r="C69" s="207" t="s">
        <v>100</v>
      </c>
      <c r="D69" s="207"/>
      <c r="E69" s="207"/>
      <c r="F69" s="207"/>
      <c r="G69" s="207"/>
      <c r="H69" s="207"/>
      <c r="I69" s="207"/>
      <c r="J69" s="207"/>
      <c r="K69" s="207"/>
      <c r="L69" s="207"/>
      <c r="M69" s="207"/>
      <c r="N69" s="210"/>
      <c r="EZ69" s="39"/>
      <c r="FA69" s="40"/>
      <c r="FC69" s="40"/>
      <c r="FD69" s="40"/>
      <c r="FE69" s="40"/>
      <c r="FK69" s="40"/>
      <c r="FL69" s="3" t="s">
        <v>100</v>
      </c>
    </row>
    <row r="70" spans="1:168" customFormat="1" ht="15" x14ac:dyDescent="0.25">
      <c r="A70" s="50"/>
      <c r="B70" s="51"/>
      <c r="C70" s="201" t="s">
        <v>94</v>
      </c>
      <c r="D70" s="201"/>
      <c r="E70" s="201"/>
      <c r="F70" s="201"/>
      <c r="G70" s="201"/>
      <c r="H70" s="201"/>
      <c r="I70" s="201"/>
      <c r="J70" s="201"/>
      <c r="K70" s="201"/>
      <c r="L70" s="201"/>
      <c r="M70" s="201"/>
      <c r="N70" s="211"/>
      <c r="EZ70" s="39"/>
      <c r="FA70" s="40"/>
      <c r="FC70" s="40"/>
      <c r="FD70" s="40"/>
      <c r="FE70" s="40"/>
      <c r="FG70" s="3" t="s">
        <v>94</v>
      </c>
      <c r="FK70" s="40"/>
    </row>
    <row r="71" spans="1:168" customFormat="1" ht="15" x14ac:dyDescent="0.25">
      <c r="A71" s="50"/>
      <c r="B71" s="51"/>
      <c r="C71" s="201" t="s">
        <v>95</v>
      </c>
      <c r="D71" s="201"/>
      <c r="E71" s="201"/>
      <c r="F71" s="201"/>
      <c r="G71" s="201"/>
      <c r="H71" s="201"/>
      <c r="I71" s="201"/>
      <c r="J71" s="201"/>
      <c r="K71" s="201"/>
      <c r="L71" s="201"/>
      <c r="M71" s="201"/>
      <c r="N71" s="211"/>
      <c r="EZ71" s="39"/>
      <c r="FA71" s="40"/>
      <c r="FC71" s="40"/>
      <c r="FD71" s="40"/>
      <c r="FE71" s="40"/>
      <c r="FG71" s="3" t="s">
        <v>95</v>
      </c>
      <c r="FK71" s="40"/>
    </row>
    <row r="72" spans="1:168" customFormat="1" ht="15" x14ac:dyDescent="0.25">
      <c r="A72" s="69"/>
      <c r="B72" s="70"/>
      <c r="C72" s="208" t="s">
        <v>84</v>
      </c>
      <c r="D72" s="208"/>
      <c r="E72" s="208"/>
      <c r="F72" s="43"/>
      <c r="G72" s="44"/>
      <c r="H72" s="44"/>
      <c r="I72" s="44"/>
      <c r="J72" s="46"/>
      <c r="K72" s="44"/>
      <c r="L72" s="71">
        <v>5427.99</v>
      </c>
      <c r="M72" s="65"/>
      <c r="N72" s="72">
        <v>51565.91</v>
      </c>
      <c r="EZ72" s="39"/>
      <c r="FA72" s="40"/>
      <c r="FC72" s="40"/>
      <c r="FD72" s="40"/>
      <c r="FE72" s="40"/>
      <c r="FK72" s="40" t="s">
        <v>84</v>
      </c>
    </row>
    <row r="73" spans="1:168" customFormat="1" ht="15" x14ac:dyDescent="0.25">
      <c r="A73" s="215" t="s">
        <v>101</v>
      </c>
      <c r="B73" s="216"/>
      <c r="C73" s="216"/>
      <c r="D73" s="216"/>
      <c r="E73" s="216"/>
      <c r="F73" s="216"/>
      <c r="G73" s="216"/>
      <c r="H73" s="216"/>
      <c r="I73" s="216"/>
      <c r="J73" s="216"/>
      <c r="K73" s="216"/>
      <c r="L73" s="216"/>
      <c r="M73" s="216"/>
      <c r="N73" s="217"/>
      <c r="EZ73" s="39"/>
      <c r="FA73" s="40"/>
      <c r="FB73" s="3" t="s">
        <v>101</v>
      </c>
      <c r="FC73" s="40"/>
      <c r="FD73" s="40"/>
      <c r="FE73" s="40"/>
      <c r="FK73" s="40"/>
    </row>
    <row r="74" spans="1:168" customFormat="1" ht="34.5" x14ac:dyDescent="0.25">
      <c r="A74" s="41" t="s">
        <v>102</v>
      </c>
      <c r="B74" s="42" t="s">
        <v>103</v>
      </c>
      <c r="C74" s="208" t="s">
        <v>104</v>
      </c>
      <c r="D74" s="208"/>
      <c r="E74" s="208"/>
      <c r="F74" s="43" t="s">
        <v>61</v>
      </c>
      <c r="G74" s="44">
        <v>162</v>
      </c>
      <c r="H74" s="45">
        <v>1</v>
      </c>
      <c r="I74" s="45">
        <v>162</v>
      </c>
      <c r="J74" s="46"/>
      <c r="K74" s="44"/>
      <c r="L74" s="46"/>
      <c r="M74" s="44"/>
      <c r="N74" s="47"/>
      <c r="EZ74" s="39"/>
      <c r="FA74" s="40"/>
      <c r="FC74" s="40" t="s">
        <v>104</v>
      </c>
      <c r="FD74" s="40" t="s">
        <v>4</v>
      </c>
      <c r="FE74" s="40" t="s">
        <v>4</v>
      </c>
      <c r="FK74" s="40"/>
    </row>
    <row r="75" spans="1:168" customFormat="1" ht="15" x14ac:dyDescent="0.25">
      <c r="A75" s="48"/>
      <c r="B75" s="49"/>
      <c r="C75" s="207" t="s">
        <v>105</v>
      </c>
      <c r="D75" s="207"/>
      <c r="E75" s="207"/>
      <c r="F75" s="207"/>
      <c r="G75" s="207"/>
      <c r="H75" s="207"/>
      <c r="I75" s="207"/>
      <c r="J75" s="207"/>
      <c r="K75" s="207"/>
      <c r="L75" s="207"/>
      <c r="M75" s="207"/>
      <c r="N75" s="210"/>
      <c r="EZ75" s="39"/>
      <c r="FA75" s="40"/>
      <c r="FC75" s="40"/>
      <c r="FD75" s="40"/>
      <c r="FE75" s="40"/>
      <c r="FF75" s="3" t="s">
        <v>105</v>
      </c>
      <c r="FK75" s="40"/>
    </row>
    <row r="76" spans="1:168" customFormat="1" ht="68.25" x14ac:dyDescent="0.25">
      <c r="A76" s="50"/>
      <c r="B76" s="51" t="s">
        <v>63</v>
      </c>
      <c r="C76" s="201" t="s">
        <v>64</v>
      </c>
      <c r="D76" s="201"/>
      <c r="E76" s="201"/>
      <c r="F76" s="201"/>
      <c r="G76" s="201"/>
      <c r="H76" s="201"/>
      <c r="I76" s="201"/>
      <c r="J76" s="201"/>
      <c r="K76" s="201"/>
      <c r="L76" s="201"/>
      <c r="M76" s="201"/>
      <c r="N76" s="211"/>
      <c r="EZ76" s="39"/>
      <c r="FA76" s="40"/>
      <c r="FC76" s="40"/>
      <c r="FD76" s="40"/>
      <c r="FE76" s="40"/>
      <c r="FG76" s="3" t="s">
        <v>64</v>
      </c>
      <c r="FK76" s="40"/>
    </row>
    <row r="77" spans="1:168" customFormat="1" ht="34.5" x14ac:dyDescent="0.25">
      <c r="A77" s="50"/>
      <c r="B77" s="51" t="s">
        <v>65</v>
      </c>
      <c r="C77" s="201" t="s">
        <v>66</v>
      </c>
      <c r="D77" s="201"/>
      <c r="E77" s="201"/>
      <c r="F77" s="201"/>
      <c r="G77" s="201"/>
      <c r="H77" s="201"/>
      <c r="I77" s="201"/>
      <c r="J77" s="201"/>
      <c r="K77" s="201"/>
      <c r="L77" s="201"/>
      <c r="M77" s="201"/>
      <c r="N77" s="211"/>
      <c r="EZ77" s="39"/>
      <c r="FA77" s="40"/>
      <c r="FC77" s="40"/>
      <c r="FD77" s="40"/>
      <c r="FE77" s="40"/>
      <c r="FG77" s="3" t="s">
        <v>66</v>
      </c>
      <c r="FK77" s="40"/>
    </row>
    <row r="78" spans="1:168" customFormat="1" ht="15" x14ac:dyDescent="0.25">
      <c r="A78" s="52"/>
      <c r="B78" s="51" t="s">
        <v>58</v>
      </c>
      <c r="C78" s="207" t="s">
        <v>67</v>
      </c>
      <c r="D78" s="207"/>
      <c r="E78" s="207"/>
      <c r="F78" s="53"/>
      <c r="G78" s="54"/>
      <c r="H78" s="54"/>
      <c r="I78" s="54"/>
      <c r="J78" s="55">
        <v>100.49</v>
      </c>
      <c r="K78" s="56">
        <v>1.3225</v>
      </c>
      <c r="L78" s="57">
        <v>21529.48</v>
      </c>
      <c r="M78" s="58">
        <v>52.21</v>
      </c>
      <c r="N78" s="59">
        <v>1124054.1499999999</v>
      </c>
      <c r="EZ78" s="39"/>
      <c r="FA78" s="40"/>
      <c r="FC78" s="40"/>
      <c r="FD78" s="40"/>
      <c r="FE78" s="40"/>
      <c r="FH78" s="3" t="s">
        <v>67</v>
      </c>
      <c r="FK78" s="40"/>
    </row>
    <row r="79" spans="1:168" customFormat="1" ht="15" x14ac:dyDescent="0.25">
      <c r="A79" s="52"/>
      <c r="B79" s="51" t="s">
        <v>68</v>
      </c>
      <c r="C79" s="207" t="s">
        <v>69</v>
      </c>
      <c r="D79" s="207"/>
      <c r="E79" s="207"/>
      <c r="F79" s="53"/>
      <c r="G79" s="54"/>
      <c r="H79" s="54"/>
      <c r="I79" s="54"/>
      <c r="J79" s="55">
        <v>0.66</v>
      </c>
      <c r="K79" s="56">
        <v>1.4375</v>
      </c>
      <c r="L79" s="55">
        <v>153.69999999999999</v>
      </c>
      <c r="M79" s="58">
        <v>15.71</v>
      </c>
      <c r="N79" s="59">
        <v>2414.63</v>
      </c>
      <c r="EZ79" s="39"/>
      <c r="FA79" s="40"/>
      <c r="FC79" s="40"/>
      <c r="FD79" s="40"/>
      <c r="FE79" s="40"/>
      <c r="FH79" s="3" t="s">
        <v>69</v>
      </c>
      <c r="FK79" s="40"/>
    </row>
    <row r="80" spans="1:168" customFormat="1" ht="15" x14ac:dyDescent="0.25">
      <c r="A80" s="52"/>
      <c r="B80" s="51" t="s">
        <v>70</v>
      </c>
      <c r="C80" s="207" t="s">
        <v>71</v>
      </c>
      <c r="D80" s="207"/>
      <c r="E80" s="207"/>
      <c r="F80" s="53"/>
      <c r="G80" s="54"/>
      <c r="H80" s="54"/>
      <c r="I80" s="54"/>
      <c r="J80" s="55">
        <v>0.12</v>
      </c>
      <c r="K80" s="56">
        <v>1.4375</v>
      </c>
      <c r="L80" s="55">
        <v>27.95</v>
      </c>
      <c r="M80" s="58">
        <v>52.21</v>
      </c>
      <c r="N80" s="59">
        <v>1459.27</v>
      </c>
      <c r="EZ80" s="39"/>
      <c r="FA80" s="40"/>
      <c r="FC80" s="40"/>
      <c r="FD80" s="40"/>
      <c r="FE80" s="40"/>
      <c r="FH80" s="3" t="s">
        <v>71</v>
      </c>
      <c r="FK80" s="40"/>
    </row>
    <row r="81" spans="1:168" customFormat="1" ht="15" x14ac:dyDescent="0.25">
      <c r="A81" s="52"/>
      <c r="B81" s="51" t="s">
        <v>72</v>
      </c>
      <c r="C81" s="207" t="s">
        <v>73</v>
      </c>
      <c r="D81" s="207"/>
      <c r="E81" s="207"/>
      <c r="F81" s="53"/>
      <c r="G81" s="54"/>
      <c r="H81" s="54"/>
      <c r="I81" s="54"/>
      <c r="J81" s="55">
        <v>163.86</v>
      </c>
      <c r="K81" s="54"/>
      <c r="L81" s="57">
        <v>26545.32</v>
      </c>
      <c r="M81" s="60">
        <v>9.5</v>
      </c>
      <c r="N81" s="59">
        <v>252180.54</v>
      </c>
      <c r="EZ81" s="39"/>
      <c r="FA81" s="40"/>
      <c r="FC81" s="40"/>
      <c r="FD81" s="40"/>
      <c r="FE81" s="40"/>
      <c r="FH81" s="3" t="s">
        <v>73</v>
      </c>
      <c r="FK81" s="40"/>
    </row>
    <row r="82" spans="1:168" customFormat="1" ht="15" x14ac:dyDescent="0.25">
      <c r="A82" s="61"/>
      <c r="B82" s="51"/>
      <c r="C82" s="207" t="s">
        <v>74</v>
      </c>
      <c r="D82" s="207"/>
      <c r="E82" s="207"/>
      <c r="F82" s="53" t="s">
        <v>75</v>
      </c>
      <c r="G82" s="60">
        <v>12.3</v>
      </c>
      <c r="H82" s="56">
        <v>1.3225</v>
      </c>
      <c r="I82" s="56">
        <v>2635.2134999999998</v>
      </c>
      <c r="J82" s="62"/>
      <c r="K82" s="54"/>
      <c r="L82" s="62"/>
      <c r="M82" s="54"/>
      <c r="N82" s="63"/>
      <c r="EZ82" s="39"/>
      <c r="FA82" s="40"/>
      <c r="FC82" s="40"/>
      <c r="FD82" s="40"/>
      <c r="FE82" s="40"/>
      <c r="FI82" s="3" t="s">
        <v>74</v>
      </c>
      <c r="FK82" s="40"/>
    </row>
    <row r="83" spans="1:168" customFormat="1" ht="15" x14ac:dyDescent="0.25">
      <c r="A83" s="61"/>
      <c r="B83" s="51"/>
      <c r="C83" s="207" t="s">
        <v>76</v>
      </c>
      <c r="D83" s="207"/>
      <c r="E83" s="207"/>
      <c r="F83" s="53" t="s">
        <v>75</v>
      </c>
      <c r="G83" s="58">
        <v>0.01</v>
      </c>
      <c r="H83" s="56">
        <v>1.4375</v>
      </c>
      <c r="I83" s="76">
        <v>2.3287499999999999</v>
      </c>
      <c r="J83" s="62"/>
      <c r="K83" s="54"/>
      <c r="L83" s="62"/>
      <c r="M83" s="54"/>
      <c r="N83" s="63"/>
      <c r="EZ83" s="39"/>
      <c r="FA83" s="40"/>
      <c r="FC83" s="40"/>
      <c r="FD83" s="40"/>
      <c r="FE83" s="40"/>
      <c r="FI83" s="3" t="s">
        <v>76</v>
      </c>
      <c r="FK83" s="40"/>
    </row>
    <row r="84" spans="1:168" customFormat="1" ht="15" x14ac:dyDescent="0.25">
      <c r="A84" s="48"/>
      <c r="B84" s="51"/>
      <c r="C84" s="209" t="s">
        <v>77</v>
      </c>
      <c r="D84" s="209"/>
      <c r="E84" s="209"/>
      <c r="F84" s="64"/>
      <c r="G84" s="65"/>
      <c r="H84" s="65"/>
      <c r="I84" s="65"/>
      <c r="J84" s="77">
        <v>265.01</v>
      </c>
      <c r="K84" s="65"/>
      <c r="L84" s="66">
        <v>48228.5</v>
      </c>
      <c r="M84" s="65"/>
      <c r="N84" s="67">
        <v>1378649.32</v>
      </c>
      <c r="EZ84" s="39"/>
      <c r="FA84" s="40"/>
      <c r="FC84" s="40"/>
      <c r="FD84" s="40"/>
      <c r="FE84" s="40"/>
      <c r="FJ84" s="3" t="s">
        <v>77</v>
      </c>
      <c r="FK84" s="40"/>
    </row>
    <row r="85" spans="1:168" customFormat="1" ht="15" x14ac:dyDescent="0.25">
      <c r="A85" s="61"/>
      <c r="B85" s="51"/>
      <c r="C85" s="207" t="s">
        <v>78</v>
      </c>
      <c r="D85" s="207"/>
      <c r="E85" s="207"/>
      <c r="F85" s="53"/>
      <c r="G85" s="54"/>
      <c r="H85" s="54"/>
      <c r="I85" s="54"/>
      <c r="J85" s="62"/>
      <c r="K85" s="54"/>
      <c r="L85" s="57">
        <v>21557.43</v>
      </c>
      <c r="M85" s="54"/>
      <c r="N85" s="59">
        <v>1125513.42</v>
      </c>
      <c r="EZ85" s="39"/>
      <c r="FA85" s="40"/>
      <c r="FC85" s="40"/>
      <c r="FD85" s="40"/>
      <c r="FE85" s="40"/>
      <c r="FI85" s="3" t="s">
        <v>78</v>
      </c>
      <c r="FK85" s="40"/>
    </row>
    <row r="86" spans="1:168" customFormat="1" ht="15" x14ac:dyDescent="0.25">
      <c r="A86" s="61"/>
      <c r="B86" s="51" t="s">
        <v>106</v>
      </c>
      <c r="C86" s="207" t="s">
        <v>107</v>
      </c>
      <c r="D86" s="207"/>
      <c r="E86" s="207"/>
      <c r="F86" s="53" t="s">
        <v>81</v>
      </c>
      <c r="G86" s="68">
        <v>95</v>
      </c>
      <c r="H86" s="54"/>
      <c r="I86" s="68">
        <v>95</v>
      </c>
      <c r="J86" s="62"/>
      <c r="K86" s="54"/>
      <c r="L86" s="57">
        <v>20479.560000000001</v>
      </c>
      <c r="M86" s="54"/>
      <c r="N86" s="59">
        <v>1069237.75</v>
      </c>
      <c r="EZ86" s="39"/>
      <c r="FA86" s="40"/>
      <c r="FC86" s="40"/>
      <c r="FD86" s="40"/>
      <c r="FE86" s="40"/>
      <c r="FI86" s="3" t="s">
        <v>107</v>
      </c>
      <c r="FK86" s="40"/>
    </row>
    <row r="87" spans="1:168" customFormat="1" ht="23.25" x14ac:dyDescent="0.25">
      <c r="A87" s="61"/>
      <c r="B87" s="51" t="s">
        <v>108</v>
      </c>
      <c r="C87" s="207" t="s">
        <v>109</v>
      </c>
      <c r="D87" s="207"/>
      <c r="E87" s="207"/>
      <c r="F87" s="53" t="s">
        <v>81</v>
      </c>
      <c r="G87" s="68">
        <v>64</v>
      </c>
      <c r="H87" s="58">
        <v>0.85</v>
      </c>
      <c r="I87" s="60">
        <v>54.4</v>
      </c>
      <c r="J87" s="62"/>
      <c r="K87" s="54"/>
      <c r="L87" s="57">
        <v>11727.24</v>
      </c>
      <c r="M87" s="54"/>
      <c r="N87" s="59">
        <v>612279.30000000005</v>
      </c>
      <c r="EZ87" s="39"/>
      <c r="FA87" s="40"/>
      <c r="FC87" s="40"/>
      <c r="FD87" s="40"/>
      <c r="FE87" s="40"/>
      <c r="FI87" s="3" t="s">
        <v>109</v>
      </c>
      <c r="FK87" s="40"/>
    </row>
    <row r="88" spans="1:168" customFormat="1" ht="15" x14ac:dyDescent="0.25">
      <c r="A88" s="69"/>
      <c r="B88" s="70"/>
      <c r="C88" s="208" t="s">
        <v>84</v>
      </c>
      <c r="D88" s="208"/>
      <c r="E88" s="208"/>
      <c r="F88" s="43"/>
      <c r="G88" s="44"/>
      <c r="H88" s="44"/>
      <c r="I88" s="44"/>
      <c r="J88" s="46"/>
      <c r="K88" s="44"/>
      <c r="L88" s="71">
        <v>80435.3</v>
      </c>
      <c r="M88" s="65"/>
      <c r="N88" s="72">
        <v>3060166.37</v>
      </c>
      <c r="EZ88" s="39"/>
      <c r="FA88" s="40"/>
      <c r="FC88" s="40"/>
      <c r="FD88" s="40"/>
      <c r="FE88" s="40"/>
      <c r="FK88" s="40" t="s">
        <v>84</v>
      </c>
    </row>
    <row r="89" spans="1:168" customFormat="1" ht="15" x14ac:dyDescent="0.25">
      <c r="A89" s="215" t="s">
        <v>110</v>
      </c>
      <c r="B89" s="216"/>
      <c r="C89" s="216"/>
      <c r="D89" s="216"/>
      <c r="E89" s="216"/>
      <c r="F89" s="216"/>
      <c r="G89" s="216"/>
      <c r="H89" s="216"/>
      <c r="I89" s="216"/>
      <c r="J89" s="216"/>
      <c r="K89" s="216"/>
      <c r="L89" s="216"/>
      <c r="M89" s="216"/>
      <c r="N89" s="217"/>
      <c r="EZ89" s="39"/>
      <c r="FA89" s="40"/>
      <c r="FB89" s="3" t="s">
        <v>110</v>
      </c>
      <c r="FC89" s="40"/>
      <c r="FD89" s="40"/>
      <c r="FE89" s="40"/>
      <c r="FK89" s="40"/>
    </row>
    <row r="90" spans="1:168" customFormat="1" ht="34.5" x14ac:dyDescent="0.25">
      <c r="A90" s="41" t="s">
        <v>111</v>
      </c>
      <c r="B90" s="42" t="s">
        <v>112</v>
      </c>
      <c r="C90" s="208" t="s">
        <v>113</v>
      </c>
      <c r="D90" s="208"/>
      <c r="E90" s="208"/>
      <c r="F90" s="43" t="s">
        <v>91</v>
      </c>
      <c r="G90" s="44">
        <v>20</v>
      </c>
      <c r="H90" s="45">
        <v>1</v>
      </c>
      <c r="I90" s="45">
        <v>20</v>
      </c>
      <c r="J90" s="73">
        <v>964.91</v>
      </c>
      <c r="K90" s="75">
        <v>1.04236</v>
      </c>
      <c r="L90" s="71">
        <v>20115.669999999998</v>
      </c>
      <c r="M90" s="74">
        <v>9.5</v>
      </c>
      <c r="N90" s="72">
        <v>191098.87</v>
      </c>
      <c r="EZ90" s="39"/>
      <c r="FA90" s="40"/>
      <c r="FC90" s="40" t="s">
        <v>113</v>
      </c>
      <c r="FD90" s="40" t="s">
        <v>4</v>
      </c>
      <c r="FE90" s="40" t="s">
        <v>4</v>
      </c>
      <c r="FK90" s="40"/>
    </row>
    <row r="91" spans="1:168" customFormat="1" ht="15" x14ac:dyDescent="0.25">
      <c r="A91" s="48"/>
      <c r="B91" s="49"/>
      <c r="C91" s="207" t="s">
        <v>114</v>
      </c>
      <c r="D91" s="207"/>
      <c r="E91" s="207"/>
      <c r="F91" s="207"/>
      <c r="G91" s="207"/>
      <c r="H91" s="207"/>
      <c r="I91" s="207"/>
      <c r="J91" s="207"/>
      <c r="K91" s="207"/>
      <c r="L91" s="207"/>
      <c r="M91" s="207"/>
      <c r="N91" s="210"/>
      <c r="EZ91" s="39"/>
      <c r="FA91" s="40"/>
      <c r="FC91" s="40"/>
      <c r="FD91" s="40"/>
      <c r="FE91" s="40"/>
      <c r="FF91" s="3" t="s">
        <v>114</v>
      </c>
      <c r="FK91" s="40"/>
    </row>
    <row r="92" spans="1:168" customFormat="1" ht="15" x14ac:dyDescent="0.25">
      <c r="A92" s="48"/>
      <c r="B92" s="49"/>
      <c r="C92" s="207" t="s">
        <v>115</v>
      </c>
      <c r="D92" s="207"/>
      <c r="E92" s="207"/>
      <c r="F92" s="207"/>
      <c r="G92" s="207"/>
      <c r="H92" s="207"/>
      <c r="I92" s="207"/>
      <c r="J92" s="207"/>
      <c r="K92" s="207"/>
      <c r="L92" s="207"/>
      <c r="M92" s="207"/>
      <c r="N92" s="210"/>
      <c r="EZ92" s="39"/>
      <c r="FA92" s="40"/>
      <c r="FC92" s="40"/>
      <c r="FD92" s="40"/>
      <c r="FE92" s="40"/>
      <c r="FK92" s="40"/>
      <c r="FL92" s="3" t="s">
        <v>115</v>
      </c>
    </row>
    <row r="93" spans="1:168" customFormat="1" ht="15" x14ac:dyDescent="0.25">
      <c r="A93" s="50"/>
      <c r="B93" s="51"/>
      <c r="C93" s="201" t="s">
        <v>94</v>
      </c>
      <c r="D93" s="201"/>
      <c r="E93" s="201"/>
      <c r="F93" s="201"/>
      <c r="G93" s="201"/>
      <c r="H93" s="201"/>
      <c r="I93" s="201"/>
      <c r="J93" s="201"/>
      <c r="K93" s="201"/>
      <c r="L93" s="201"/>
      <c r="M93" s="201"/>
      <c r="N93" s="211"/>
      <c r="EZ93" s="39"/>
      <c r="FA93" s="40"/>
      <c r="FC93" s="40"/>
      <c r="FD93" s="40"/>
      <c r="FE93" s="40"/>
      <c r="FG93" s="3" t="s">
        <v>94</v>
      </c>
      <c r="FK93" s="40"/>
    </row>
    <row r="94" spans="1:168" customFormat="1" ht="15" x14ac:dyDescent="0.25">
      <c r="A94" s="50"/>
      <c r="B94" s="51"/>
      <c r="C94" s="201" t="s">
        <v>95</v>
      </c>
      <c r="D94" s="201"/>
      <c r="E94" s="201"/>
      <c r="F94" s="201"/>
      <c r="G94" s="201"/>
      <c r="H94" s="201"/>
      <c r="I94" s="201"/>
      <c r="J94" s="201"/>
      <c r="K94" s="201"/>
      <c r="L94" s="201"/>
      <c r="M94" s="201"/>
      <c r="N94" s="211"/>
      <c r="EZ94" s="39"/>
      <c r="FA94" s="40"/>
      <c r="FC94" s="40"/>
      <c r="FD94" s="40"/>
      <c r="FE94" s="40"/>
      <c r="FG94" s="3" t="s">
        <v>95</v>
      </c>
      <c r="FK94" s="40"/>
    </row>
    <row r="95" spans="1:168" customFormat="1" ht="15" x14ac:dyDescent="0.25">
      <c r="A95" s="69"/>
      <c r="B95" s="70"/>
      <c r="C95" s="208" t="s">
        <v>84</v>
      </c>
      <c r="D95" s="208"/>
      <c r="E95" s="208"/>
      <c r="F95" s="43"/>
      <c r="G95" s="44"/>
      <c r="H95" s="44"/>
      <c r="I95" s="44"/>
      <c r="J95" s="46"/>
      <c r="K95" s="44"/>
      <c r="L95" s="71">
        <v>20115.669999999998</v>
      </c>
      <c r="M95" s="65"/>
      <c r="N95" s="72">
        <v>191098.87</v>
      </c>
      <c r="EZ95" s="39"/>
      <c r="FA95" s="40"/>
      <c r="FC95" s="40"/>
      <c r="FD95" s="40"/>
      <c r="FE95" s="40"/>
      <c r="FK95" s="40" t="s">
        <v>84</v>
      </c>
    </row>
    <row r="96" spans="1:168" customFormat="1" ht="15" x14ac:dyDescent="0.25">
      <c r="A96" s="41" t="s">
        <v>116</v>
      </c>
      <c r="B96" s="42" t="s">
        <v>112</v>
      </c>
      <c r="C96" s="208" t="s">
        <v>117</v>
      </c>
      <c r="D96" s="208"/>
      <c r="E96" s="208"/>
      <c r="F96" s="43" t="s">
        <v>91</v>
      </c>
      <c r="G96" s="44">
        <v>288</v>
      </c>
      <c r="H96" s="45">
        <v>1</v>
      </c>
      <c r="I96" s="45">
        <v>288</v>
      </c>
      <c r="J96" s="73">
        <v>13.25</v>
      </c>
      <c r="K96" s="75">
        <v>1.04236</v>
      </c>
      <c r="L96" s="71">
        <v>3977.65</v>
      </c>
      <c r="M96" s="74">
        <v>9.5</v>
      </c>
      <c r="N96" s="72">
        <v>37787.68</v>
      </c>
      <c r="EZ96" s="39"/>
      <c r="FA96" s="40"/>
      <c r="FC96" s="40" t="s">
        <v>117</v>
      </c>
      <c r="FD96" s="40" t="s">
        <v>4</v>
      </c>
      <c r="FE96" s="40" t="s">
        <v>4</v>
      </c>
      <c r="FK96" s="40"/>
    </row>
    <row r="97" spans="1:168" customFormat="1" ht="15" x14ac:dyDescent="0.25">
      <c r="A97" s="48"/>
      <c r="B97" s="49"/>
      <c r="C97" s="207" t="s">
        <v>118</v>
      </c>
      <c r="D97" s="207"/>
      <c r="E97" s="207"/>
      <c r="F97" s="207"/>
      <c r="G97" s="207"/>
      <c r="H97" s="207"/>
      <c r="I97" s="207"/>
      <c r="J97" s="207"/>
      <c r="K97" s="207"/>
      <c r="L97" s="207"/>
      <c r="M97" s="207"/>
      <c r="N97" s="210"/>
      <c r="EZ97" s="39"/>
      <c r="FA97" s="40"/>
      <c r="FC97" s="40"/>
      <c r="FD97" s="40"/>
      <c r="FE97" s="40"/>
      <c r="FF97" s="3" t="s">
        <v>118</v>
      </c>
      <c r="FK97" s="40"/>
    </row>
    <row r="98" spans="1:168" customFormat="1" ht="15" x14ac:dyDescent="0.25">
      <c r="A98" s="48"/>
      <c r="B98" s="49"/>
      <c r="C98" s="207" t="s">
        <v>119</v>
      </c>
      <c r="D98" s="207"/>
      <c r="E98" s="207"/>
      <c r="F98" s="207"/>
      <c r="G98" s="207"/>
      <c r="H98" s="207"/>
      <c r="I98" s="207"/>
      <c r="J98" s="207"/>
      <c r="K98" s="207"/>
      <c r="L98" s="207"/>
      <c r="M98" s="207"/>
      <c r="N98" s="210"/>
      <c r="EZ98" s="39"/>
      <c r="FA98" s="40"/>
      <c r="FC98" s="40"/>
      <c r="FD98" s="40"/>
      <c r="FE98" s="40"/>
      <c r="FK98" s="40"/>
      <c r="FL98" s="3" t="s">
        <v>119</v>
      </c>
    </row>
    <row r="99" spans="1:168" customFormat="1" ht="15" x14ac:dyDescent="0.25">
      <c r="A99" s="50"/>
      <c r="B99" s="51"/>
      <c r="C99" s="201" t="s">
        <v>94</v>
      </c>
      <c r="D99" s="201"/>
      <c r="E99" s="201"/>
      <c r="F99" s="201"/>
      <c r="G99" s="201"/>
      <c r="H99" s="201"/>
      <c r="I99" s="201"/>
      <c r="J99" s="201"/>
      <c r="K99" s="201"/>
      <c r="L99" s="201"/>
      <c r="M99" s="201"/>
      <c r="N99" s="211"/>
      <c r="EZ99" s="39"/>
      <c r="FA99" s="40"/>
      <c r="FC99" s="40"/>
      <c r="FD99" s="40"/>
      <c r="FE99" s="40"/>
      <c r="FG99" s="3" t="s">
        <v>94</v>
      </c>
      <c r="FK99" s="40"/>
    </row>
    <row r="100" spans="1:168" customFormat="1" ht="15" x14ac:dyDescent="0.25">
      <c r="A100" s="50"/>
      <c r="B100" s="51"/>
      <c r="C100" s="201" t="s">
        <v>95</v>
      </c>
      <c r="D100" s="201"/>
      <c r="E100" s="201"/>
      <c r="F100" s="201"/>
      <c r="G100" s="201"/>
      <c r="H100" s="201"/>
      <c r="I100" s="201"/>
      <c r="J100" s="201"/>
      <c r="K100" s="201"/>
      <c r="L100" s="201"/>
      <c r="M100" s="201"/>
      <c r="N100" s="211"/>
      <c r="EZ100" s="39"/>
      <c r="FA100" s="40"/>
      <c r="FC100" s="40"/>
      <c r="FD100" s="40"/>
      <c r="FE100" s="40"/>
      <c r="FG100" s="3" t="s">
        <v>95</v>
      </c>
      <c r="FK100" s="40"/>
    </row>
    <row r="101" spans="1:168" customFormat="1" ht="15" x14ac:dyDescent="0.25">
      <c r="A101" s="69"/>
      <c r="B101" s="70"/>
      <c r="C101" s="208" t="s">
        <v>84</v>
      </c>
      <c r="D101" s="208"/>
      <c r="E101" s="208"/>
      <c r="F101" s="43"/>
      <c r="G101" s="44"/>
      <c r="H101" s="44"/>
      <c r="I101" s="44"/>
      <c r="J101" s="46"/>
      <c r="K101" s="44"/>
      <c r="L101" s="71">
        <v>3977.65</v>
      </c>
      <c r="M101" s="65"/>
      <c r="N101" s="72">
        <v>37787.68</v>
      </c>
      <c r="EZ101" s="39"/>
      <c r="FA101" s="40"/>
      <c r="FC101" s="40"/>
      <c r="FD101" s="40"/>
      <c r="FE101" s="40"/>
      <c r="FK101" s="40" t="s">
        <v>84</v>
      </c>
    </row>
    <row r="102" spans="1:168" customFormat="1" ht="15" x14ac:dyDescent="0.25">
      <c r="A102" s="215" t="s">
        <v>120</v>
      </c>
      <c r="B102" s="216"/>
      <c r="C102" s="216"/>
      <c r="D102" s="216"/>
      <c r="E102" s="216"/>
      <c r="F102" s="216"/>
      <c r="G102" s="216"/>
      <c r="H102" s="216"/>
      <c r="I102" s="216"/>
      <c r="J102" s="216"/>
      <c r="K102" s="216"/>
      <c r="L102" s="216"/>
      <c r="M102" s="216"/>
      <c r="N102" s="217"/>
      <c r="EZ102" s="39"/>
      <c r="FA102" s="40"/>
      <c r="FB102" s="3" t="s">
        <v>120</v>
      </c>
      <c r="FC102" s="40"/>
      <c r="FD102" s="40"/>
      <c r="FE102" s="40"/>
      <c r="FK102" s="40"/>
    </row>
    <row r="103" spans="1:168" customFormat="1" ht="34.5" x14ac:dyDescent="0.25">
      <c r="A103" s="41" t="s">
        <v>121</v>
      </c>
      <c r="B103" s="42" t="s">
        <v>122</v>
      </c>
      <c r="C103" s="208" t="s">
        <v>123</v>
      </c>
      <c r="D103" s="208"/>
      <c r="E103" s="208"/>
      <c r="F103" s="43" t="s">
        <v>124</v>
      </c>
      <c r="G103" s="44">
        <v>3.6</v>
      </c>
      <c r="H103" s="45">
        <v>1</v>
      </c>
      <c r="I103" s="74">
        <v>3.6</v>
      </c>
      <c r="J103" s="46"/>
      <c r="K103" s="44"/>
      <c r="L103" s="46"/>
      <c r="M103" s="44"/>
      <c r="N103" s="47"/>
      <c r="EZ103" s="39"/>
      <c r="FA103" s="40"/>
      <c r="FC103" s="40" t="s">
        <v>123</v>
      </c>
      <c r="FD103" s="40" t="s">
        <v>4</v>
      </c>
      <c r="FE103" s="40" t="s">
        <v>4</v>
      </c>
      <c r="FK103" s="40"/>
    </row>
    <row r="104" spans="1:168" customFormat="1" ht="15" x14ac:dyDescent="0.25">
      <c r="A104" s="48"/>
      <c r="B104" s="49"/>
      <c r="C104" s="207" t="s">
        <v>125</v>
      </c>
      <c r="D104" s="207"/>
      <c r="E104" s="207"/>
      <c r="F104" s="207"/>
      <c r="G104" s="207"/>
      <c r="H104" s="207"/>
      <c r="I104" s="207"/>
      <c r="J104" s="207"/>
      <c r="K104" s="207"/>
      <c r="L104" s="207"/>
      <c r="M104" s="207"/>
      <c r="N104" s="210"/>
      <c r="EZ104" s="39"/>
      <c r="FA104" s="40"/>
      <c r="FC104" s="40"/>
      <c r="FD104" s="40"/>
      <c r="FE104" s="40"/>
      <c r="FF104" s="3" t="s">
        <v>125</v>
      </c>
      <c r="FK104" s="40"/>
    </row>
    <row r="105" spans="1:168" customFormat="1" ht="68.25" x14ac:dyDescent="0.25">
      <c r="A105" s="50"/>
      <c r="B105" s="51" t="s">
        <v>63</v>
      </c>
      <c r="C105" s="201" t="s">
        <v>64</v>
      </c>
      <c r="D105" s="201"/>
      <c r="E105" s="201"/>
      <c r="F105" s="201"/>
      <c r="G105" s="201"/>
      <c r="H105" s="201"/>
      <c r="I105" s="201"/>
      <c r="J105" s="201"/>
      <c r="K105" s="201"/>
      <c r="L105" s="201"/>
      <c r="M105" s="201"/>
      <c r="N105" s="211"/>
      <c r="EZ105" s="39"/>
      <c r="FA105" s="40"/>
      <c r="FC105" s="40"/>
      <c r="FD105" s="40"/>
      <c r="FE105" s="40"/>
      <c r="FG105" s="3" t="s">
        <v>64</v>
      </c>
      <c r="FK105" s="40"/>
    </row>
    <row r="106" spans="1:168" customFormat="1" ht="34.5" x14ac:dyDescent="0.25">
      <c r="A106" s="50"/>
      <c r="B106" s="51" t="s">
        <v>65</v>
      </c>
      <c r="C106" s="201" t="s">
        <v>66</v>
      </c>
      <c r="D106" s="201"/>
      <c r="E106" s="201"/>
      <c r="F106" s="201"/>
      <c r="G106" s="201"/>
      <c r="H106" s="201"/>
      <c r="I106" s="201"/>
      <c r="J106" s="201"/>
      <c r="K106" s="201"/>
      <c r="L106" s="201"/>
      <c r="M106" s="201"/>
      <c r="N106" s="211"/>
      <c r="EZ106" s="39"/>
      <c r="FA106" s="40"/>
      <c r="FC106" s="40"/>
      <c r="FD106" s="40"/>
      <c r="FE106" s="40"/>
      <c r="FG106" s="3" t="s">
        <v>66</v>
      </c>
      <c r="FK106" s="40"/>
    </row>
    <row r="107" spans="1:168" customFormat="1" ht="15" x14ac:dyDescent="0.25">
      <c r="A107" s="52"/>
      <c r="B107" s="51" t="s">
        <v>58</v>
      </c>
      <c r="C107" s="207" t="s">
        <v>67</v>
      </c>
      <c r="D107" s="207"/>
      <c r="E107" s="207"/>
      <c r="F107" s="53"/>
      <c r="G107" s="54"/>
      <c r="H107" s="54"/>
      <c r="I107" s="54"/>
      <c r="J107" s="55">
        <v>378.4</v>
      </c>
      <c r="K107" s="56">
        <v>1.3225</v>
      </c>
      <c r="L107" s="57">
        <v>1801.56</v>
      </c>
      <c r="M107" s="58">
        <v>52.21</v>
      </c>
      <c r="N107" s="59">
        <v>94059.45</v>
      </c>
      <c r="EZ107" s="39"/>
      <c r="FA107" s="40"/>
      <c r="FC107" s="40"/>
      <c r="FD107" s="40"/>
      <c r="FE107" s="40"/>
      <c r="FH107" s="3" t="s">
        <v>67</v>
      </c>
      <c r="FK107" s="40"/>
    </row>
    <row r="108" spans="1:168" customFormat="1" ht="15" x14ac:dyDescent="0.25">
      <c r="A108" s="52"/>
      <c r="B108" s="51" t="s">
        <v>68</v>
      </c>
      <c r="C108" s="207" t="s">
        <v>69</v>
      </c>
      <c r="D108" s="207"/>
      <c r="E108" s="207"/>
      <c r="F108" s="53"/>
      <c r="G108" s="54"/>
      <c r="H108" s="54"/>
      <c r="I108" s="54"/>
      <c r="J108" s="55">
        <v>22.77</v>
      </c>
      <c r="K108" s="56">
        <v>1.4375</v>
      </c>
      <c r="L108" s="55">
        <v>117.83</v>
      </c>
      <c r="M108" s="58">
        <v>15.71</v>
      </c>
      <c r="N108" s="59">
        <v>1851.11</v>
      </c>
      <c r="EZ108" s="39"/>
      <c r="FA108" s="40"/>
      <c r="FC108" s="40"/>
      <c r="FD108" s="40"/>
      <c r="FE108" s="40"/>
      <c r="FH108" s="3" t="s">
        <v>69</v>
      </c>
      <c r="FK108" s="40"/>
    </row>
    <row r="109" spans="1:168" customFormat="1" ht="15" x14ac:dyDescent="0.25">
      <c r="A109" s="52"/>
      <c r="B109" s="51" t="s">
        <v>70</v>
      </c>
      <c r="C109" s="207" t="s">
        <v>71</v>
      </c>
      <c r="D109" s="207"/>
      <c r="E109" s="207"/>
      <c r="F109" s="53"/>
      <c r="G109" s="54"/>
      <c r="H109" s="54"/>
      <c r="I109" s="54"/>
      <c r="J109" s="55">
        <v>3.92</v>
      </c>
      <c r="K109" s="56">
        <v>1.4375</v>
      </c>
      <c r="L109" s="55">
        <v>20.29</v>
      </c>
      <c r="M109" s="58">
        <v>52.21</v>
      </c>
      <c r="N109" s="59">
        <v>1059.3399999999999</v>
      </c>
      <c r="EZ109" s="39"/>
      <c r="FA109" s="40"/>
      <c r="FC109" s="40"/>
      <c r="FD109" s="40"/>
      <c r="FE109" s="40"/>
      <c r="FH109" s="3" t="s">
        <v>71</v>
      </c>
      <c r="FK109" s="40"/>
    </row>
    <row r="110" spans="1:168" customFormat="1" ht="15" x14ac:dyDescent="0.25">
      <c r="A110" s="52"/>
      <c r="B110" s="51" t="s">
        <v>72</v>
      </c>
      <c r="C110" s="207" t="s">
        <v>73</v>
      </c>
      <c r="D110" s="207"/>
      <c r="E110" s="207"/>
      <c r="F110" s="53"/>
      <c r="G110" s="54"/>
      <c r="H110" s="54"/>
      <c r="I110" s="54"/>
      <c r="J110" s="57">
        <v>8470.4599999999991</v>
      </c>
      <c r="K110" s="54"/>
      <c r="L110" s="57">
        <v>30493.66</v>
      </c>
      <c r="M110" s="60">
        <v>9.5</v>
      </c>
      <c r="N110" s="59">
        <v>289689.77</v>
      </c>
      <c r="EZ110" s="39"/>
      <c r="FA110" s="40"/>
      <c r="FC110" s="40"/>
      <c r="FD110" s="40"/>
      <c r="FE110" s="40"/>
      <c r="FH110" s="3" t="s">
        <v>73</v>
      </c>
      <c r="FK110" s="40"/>
    </row>
    <row r="111" spans="1:168" customFormat="1" ht="15" x14ac:dyDescent="0.25">
      <c r="A111" s="61"/>
      <c r="B111" s="51"/>
      <c r="C111" s="207" t="s">
        <v>74</v>
      </c>
      <c r="D111" s="207"/>
      <c r="E111" s="207"/>
      <c r="F111" s="53" t="s">
        <v>75</v>
      </c>
      <c r="G111" s="58">
        <v>41.72</v>
      </c>
      <c r="H111" s="56">
        <v>1.3225</v>
      </c>
      <c r="I111" s="76">
        <v>198.62891999999999</v>
      </c>
      <c r="J111" s="62"/>
      <c r="K111" s="54"/>
      <c r="L111" s="62"/>
      <c r="M111" s="54"/>
      <c r="N111" s="63"/>
      <c r="EZ111" s="39"/>
      <c r="FA111" s="40"/>
      <c r="FC111" s="40"/>
      <c r="FD111" s="40"/>
      <c r="FE111" s="40"/>
      <c r="FI111" s="3" t="s">
        <v>74</v>
      </c>
      <c r="FK111" s="40"/>
    </row>
    <row r="112" spans="1:168" customFormat="1" ht="15" x14ac:dyDescent="0.25">
      <c r="A112" s="61"/>
      <c r="B112" s="51"/>
      <c r="C112" s="207" t="s">
        <v>76</v>
      </c>
      <c r="D112" s="207"/>
      <c r="E112" s="207"/>
      <c r="F112" s="53" t="s">
        <v>75</v>
      </c>
      <c r="G112" s="58">
        <v>0.34</v>
      </c>
      <c r="H112" s="56">
        <v>1.4375</v>
      </c>
      <c r="I112" s="56">
        <v>1.7595000000000001</v>
      </c>
      <c r="J112" s="62"/>
      <c r="K112" s="54"/>
      <c r="L112" s="62"/>
      <c r="M112" s="54"/>
      <c r="N112" s="63"/>
      <c r="EZ112" s="39"/>
      <c r="FA112" s="40"/>
      <c r="FC112" s="40"/>
      <c r="FD112" s="40"/>
      <c r="FE112" s="40"/>
      <c r="FI112" s="3" t="s">
        <v>76</v>
      </c>
      <c r="FK112" s="40"/>
    </row>
    <row r="113" spans="1:168" customFormat="1" ht="15" x14ac:dyDescent="0.25">
      <c r="A113" s="48"/>
      <c r="B113" s="51"/>
      <c r="C113" s="209" t="s">
        <v>77</v>
      </c>
      <c r="D113" s="209"/>
      <c r="E113" s="209"/>
      <c r="F113" s="64"/>
      <c r="G113" s="65"/>
      <c r="H113" s="65"/>
      <c r="I113" s="65"/>
      <c r="J113" s="66">
        <v>8871.6299999999992</v>
      </c>
      <c r="K113" s="65"/>
      <c r="L113" s="66">
        <v>32413.05</v>
      </c>
      <c r="M113" s="65"/>
      <c r="N113" s="67">
        <v>385600.33</v>
      </c>
      <c r="EZ113" s="39"/>
      <c r="FA113" s="40"/>
      <c r="FC113" s="40"/>
      <c r="FD113" s="40"/>
      <c r="FE113" s="40"/>
      <c r="FJ113" s="3" t="s">
        <v>77</v>
      </c>
      <c r="FK113" s="40"/>
    </row>
    <row r="114" spans="1:168" customFormat="1" ht="15" x14ac:dyDescent="0.25">
      <c r="A114" s="61"/>
      <c r="B114" s="51"/>
      <c r="C114" s="207" t="s">
        <v>78</v>
      </c>
      <c r="D114" s="207"/>
      <c r="E114" s="207"/>
      <c r="F114" s="53"/>
      <c r="G114" s="54"/>
      <c r="H114" s="54"/>
      <c r="I114" s="54"/>
      <c r="J114" s="62"/>
      <c r="K114" s="54"/>
      <c r="L114" s="57">
        <v>1821.85</v>
      </c>
      <c r="M114" s="54"/>
      <c r="N114" s="59">
        <v>95118.79</v>
      </c>
      <c r="EZ114" s="39"/>
      <c r="FA114" s="40"/>
      <c r="FC114" s="40"/>
      <c r="FD114" s="40"/>
      <c r="FE114" s="40"/>
      <c r="FI114" s="3" t="s">
        <v>78</v>
      </c>
      <c r="FK114" s="40"/>
    </row>
    <row r="115" spans="1:168" customFormat="1" ht="15" x14ac:dyDescent="0.25">
      <c r="A115" s="61"/>
      <c r="B115" s="51" t="s">
        <v>126</v>
      </c>
      <c r="C115" s="207" t="s">
        <v>127</v>
      </c>
      <c r="D115" s="207"/>
      <c r="E115" s="207"/>
      <c r="F115" s="53" t="s">
        <v>81</v>
      </c>
      <c r="G115" s="68">
        <v>109</v>
      </c>
      <c r="H115" s="54"/>
      <c r="I115" s="68">
        <v>109</v>
      </c>
      <c r="J115" s="62"/>
      <c r="K115" s="54"/>
      <c r="L115" s="57">
        <v>1985.82</v>
      </c>
      <c r="M115" s="54"/>
      <c r="N115" s="59">
        <v>103679.48</v>
      </c>
      <c r="EZ115" s="39"/>
      <c r="FA115" s="40"/>
      <c r="FC115" s="40"/>
      <c r="FD115" s="40"/>
      <c r="FE115" s="40"/>
      <c r="FI115" s="3" t="s">
        <v>127</v>
      </c>
      <c r="FK115" s="40"/>
    </row>
    <row r="116" spans="1:168" customFormat="1" ht="22.5" x14ac:dyDescent="0.25">
      <c r="A116" s="61"/>
      <c r="B116" s="51" t="s">
        <v>128</v>
      </c>
      <c r="C116" s="207" t="s">
        <v>129</v>
      </c>
      <c r="D116" s="207"/>
      <c r="E116" s="207"/>
      <c r="F116" s="53" t="s">
        <v>81</v>
      </c>
      <c r="G116" s="68">
        <v>57</v>
      </c>
      <c r="H116" s="58">
        <v>0.85</v>
      </c>
      <c r="I116" s="58">
        <v>48.45</v>
      </c>
      <c r="J116" s="62"/>
      <c r="K116" s="54"/>
      <c r="L116" s="55">
        <v>882.69</v>
      </c>
      <c r="M116" s="54"/>
      <c r="N116" s="59">
        <v>46085.05</v>
      </c>
      <c r="EZ116" s="39"/>
      <c r="FA116" s="40"/>
      <c r="FC116" s="40"/>
      <c r="FD116" s="40"/>
      <c r="FE116" s="40"/>
      <c r="FI116" s="3" t="s">
        <v>129</v>
      </c>
      <c r="FK116" s="40"/>
    </row>
    <row r="117" spans="1:168" customFormat="1" ht="15" x14ac:dyDescent="0.25">
      <c r="A117" s="69"/>
      <c r="B117" s="70"/>
      <c r="C117" s="208" t="s">
        <v>84</v>
      </c>
      <c r="D117" s="208"/>
      <c r="E117" s="208"/>
      <c r="F117" s="43"/>
      <c r="G117" s="44"/>
      <c r="H117" s="44"/>
      <c r="I117" s="44"/>
      <c r="J117" s="46"/>
      <c r="K117" s="44"/>
      <c r="L117" s="71">
        <v>35281.56</v>
      </c>
      <c r="M117" s="65"/>
      <c r="N117" s="72">
        <v>535364.86</v>
      </c>
      <c r="EZ117" s="39"/>
      <c r="FA117" s="40"/>
      <c r="FC117" s="40"/>
      <c r="FD117" s="40"/>
      <c r="FE117" s="40"/>
      <c r="FK117" s="40" t="s">
        <v>84</v>
      </c>
    </row>
    <row r="118" spans="1:168" customFormat="1" ht="34.5" x14ac:dyDescent="0.25">
      <c r="A118" s="41" t="s">
        <v>130</v>
      </c>
      <c r="B118" s="42" t="s">
        <v>131</v>
      </c>
      <c r="C118" s="208" t="s">
        <v>132</v>
      </c>
      <c r="D118" s="208"/>
      <c r="E118" s="208"/>
      <c r="F118" s="43" t="s">
        <v>91</v>
      </c>
      <c r="G118" s="44">
        <v>-241.2</v>
      </c>
      <c r="H118" s="45">
        <v>1</v>
      </c>
      <c r="I118" s="74">
        <v>-241.2</v>
      </c>
      <c r="J118" s="73">
        <v>126.21</v>
      </c>
      <c r="K118" s="44"/>
      <c r="L118" s="71">
        <v>-30441.85</v>
      </c>
      <c r="M118" s="74">
        <v>9.5</v>
      </c>
      <c r="N118" s="72">
        <v>-289197.58</v>
      </c>
      <c r="EZ118" s="39"/>
      <c r="FA118" s="40"/>
      <c r="FC118" s="40" t="s">
        <v>132</v>
      </c>
      <c r="FD118" s="40" t="s">
        <v>4</v>
      </c>
      <c r="FE118" s="40" t="s">
        <v>4</v>
      </c>
      <c r="FK118" s="40"/>
    </row>
    <row r="119" spans="1:168" customFormat="1" ht="15" x14ac:dyDescent="0.25">
      <c r="A119" s="69"/>
      <c r="B119" s="70"/>
      <c r="C119" s="208" t="s">
        <v>84</v>
      </c>
      <c r="D119" s="208"/>
      <c r="E119" s="208"/>
      <c r="F119" s="43"/>
      <c r="G119" s="44"/>
      <c r="H119" s="44"/>
      <c r="I119" s="44"/>
      <c r="J119" s="46"/>
      <c r="K119" s="44"/>
      <c r="L119" s="71">
        <v>-30441.85</v>
      </c>
      <c r="M119" s="65"/>
      <c r="N119" s="72">
        <v>-289197.58</v>
      </c>
      <c r="EZ119" s="39"/>
      <c r="FA119" s="40"/>
      <c r="FC119" s="40"/>
      <c r="FD119" s="40"/>
      <c r="FE119" s="40"/>
      <c r="FK119" s="40" t="s">
        <v>84</v>
      </c>
    </row>
    <row r="120" spans="1:168" customFormat="1" ht="15" x14ac:dyDescent="0.25">
      <c r="A120" s="215" t="s">
        <v>133</v>
      </c>
      <c r="B120" s="216"/>
      <c r="C120" s="216"/>
      <c r="D120" s="216"/>
      <c r="E120" s="216"/>
      <c r="F120" s="216"/>
      <c r="G120" s="216"/>
      <c r="H120" s="216"/>
      <c r="I120" s="216"/>
      <c r="J120" s="216"/>
      <c r="K120" s="216"/>
      <c r="L120" s="216"/>
      <c r="M120" s="216"/>
      <c r="N120" s="217"/>
      <c r="EZ120" s="39"/>
      <c r="FA120" s="40"/>
      <c r="FB120" s="3" t="s">
        <v>133</v>
      </c>
      <c r="FC120" s="40"/>
      <c r="FD120" s="40"/>
      <c r="FE120" s="40"/>
      <c r="FK120" s="40"/>
    </row>
    <row r="121" spans="1:168" customFormat="1" ht="23.25" x14ac:dyDescent="0.25">
      <c r="A121" s="41" t="s">
        <v>134</v>
      </c>
      <c r="B121" s="42" t="s">
        <v>112</v>
      </c>
      <c r="C121" s="208" t="s">
        <v>135</v>
      </c>
      <c r="D121" s="208"/>
      <c r="E121" s="208"/>
      <c r="F121" s="43" t="s">
        <v>91</v>
      </c>
      <c r="G121" s="44">
        <v>13</v>
      </c>
      <c r="H121" s="45">
        <v>1</v>
      </c>
      <c r="I121" s="45">
        <v>13</v>
      </c>
      <c r="J121" s="71">
        <v>10964.91</v>
      </c>
      <c r="K121" s="75">
        <v>1.04236</v>
      </c>
      <c r="L121" s="71">
        <v>148581.99</v>
      </c>
      <c r="M121" s="74">
        <v>9.5</v>
      </c>
      <c r="N121" s="72">
        <v>1411528.91</v>
      </c>
      <c r="EZ121" s="39"/>
      <c r="FA121" s="40"/>
      <c r="FC121" s="40" t="s">
        <v>135</v>
      </c>
      <c r="FD121" s="40" t="s">
        <v>4</v>
      </c>
      <c r="FE121" s="40" t="s">
        <v>4</v>
      </c>
      <c r="FK121" s="40"/>
    </row>
    <row r="122" spans="1:168" customFormat="1" ht="15" x14ac:dyDescent="0.25">
      <c r="A122" s="48"/>
      <c r="B122" s="49"/>
      <c r="C122" s="207" t="s">
        <v>92</v>
      </c>
      <c r="D122" s="207"/>
      <c r="E122" s="207"/>
      <c r="F122" s="207"/>
      <c r="G122" s="207"/>
      <c r="H122" s="207"/>
      <c r="I122" s="207"/>
      <c r="J122" s="207"/>
      <c r="K122" s="207"/>
      <c r="L122" s="207"/>
      <c r="M122" s="207"/>
      <c r="N122" s="210"/>
      <c r="EZ122" s="39"/>
      <c r="FA122" s="40"/>
      <c r="FC122" s="40"/>
      <c r="FD122" s="40"/>
      <c r="FE122" s="40"/>
      <c r="FF122" s="3" t="s">
        <v>92</v>
      </c>
      <c r="FK122" s="40"/>
    </row>
    <row r="123" spans="1:168" customFormat="1" ht="15" x14ac:dyDescent="0.25">
      <c r="A123" s="48"/>
      <c r="B123" s="49"/>
      <c r="C123" s="207" t="s">
        <v>136</v>
      </c>
      <c r="D123" s="207"/>
      <c r="E123" s="207"/>
      <c r="F123" s="207"/>
      <c r="G123" s="207"/>
      <c r="H123" s="207"/>
      <c r="I123" s="207"/>
      <c r="J123" s="207"/>
      <c r="K123" s="207"/>
      <c r="L123" s="207"/>
      <c r="M123" s="207"/>
      <c r="N123" s="210"/>
      <c r="EZ123" s="39"/>
      <c r="FA123" s="40"/>
      <c r="FC123" s="40"/>
      <c r="FD123" s="40"/>
      <c r="FE123" s="40"/>
      <c r="FK123" s="40"/>
      <c r="FL123" s="3" t="s">
        <v>136</v>
      </c>
    </row>
    <row r="124" spans="1:168" customFormat="1" ht="15" x14ac:dyDescent="0.25">
      <c r="A124" s="50"/>
      <c r="B124" s="51"/>
      <c r="C124" s="201" t="s">
        <v>94</v>
      </c>
      <c r="D124" s="201"/>
      <c r="E124" s="201"/>
      <c r="F124" s="201"/>
      <c r="G124" s="201"/>
      <c r="H124" s="201"/>
      <c r="I124" s="201"/>
      <c r="J124" s="201"/>
      <c r="K124" s="201"/>
      <c r="L124" s="201"/>
      <c r="M124" s="201"/>
      <c r="N124" s="211"/>
      <c r="EZ124" s="39"/>
      <c r="FA124" s="40"/>
      <c r="FC124" s="40"/>
      <c r="FD124" s="40"/>
      <c r="FE124" s="40"/>
      <c r="FG124" s="3" t="s">
        <v>94</v>
      </c>
      <c r="FK124" s="40"/>
    </row>
    <row r="125" spans="1:168" customFormat="1" ht="15" x14ac:dyDescent="0.25">
      <c r="A125" s="50"/>
      <c r="B125" s="51"/>
      <c r="C125" s="201" t="s">
        <v>95</v>
      </c>
      <c r="D125" s="201"/>
      <c r="E125" s="201"/>
      <c r="F125" s="201"/>
      <c r="G125" s="201"/>
      <c r="H125" s="201"/>
      <c r="I125" s="201"/>
      <c r="J125" s="201"/>
      <c r="K125" s="201"/>
      <c r="L125" s="201"/>
      <c r="M125" s="201"/>
      <c r="N125" s="211"/>
      <c r="EZ125" s="39"/>
      <c r="FA125" s="40"/>
      <c r="FC125" s="40"/>
      <c r="FD125" s="40"/>
      <c r="FE125" s="40"/>
      <c r="FG125" s="3" t="s">
        <v>95</v>
      </c>
      <c r="FK125" s="40"/>
    </row>
    <row r="126" spans="1:168" customFormat="1" ht="15" x14ac:dyDescent="0.25">
      <c r="A126" s="69"/>
      <c r="B126" s="70"/>
      <c r="C126" s="208" t="s">
        <v>84</v>
      </c>
      <c r="D126" s="208"/>
      <c r="E126" s="208"/>
      <c r="F126" s="43"/>
      <c r="G126" s="44"/>
      <c r="H126" s="44"/>
      <c r="I126" s="44"/>
      <c r="J126" s="46"/>
      <c r="K126" s="44"/>
      <c r="L126" s="71">
        <v>148581.99</v>
      </c>
      <c r="M126" s="65"/>
      <c r="N126" s="72">
        <v>1411528.91</v>
      </c>
      <c r="EZ126" s="39"/>
      <c r="FA126" s="40"/>
      <c r="FC126" s="40"/>
      <c r="FD126" s="40"/>
      <c r="FE126" s="40"/>
      <c r="FK126" s="40" t="s">
        <v>84</v>
      </c>
    </row>
    <row r="127" spans="1:168" customFormat="1" ht="15" x14ac:dyDescent="0.25">
      <c r="A127" s="215" t="s">
        <v>133</v>
      </c>
      <c r="B127" s="216"/>
      <c r="C127" s="216"/>
      <c r="D127" s="216"/>
      <c r="E127" s="216"/>
      <c r="F127" s="216"/>
      <c r="G127" s="216"/>
      <c r="H127" s="216"/>
      <c r="I127" s="216"/>
      <c r="J127" s="216"/>
      <c r="K127" s="216"/>
      <c r="L127" s="216"/>
      <c r="M127" s="216"/>
      <c r="N127" s="217"/>
      <c r="EZ127" s="39"/>
      <c r="FA127" s="40"/>
      <c r="FB127" s="3" t="s">
        <v>133</v>
      </c>
      <c r="FC127" s="40"/>
      <c r="FD127" s="40"/>
      <c r="FE127" s="40"/>
      <c r="FK127" s="40"/>
    </row>
    <row r="128" spans="1:168" customFormat="1" ht="23.25" x14ac:dyDescent="0.25">
      <c r="A128" s="41" t="s">
        <v>137</v>
      </c>
      <c r="B128" s="42" t="s">
        <v>112</v>
      </c>
      <c r="C128" s="208" t="s">
        <v>138</v>
      </c>
      <c r="D128" s="208"/>
      <c r="E128" s="208"/>
      <c r="F128" s="43" t="s">
        <v>91</v>
      </c>
      <c r="G128" s="44">
        <v>13</v>
      </c>
      <c r="H128" s="45">
        <v>1</v>
      </c>
      <c r="I128" s="45">
        <v>13</v>
      </c>
      <c r="J128" s="73">
        <v>201.75</v>
      </c>
      <c r="K128" s="75">
        <v>1.04236</v>
      </c>
      <c r="L128" s="71">
        <v>2733.85</v>
      </c>
      <c r="M128" s="74">
        <v>9.5</v>
      </c>
      <c r="N128" s="72">
        <v>25971.58</v>
      </c>
      <c r="EZ128" s="39"/>
      <c r="FA128" s="40"/>
      <c r="FC128" s="40" t="s">
        <v>138</v>
      </c>
      <c r="FD128" s="40" t="s">
        <v>4</v>
      </c>
      <c r="FE128" s="40" t="s">
        <v>4</v>
      </c>
      <c r="FK128" s="40"/>
    </row>
    <row r="129" spans="1:168" customFormat="1" ht="15" x14ac:dyDescent="0.25">
      <c r="A129" s="48"/>
      <c r="B129" s="49"/>
      <c r="C129" s="207" t="s">
        <v>92</v>
      </c>
      <c r="D129" s="207"/>
      <c r="E129" s="207"/>
      <c r="F129" s="207"/>
      <c r="G129" s="207"/>
      <c r="H129" s="207"/>
      <c r="I129" s="207"/>
      <c r="J129" s="207"/>
      <c r="K129" s="207"/>
      <c r="L129" s="207"/>
      <c r="M129" s="207"/>
      <c r="N129" s="210"/>
      <c r="EZ129" s="39"/>
      <c r="FA129" s="40"/>
      <c r="FC129" s="40"/>
      <c r="FD129" s="40"/>
      <c r="FE129" s="40"/>
      <c r="FF129" s="3" t="s">
        <v>92</v>
      </c>
      <c r="FK129" s="40"/>
    </row>
    <row r="130" spans="1:168" customFormat="1" ht="15" x14ac:dyDescent="0.25">
      <c r="A130" s="48"/>
      <c r="B130" s="49"/>
      <c r="C130" s="207" t="s">
        <v>139</v>
      </c>
      <c r="D130" s="207"/>
      <c r="E130" s="207"/>
      <c r="F130" s="207"/>
      <c r="G130" s="207"/>
      <c r="H130" s="207"/>
      <c r="I130" s="207"/>
      <c r="J130" s="207"/>
      <c r="K130" s="207"/>
      <c r="L130" s="207"/>
      <c r="M130" s="207"/>
      <c r="N130" s="210"/>
      <c r="EZ130" s="39"/>
      <c r="FA130" s="40"/>
      <c r="FC130" s="40"/>
      <c r="FD130" s="40"/>
      <c r="FE130" s="40"/>
      <c r="FK130" s="40"/>
      <c r="FL130" s="3" t="s">
        <v>139</v>
      </c>
    </row>
    <row r="131" spans="1:168" customFormat="1" ht="15" x14ac:dyDescent="0.25">
      <c r="A131" s="50"/>
      <c r="B131" s="51"/>
      <c r="C131" s="201" t="s">
        <v>94</v>
      </c>
      <c r="D131" s="201"/>
      <c r="E131" s="201"/>
      <c r="F131" s="201"/>
      <c r="G131" s="201"/>
      <c r="H131" s="201"/>
      <c r="I131" s="201"/>
      <c r="J131" s="201"/>
      <c r="K131" s="201"/>
      <c r="L131" s="201"/>
      <c r="M131" s="201"/>
      <c r="N131" s="211"/>
      <c r="EZ131" s="39"/>
      <c r="FA131" s="40"/>
      <c r="FC131" s="40"/>
      <c r="FD131" s="40"/>
      <c r="FE131" s="40"/>
      <c r="FG131" s="3" t="s">
        <v>94</v>
      </c>
      <c r="FK131" s="40"/>
    </row>
    <row r="132" spans="1:168" customFormat="1" ht="15" x14ac:dyDescent="0.25">
      <c r="A132" s="50"/>
      <c r="B132" s="51"/>
      <c r="C132" s="201" t="s">
        <v>95</v>
      </c>
      <c r="D132" s="201"/>
      <c r="E132" s="201"/>
      <c r="F132" s="201"/>
      <c r="G132" s="201"/>
      <c r="H132" s="201"/>
      <c r="I132" s="201"/>
      <c r="J132" s="201"/>
      <c r="K132" s="201"/>
      <c r="L132" s="201"/>
      <c r="M132" s="201"/>
      <c r="N132" s="211"/>
      <c r="EZ132" s="39"/>
      <c r="FA132" s="40"/>
      <c r="FC132" s="40"/>
      <c r="FD132" s="40"/>
      <c r="FE132" s="40"/>
      <c r="FG132" s="3" t="s">
        <v>95</v>
      </c>
      <c r="FK132" s="40"/>
    </row>
    <row r="133" spans="1:168" customFormat="1" ht="15" x14ac:dyDescent="0.25">
      <c r="A133" s="69"/>
      <c r="B133" s="70"/>
      <c r="C133" s="208" t="s">
        <v>84</v>
      </c>
      <c r="D133" s="208"/>
      <c r="E133" s="208"/>
      <c r="F133" s="43"/>
      <c r="G133" s="44"/>
      <c r="H133" s="44"/>
      <c r="I133" s="44"/>
      <c r="J133" s="46"/>
      <c r="K133" s="44"/>
      <c r="L133" s="71">
        <v>2733.85</v>
      </c>
      <c r="M133" s="65"/>
      <c r="N133" s="72">
        <v>25971.58</v>
      </c>
      <c r="EZ133" s="39"/>
      <c r="FA133" s="40"/>
      <c r="FC133" s="40"/>
      <c r="FD133" s="40"/>
      <c r="FE133" s="40"/>
      <c r="FK133" s="40" t="s">
        <v>84</v>
      </c>
    </row>
    <row r="134" spans="1:168" customFormat="1" ht="15" x14ac:dyDescent="0.25">
      <c r="A134" s="212" t="s">
        <v>140</v>
      </c>
      <c r="B134" s="213"/>
      <c r="C134" s="213"/>
      <c r="D134" s="213"/>
      <c r="E134" s="213"/>
      <c r="F134" s="213"/>
      <c r="G134" s="213"/>
      <c r="H134" s="213"/>
      <c r="I134" s="213"/>
      <c r="J134" s="213"/>
      <c r="K134" s="213"/>
      <c r="L134" s="213"/>
      <c r="M134" s="213"/>
      <c r="N134" s="214"/>
      <c r="EZ134" s="39"/>
      <c r="FA134" s="40" t="s">
        <v>140</v>
      </c>
      <c r="FC134" s="40"/>
      <c r="FD134" s="40"/>
      <c r="FE134" s="40"/>
      <c r="FK134" s="40"/>
    </row>
    <row r="135" spans="1:168" customFormat="1" ht="15" x14ac:dyDescent="0.25">
      <c r="A135" s="215" t="s">
        <v>57</v>
      </c>
      <c r="B135" s="216"/>
      <c r="C135" s="216"/>
      <c r="D135" s="216"/>
      <c r="E135" s="216"/>
      <c r="F135" s="216"/>
      <c r="G135" s="216"/>
      <c r="H135" s="216"/>
      <c r="I135" s="216"/>
      <c r="J135" s="216"/>
      <c r="K135" s="216"/>
      <c r="L135" s="216"/>
      <c r="M135" s="216"/>
      <c r="N135" s="217"/>
      <c r="EZ135" s="39"/>
      <c r="FA135" s="40"/>
      <c r="FB135" s="3" t="s">
        <v>57</v>
      </c>
      <c r="FC135" s="40"/>
      <c r="FD135" s="40"/>
      <c r="FE135" s="40"/>
      <c r="FK135" s="40"/>
    </row>
    <row r="136" spans="1:168" customFormat="1" ht="45.75" x14ac:dyDescent="0.25">
      <c r="A136" s="41" t="s">
        <v>141</v>
      </c>
      <c r="B136" s="42" t="s">
        <v>59</v>
      </c>
      <c r="C136" s="208" t="s">
        <v>142</v>
      </c>
      <c r="D136" s="208"/>
      <c r="E136" s="208"/>
      <c r="F136" s="43" t="s">
        <v>61</v>
      </c>
      <c r="G136" s="44">
        <v>108</v>
      </c>
      <c r="H136" s="45">
        <v>1</v>
      </c>
      <c r="I136" s="45">
        <v>108</v>
      </c>
      <c r="J136" s="46"/>
      <c r="K136" s="44"/>
      <c r="L136" s="46"/>
      <c r="M136" s="44"/>
      <c r="N136" s="47"/>
      <c r="R136" s="200" t="s">
        <v>367</v>
      </c>
      <c r="EZ136" s="39"/>
      <c r="FA136" s="40"/>
      <c r="FC136" s="40" t="s">
        <v>142</v>
      </c>
      <c r="FD136" s="40" t="s">
        <v>4</v>
      </c>
      <c r="FE136" s="40" t="s">
        <v>4</v>
      </c>
      <c r="FK136" s="40"/>
    </row>
    <row r="137" spans="1:168" customFormat="1" ht="15" x14ac:dyDescent="0.25">
      <c r="A137" s="48"/>
      <c r="B137" s="49"/>
      <c r="C137" s="207" t="s">
        <v>62</v>
      </c>
      <c r="D137" s="207"/>
      <c r="E137" s="207"/>
      <c r="F137" s="207"/>
      <c r="G137" s="207"/>
      <c r="H137" s="207"/>
      <c r="I137" s="207"/>
      <c r="J137" s="207"/>
      <c r="K137" s="207"/>
      <c r="L137" s="207"/>
      <c r="M137" s="207"/>
      <c r="N137" s="210"/>
      <c r="EZ137" s="39"/>
      <c r="FA137" s="40"/>
      <c r="FC137" s="40"/>
      <c r="FD137" s="40"/>
      <c r="FE137" s="40"/>
      <c r="FF137" s="3" t="s">
        <v>62</v>
      </c>
      <c r="FK137" s="40"/>
    </row>
    <row r="138" spans="1:168" customFormat="1" ht="68.25" x14ac:dyDescent="0.25">
      <c r="A138" s="50"/>
      <c r="B138" s="51" t="s">
        <v>63</v>
      </c>
      <c r="C138" s="201" t="s">
        <v>64</v>
      </c>
      <c r="D138" s="201"/>
      <c r="E138" s="201"/>
      <c r="F138" s="201"/>
      <c r="G138" s="201"/>
      <c r="H138" s="201"/>
      <c r="I138" s="201"/>
      <c r="J138" s="201"/>
      <c r="K138" s="201"/>
      <c r="L138" s="201"/>
      <c r="M138" s="201"/>
      <c r="N138" s="211"/>
      <c r="R138" s="200" t="s">
        <v>366</v>
      </c>
      <c r="EZ138" s="39"/>
      <c r="FA138" s="40"/>
      <c r="FC138" s="40"/>
      <c r="FD138" s="40"/>
      <c r="FE138" s="40"/>
      <c r="FG138" s="3" t="s">
        <v>64</v>
      </c>
      <c r="FK138" s="40"/>
    </row>
    <row r="139" spans="1:168" customFormat="1" ht="22.5" x14ac:dyDescent="0.25">
      <c r="A139" s="50"/>
      <c r="B139" s="51" t="s">
        <v>143</v>
      </c>
      <c r="C139" s="201" t="s">
        <v>144</v>
      </c>
      <c r="D139" s="201"/>
      <c r="E139" s="201"/>
      <c r="F139" s="201"/>
      <c r="G139" s="201"/>
      <c r="H139" s="201"/>
      <c r="I139" s="201"/>
      <c r="J139" s="201"/>
      <c r="K139" s="201"/>
      <c r="L139" s="201"/>
      <c r="M139" s="201"/>
      <c r="N139" s="211"/>
      <c r="EZ139" s="39"/>
      <c r="FA139" s="40"/>
      <c r="FC139" s="40"/>
      <c r="FD139" s="40"/>
      <c r="FE139" s="40"/>
      <c r="FG139" s="3" t="s">
        <v>144</v>
      </c>
      <c r="FK139" s="40"/>
    </row>
    <row r="140" spans="1:168" customFormat="1" ht="15" x14ac:dyDescent="0.25">
      <c r="A140" s="52"/>
      <c r="B140" s="51" t="s">
        <v>58</v>
      </c>
      <c r="C140" s="207" t="s">
        <v>67</v>
      </c>
      <c r="D140" s="207"/>
      <c r="E140" s="207"/>
      <c r="F140" s="53"/>
      <c r="G140" s="54"/>
      <c r="H140" s="54"/>
      <c r="I140" s="54"/>
      <c r="J140" s="55">
        <v>245.26</v>
      </c>
      <c r="K140" s="78">
        <v>0.80500000000000005</v>
      </c>
      <c r="L140" s="57">
        <v>21322.9</v>
      </c>
      <c r="M140" s="58">
        <v>52.21</v>
      </c>
      <c r="N140" s="59">
        <v>1113268.6100000001</v>
      </c>
      <c r="EZ140" s="39"/>
      <c r="FA140" s="40"/>
      <c r="FC140" s="40"/>
      <c r="FD140" s="40"/>
      <c r="FE140" s="40"/>
      <c r="FH140" s="3" t="s">
        <v>67</v>
      </c>
      <c r="FK140" s="40"/>
    </row>
    <row r="141" spans="1:168" customFormat="1" ht="15" x14ac:dyDescent="0.25">
      <c r="A141" s="52"/>
      <c r="B141" s="51" t="s">
        <v>68</v>
      </c>
      <c r="C141" s="207" t="s">
        <v>69</v>
      </c>
      <c r="D141" s="207"/>
      <c r="E141" s="207"/>
      <c r="F141" s="53"/>
      <c r="G141" s="54"/>
      <c r="H141" s="54"/>
      <c r="I141" s="54"/>
      <c r="J141" s="55">
        <v>37.450000000000003</v>
      </c>
      <c r="K141" s="78">
        <v>0.80500000000000005</v>
      </c>
      <c r="L141" s="57">
        <v>3255.9</v>
      </c>
      <c r="M141" s="58">
        <v>15.71</v>
      </c>
      <c r="N141" s="59">
        <v>51150.19</v>
      </c>
      <c r="EZ141" s="39"/>
      <c r="FA141" s="40"/>
      <c r="FC141" s="40"/>
      <c r="FD141" s="40"/>
      <c r="FE141" s="40"/>
      <c r="FH141" s="3" t="s">
        <v>69</v>
      </c>
      <c r="FK141" s="40"/>
    </row>
    <row r="142" spans="1:168" customFormat="1" ht="15" x14ac:dyDescent="0.25">
      <c r="A142" s="52"/>
      <c r="B142" s="51" t="s">
        <v>70</v>
      </c>
      <c r="C142" s="207" t="s">
        <v>71</v>
      </c>
      <c r="D142" s="207"/>
      <c r="E142" s="207"/>
      <c r="F142" s="53"/>
      <c r="G142" s="54"/>
      <c r="H142" s="54"/>
      <c r="I142" s="54"/>
      <c r="J142" s="55">
        <v>6.61</v>
      </c>
      <c r="K142" s="78">
        <v>0.80500000000000005</v>
      </c>
      <c r="L142" s="55">
        <v>574.66999999999996</v>
      </c>
      <c r="M142" s="58">
        <v>52.21</v>
      </c>
      <c r="N142" s="59">
        <v>30003.52</v>
      </c>
      <c r="EZ142" s="39"/>
      <c r="FA142" s="40"/>
      <c r="FC142" s="40"/>
      <c r="FD142" s="40"/>
      <c r="FE142" s="40"/>
      <c r="FH142" s="3" t="s">
        <v>71</v>
      </c>
      <c r="FK142" s="40"/>
    </row>
    <row r="143" spans="1:168" customFormat="1" ht="15" x14ac:dyDescent="0.25">
      <c r="A143" s="52"/>
      <c r="B143" s="51" t="s">
        <v>72</v>
      </c>
      <c r="C143" s="207" t="s">
        <v>73</v>
      </c>
      <c r="D143" s="207"/>
      <c r="E143" s="207"/>
      <c r="F143" s="53"/>
      <c r="G143" s="54"/>
      <c r="H143" s="54"/>
      <c r="I143" s="54"/>
      <c r="J143" s="57">
        <v>4691.4799999999996</v>
      </c>
      <c r="K143" s="68">
        <v>0</v>
      </c>
      <c r="L143" s="55">
        <v>0</v>
      </c>
      <c r="M143" s="60">
        <v>9.5</v>
      </c>
      <c r="N143" s="63"/>
      <c r="EZ143" s="39"/>
      <c r="FA143" s="40"/>
      <c r="FC143" s="40"/>
      <c r="FD143" s="40"/>
      <c r="FE143" s="40"/>
      <c r="FH143" s="3" t="s">
        <v>73</v>
      </c>
      <c r="FK143" s="40"/>
    </row>
    <row r="144" spans="1:168" customFormat="1" ht="15" x14ac:dyDescent="0.25">
      <c r="A144" s="61"/>
      <c r="B144" s="51"/>
      <c r="C144" s="207" t="s">
        <v>74</v>
      </c>
      <c r="D144" s="207"/>
      <c r="E144" s="207"/>
      <c r="F144" s="53" t="s">
        <v>75</v>
      </c>
      <c r="G144" s="58">
        <v>30.02</v>
      </c>
      <c r="H144" s="78">
        <v>0.80500000000000005</v>
      </c>
      <c r="I144" s="56">
        <v>2609.9387999999999</v>
      </c>
      <c r="J144" s="62"/>
      <c r="K144" s="54"/>
      <c r="L144" s="62"/>
      <c r="M144" s="54"/>
      <c r="N144" s="63"/>
      <c r="EZ144" s="39"/>
      <c r="FA144" s="40"/>
      <c r="FC144" s="40"/>
      <c r="FD144" s="40"/>
      <c r="FE144" s="40"/>
      <c r="FI144" s="3" t="s">
        <v>74</v>
      </c>
      <c r="FK144" s="40"/>
    </row>
    <row r="145" spans="1:167" customFormat="1" ht="15" x14ac:dyDescent="0.25">
      <c r="A145" s="61"/>
      <c r="B145" s="51"/>
      <c r="C145" s="207" t="s">
        <v>76</v>
      </c>
      <c r="D145" s="207"/>
      <c r="E145" s="207"/>
      <c r="F145" s="53" t="s">
        <v>75</v>
      </c>
      <c r="G145" s="58">
        <v>0.56999999999999995</v>
      </c>
      <c r="H145" s="78">
        <v>0.80500000000000005</v>
      </c>
      <c r="I145" s="56">
        <v>49.555799999999998</v>
      </c>
      <c r="J145" s="62"/>
      <c r="K145" s="54"/>
      <c r="L145" s="62"/>
      <c r="M145" s="54"/>
      <c r="N145" s="63"/>
      <c r="EZ145" s="39"/>
      <c r="FA145" s="40"/>
      <c r="FC145" s="40"/>
      <c r="FD145" s="40"/>
      <c r="FE145" s="40"/>
      <c r="FI145" s="3" t="s">
        <v>76</v>
      </c>
      <c r="FK145" s="40"/>
    </row>
    <row r="146" spans="1:167" customFormat="1" ht="15" x14ac:dyDescent="0.25">
      <c r="A146" s="48"/>
      <c r="B146" s="51"/>
      <c r="C146" s="209" t="s">
        <v>77</v>
      </c>
      <c r="D146" s="209"/>
      <c r="E146" s="209"/>
      <c r="F146" s="64"/>
      <c r="G146" s="65"/>
      <c r="H146" s="65"/>
      <c r="I146" s="65"/>
      <c r="J146" s="66">
        <v>4974.1899999999996</v>
      </c>
      <c r="K146" s="65"/>
      <c r="L146" s="66">
        <v>24578.799999999999</v>
      </c>
      <c r="M146" s="65"/>
      <c r="N146" s="67">
        <v>1164418.8</v>
      </c>
      <c r="EZ146" s="39"/>
      <c r="FA146" s="40"/>
      <c r="FC146" s="40"/>
      <c r="FD146" s="40"/>
      <c r="FE146" s="40"/>
      <c r="FJ146" s="3" t="s">
        <v>77</v>
      </c>
      <c r="FK146" s="40"/>
    </row>
    <row r="147" spans="1:167" customFormat="1" ht="15" x14ac:dyDescent="0.25">
      <c r="A147" s="61"/>
      <c r="B147" s="51"/>
      <c r="C147" s="207" t="s">
        <v>78</v>
      </c>
      <c r="D147" s="207"/>
      <c r="E147" s="207"/>
      <c r="F147" s="53"/>
      <c r="G147" s="54"/>
      <c r="H147" s="54"/>
      <c r="I147" s="54"/>
      <c r="J147" s="62"/>
      <c r="K147" s="54"/>
      <c r="L147" s="57">
        <v>21897.57</v>
      </c>
      <c r="M147" s="54"/>
      <c r="N147" s="59">
        <v>1143272.1299999999</v>
      </c>
      <c r="EZ147" s="39"/>
      <c r="FA147" s="40"/>
      <c r="FC147" s="40"/>
      <c r="FD147" s="40"/>
      <c r="FE147" s="40"/>
      <c r="FI147" s="3" t="s">
        <v>78</v>
      </c>
      <c r="FK147" s="40"/>
    </row>
    <row r="148" spans="1:167" customFormat="1" ht="15" x14ac:dyDescent="0.25">
      <c r="A148" s="61"/>
      <c r="B148" s="51" t="s">
        <v>79</v>
      </c>
      <c r="C148" s="207" t="s">
        <v>80</v>
      </c>
      <c r="D148" s="207"/>
      <c r="E148" s="207"/>
      <c r="F148" s="53" t="s">
        <v>81</v>
      </c>
      <c r="G148" s="68">
        <v>100</v>
      </c>
      <c r="H148" s="54"/>
      <c r="I148" s="68">
        <v>100</v>
      </c>
      <c r="J148" s="62"/>
      <c r="K148" s="54"/>
      <c r="L148" s="57">
        <v>21897.57</v>
      </c>
      <c r="M148" s="54"/>
      <c r="N148" s="59">
        <v>1143272.1299999999</v>
      </c>
      <c r="EZ148" s="39"/>
      <c r="FA148" s="40"/>
      <c r="FC148" s="40"/>
      <c r="FD148" s="40"/>
      <c r="FE148" s="40"/>
      <c r="FI148" s="3" t="s">
        <v>80</v>
      </c>
      <c r="FK148" s="40"/>
    </row>
    <row r="149" spans="1:167" customFormat="1" ht="22.5" x14ac:dyDescent="0.25">
      <c r="A149" s="61"/>
      <c r="B149" s="51" t="s">
        <v>82</v>
      </c>
      <c r="C149" s="207" t="s">
        <v>83</v>
      </c>
      <c r="D149" s="207"/>
      <c r="E149" s="207"/>
      <c r="F149" s="53" t="s">
        <v>81</v>
      </c>
      <c r="G149" s="68">
        <v>49</v>
      </c>
      <c r="H149" s="58">
        <v>0.85</v>
      </c>
      <c r="I149" s="58">
        <v>41.65</v>
      </c>
      <c r="J149" s="62"/>
      <c r="K149" s="54"/>
      <c r="L149" s="57">
        <v>9120.34</v>
      </c>
      <c r="M149" s="54"/>
      <c r="N149" s="59">
        <v>476172.84</v>
      </c>
      <c r="EZ149" s="39"/>
      <c r="FA149" s="40"/>
      <c r="FC149" s="40"/>
      <c r="FD149" s="40"/>
      <c r="FE149" s="40"/>
      <c r="FI149" s="3" t="s">
        <v>83</v>
      </c>
      <c r="FK149" s="40"/>
    </row>
    <row r="150" spans="1:167" customFormat="1" ht="15" x14ac:dyDescent="0.25">
      <c r="A150" s="69"/>
      <c r="B150" s="70"/>
      <c r="C150" s="208" t="s">
        <v>84</v>
      </c>
      <c r="D150" s="208"/>
      <c r="E150" s="208"/>
      <c r="F150" s="43"/>
      <c r="G150" s="44"/>
      <c r="H150" s="44"/>
      <c r="I150" s="44"/>
      <c r="J150" s="46"/>
      <c r="K150" s="44"/>
      <c r="L150" s="71">
        <v>55596.71</v>
      </c>
      <c r="M150" s="65"/>
      <c r="N150" s="72">
        <v>2783863.77</v>
      </c>
      <c r="EZ150" s="39"/>
      <c r="FA150" s="40"/>
      <c r="FC150" s="40"/>
      <c r="FD150" s="40"/>
      <c r="FE150" s="40"/>
      <c r="FK150" s="40" t="s">
        <v>84</v>
      </c>
    </row>
    <row r="151" spans="1:167" customFormat="1" ht="15" x14ac:dyDescent="0.25">
      <c r="A151" s="215" t="s">
        <v>101</v>
      </c>
      <c r="B151" s="216"/>
      <c r="C151" s="216"/>
      <c r="D151" s="216"/>
      <c r="E151" s="216"/>
      <c r="F151" s="216"/>
      <c r="G151" s="216"/>
      <c r="H151" s="216"/>
      <c r="I151" s="216"/>
      <c r="J151" s="216"/>
      <c r="K151" s="216"/>
      <c r="L151" s="216"/>
      <c r="M151" s="216"/>
      <c r="N151" s="217"/>
      <c r="EZ151" s="39"/>
      <c r="FA151" s="40"/>
      <c r="FB151" s="3" t="s">
        <v>101</v>
      </c>
      <c r="FC151" s="40"/>
      <c r="FD151" s="40"/>
      <c r="FE151" s="40"/>
      <c r="FK151" s="40"/>
    </row>
    <row r="152" spans="1:167" customFormat="1" ht="34.5" x14ac:dyDescent="0.25">
      <c r="A152" s="41" t="s">
        <v>145</v>
      </c>
      <c r="B152" s="42" t="s">
        <v>103</v>
      </c>
      <c r="C152" s="208" t="s">
        <v>146</v>
      </c>
      <c r="D152" s="208"/>
      <c r="E152" s="208"/>
      <c r="F152" s="43" t="s">
        <v>61</v>
      </c>
      <c r="G152" s="44">
        <v>162</v>
      </c>
      <c r="H152" s="45">
        <v>1</v>
      </c>
      <c r="I152" s="45">
        <v>162</v>
      </c>
      <c r="J152" s="46"/>
      <c r="K152" s="44"/>
      <c r="L152" s="46"/>
      <c r="M152" s="44"/>
      <c r="N152" s="47"/>
      <c r="EZ152" s="39"/>
      <c r="FA152" s="40"/>
      <c r="FC152" s="40" t="s">
        <v>146</v>
      </c>
      <c r="FD152" s="40" t="s">
        <v>4</v>
      </c>
      <c r="FE152" s="40" t="s">
        <v>4</v>
      </c>
      <c r="FK152" s="40"/>
    </row>
    <row r="153" spans="1:167" customFormat="1" ht="15" x14ac:dyDescent="0.25">
      <c r="A153" s="48"/>
      <c r="B153" s="49"/>
      <c r="C153" s="207" t="s">
        <v>105</v>
      </c>
      <c r="D153" s="207"/>
      <c r="E153" s="207"/>
      <c r="F153" s="207"/>
      <c r="G153" s="207"/>
      <c r="H153" s="207"/>
      <c r="I153" s="207"/>
      <c r="J153" s="207"/>
      <c r="K153" s="207"/>
      <c r="L153" s="207"/>
      <c r="M153" s="207"/>
      <c r="N153" s="210"/>
      <c r="EZ153" s="39"/>
      <c r="FA153" s="40"/>
      <c r="FC153" s="40"/>
      <c r="FD153" s="40"/>
      <c r="FE153" s="40"/>
      <c r="FF153" s="3" t="s">
        <v>105</v>
      </c>
      <c r="FK153" s="40"/>
    </row>
    <row r="154" spans="1:167" customFormat="1" ht="68.25" x14ac:dyDescent="0.25">
      <c r="A154" s="50"/>
      <c r="B154" s="51" t="s">
        <v>63</v>
      </c>
      <c r="C154" s="201" t="s">
        <v>64</v>
      </c>
      <c r="D154" s="201"/>
      <c r="E154" s="201"/>
      <c r="F154" s="201"/>
      <c r="G154" s="201"/>
      <c r="H154" s="201"/>
      <c r="I154" s="201"/>
      <c r="J154" s="201"/>
      <c r="K154" s="201"/>
      <c r="L154" s="201"/>
      <c r="M154" s="201"/>
      <c r="N154" s="211"/>
      <c r="EZ154" s="39"/>
      <c r="FA154" s="40"/>
      <c r="FC154" s="40"/>
      <c r="FD154" s="40"/>
      <c r="FE154" s="40"/>
      <c r="FG154" s="3" t="s">
        <v>64</v>
      </c>
      <c r="FK154" s="40"/>
    </row>
    <row r="155" spans="1:167" customFormat="1" ht="22.5" x14ac:dyDescent="0.25">
      <c r="A155" s="50"/>
      <c r="B155" s="51" t="s">
        <v>147</v>
      </c>
      <c r="C155" s="201" t="s">
        <v>148</v>
      </c>
      <c r="D155" s="201"/>
      <c r="E155" s="201"/>
      <c r="F155" s="201"/>
      <c r="G155" s="201"/>
      <c r="H155" s="201"/>
      <c r="I155" s="201"/>
      <c r="J155" s="201"/>
      <c r="K155" s="201"/>
      <c r="L155" s="201"/>
      <c r="M155" s="201"/>
      <c r="N155" s="211"/>
      <c r="EZ155" s="39"/>
      <c r="FA155" s="40"/>
      <c r="FC155" s="40"/>
      <c r="FD155" s="40"/>
      <c r="FE155" s="40"/>
      <c r="FG155" s="3" t="s">
        <v>148</v>
      </c>
      <c r="FK155" s="40"/>
    </row>
    <row r="156" spans="1:167" customFormat="1" ht="15" x14ac:dyDescent="0.25">
      <c r="A156" s="52"/>
      <c r="B156" s="51" t="s">
        <v>58</v>
      </c>
      <c r="C156" s="207" t="s">
        <v>67</v>
      </c>
      <c r="D156" s="207"/>
      <c r="E156" s="207"/>
      <c r="F156" s="53"/>
      <c r="G156" s="54"/>
      <c r="H156" s="54"/>
      <c r="I156" s="54"/>
      <c r="J156" s="55">
        <v>100.49</v>
      </c>
      <c r="K156" s="58">
        <v>0.46</v>
      </c>
      <c r="L156" s="57">
        <v>7488.51</v>
      </c>
      <c r="M156" s="58">
        <v>52.21</v>
      </c>
      <c r="N156" s="59">
        <v>390975.11</v>
      </c>
      <c r="EZ156" s="39"/>
      <c r="FA156" s="40"/>
      <c r="FC156" s="40"/>
      <c r="FD156" s="40"/>
      <c r="FE156" s="40"/>
      <c r="FH156" s="3" t="s">
        <v>67</v>
      </c>
      <c r="FK156" s="40"/>
    </row>
    <row r="157" spans="1:167" customFormat="1" ht="15" x14ac:dyDescent="0.25">
      <c r="A157" s="52"/>
      <c r="B157" s="51" t="s">
        <v>68</v>
      </c>
      <c r="C157" s="207" t="s">
        <v>69</v>
      </c>
      <c r="D157" s="207"/>
      <c r="E157" s="207"/>
      <c r="F157" s="53"/>
      <c r="G157" s="54"/>
      <c r="H157" s="54"/>
      <c r="I157" s="54"/>
      <c r="J157" s="55">
        <v>0.66</v>
      </c>
      <c r="K157" s="58">
        <v>0.46</v>
      </c>
      <c r="L157" s="55">
        <v>49.18</v>
      </c>
      <c r="M157" s="58">
        <v>15.71</v>
      </c>
      <c r="N157" s="79">
        <v>772.62</v>
      </c>
      <c r="EZ157" s="39"/>
      <c r="FA157" s="40"/>
      <c r="FC157" s="40"/>
      <c r="FD157" s="40"/>
      <c r="FE157" s="40"/>
      <c r="FH157" s="3" t="s">
        <v>69</v>
      </c>
      <c r="FK157" s="40"/>
    </row>
    <row r="158" spans="1:167" customFormat="1" ht="15" x14ac:dyDescent="0.25">
      <c r="A158" s="52"/>
      <c r="B158" s="51" t="s">
        <v>70</v>
      </c>
      <c r="C158" s="207" t="s">
        <v>71</v>
      </c>
      <c r="D158" s="207"/>
      <c r="E158" s="207"/>
      <c r="F158" s="53"/>
      <c r="G158" s="54"/>
      <c r="H158" s="54"/>
      <c r="I158" s="54"/>
      <c r="J158" s="55">
        <v>0.12</v>
      </c>
      <c r="K158" s="58">
        <v>0.46</v>
      </c>
      <c r="L158" s="55">
        <v>8.94</v>
      </c>
      <c r="M158" s="58">
        <v>52.21</v>
      </c>
      <c r="N158" s="79">
        <v>466.76</v>
      </c>
      <c r="EZ158" s="39"/>
      <c r="FA158" s="40"/>
      <c r="FC158" s="40"/>
      <c r="FD158" s="40"/>
      <c r="FE158" s="40"/>
      <c r="FH158" s="3" t="s">
        <v>71</v>
      </c>
      <c r="FK158" s="40"/>
    </row>
    <row r="159" spans="1:167" customFormat="1" ht="15" x14ac:dyDescent="0.25">
      <c r="A159" s="52"/>
      <c r="B159" s="51" t="s">
        <v>72</v>
      </c>
      <c r="C159" s="207" t="s">
        <v>73</v>
      </c>
      <c r="D159" s="207"/>
      <c r="E159" s="207"/>
      <c r="F159" s="53"/>
      <c r="G159" s="54"/>
      <c r="H159" s="54"/>
      <c r="I159" s="54"/>
      <c r="J159" s="55">
        <v>163.86</v>
      </c>
      <c r="K159" s="68">
        <v>0</v>
      </c>
      <c r="L159" s="55">
        <v>0</v>
      </c>
      <c r="M159" s="60">
        <v>9.5</v>
      </c>
      <c r="N159" s="63"/>
      <c r="EZ159" s="39"/>
      <c r="FA159" s="40"/>
      <c r="FC159" s="40"/>
      <c r="FD159" s="40"/>
      <c r="FE159" s="40"/>
      <c r="FH159" s="3" t="s">
        <v>73</v>
      </c>
      <c r="FK159" s="40"/>
    </row>
    <row r="160" spans="1:167" customFormat="1" ht="15" x14ac:dyDescent="0.25">
      <c r="A160" s="61"/>
      <c r="B160" s="51"/>
      <c r="C160" s="207" t="s">
        <v>74</v>
      </c>
      <c r="D160" s="207"/>
      <c r="E160" s="207"/>
      <c r="F160" s="53" t="s">
        <v>75</v>
      </c>
      <c r="G160" s="60">
        <v>12.3</v>
      </c>
      <c r="H160" s="58">
        <v>0.46</v>
      </c>
      <c r="I160" s="78">
        <v>916.596</v>
      </c>
      <c r="J160" s="62"/>
      <c r="K160" s="54"/>
      <c r="L160" s="62"/>
      <c r="M160" s="54"/>
      <c r="N160" s="63"/>
      <c r="EZ160" s="39"/>
      <c r="FA160" s="40"/>
      <c r="FC160" s="40"/>
      <c r="FD160" s="40"/>
      <c r="FE160" s="40"/>
      <c r="FI160" s="3" t="s">
        <v>74</v>
      </c>
      <c r="FK160" s="40"/>
    </row>
    <row r="161" spans="1:167" customFormat="1" ht="15" x14ac:dyDescent="0.25">
      <c r="A161" s="61"/>
      <c r="B161" s="51"/>
      <c r="C161" s="207" t="s">
        <v>76</v>
      </c>
      <c r="D161" s="207"/>
      <c r="E161" s="207"/>
      <c r="F161" s="53" t="s">
        <v>75</v>
      </c>
      <c r="G161" s="58">
        <v>0.01</v>
      </c>
      <c r="H161" s="58">
        <v>0.46</v>
      </c>
      <c r="I161" s="56">
        <v>0.74519999999999997</v>
      </c>
      <c r="J161" s="62"/>
      <c r="K161" s="54"/>
      <c r="L161" s="62"/>
      <c r="M161" s="54"/>
      <c r="N161" s="63"/>
      <c r="EZ161" s="39"/>
      <c r="FA161" s="40"/>
      <c r="FC161" s="40"/>
      <c r="FD161" s="40"/>
      <c r="FE161" s="40"/>
      <c r="FI161" s="3" t="s">
        <v>76</v>
      </c>
      <c r="FK161" s="40"/>
    </row>
    <row r="162" spans="1:167" customFormat="1" ht="15" x14ac:dyDescent="0.25">
      <c r="A162" s="48"/>
      <c r="B162" s="51"/>
      <c r="C162" s="209" t="s">
        <v>77</v>
      </c>
      <c r="D162" s="209"/>
      <c r="E162" s="209"/>
      <c r="F162" s="64"/>
      <c r="G162" s="65"/>
      <c r="H162" s="65"/>
      <c r="I162" s="65"/>
      <c r="J162" s="77">
        <v>265.01</v>
      </c>
      <c r="K162" s="65"/>
      <c r="L162" s="66">
        <v>7537.69</v>
      </c>
      <c r="M162" s="65"/>
      <c r="N162" s="67">
        <v>391747.73</v>
      </c>
      <c r="EZ162" s="39"/>
      <c r="FA162" s="40"/>
      <c r="FC162" s="40"/>
      <c r="FD162" s="40"/>
      <c r="FE162" s="40"/>
      <c r="FJ162" s="3" t="s">
        <v>77</v>
      </c>
      <c r="FK162" s="40"/>
    </row>
    <row r="163" spans="1:167" customFormat="1" ht="15" x14ac:dyDescent="0.25">
      <c r="A163" s="61"/>
      <c r="B163" s="51"/>
      <c r="C163" s="207" t="s">
        <v>78</v>
      </c>
      <c r="D163" s="207"/>
      <c r="E163" s="207"/>
      <c r="F163" s="53"/>
      <c r="G163" s="54"/>
      <c r="H163" s="54"/>
      <c r="I163" s="54"/>
      <c r="J163" s="62"/>
      <c r="K163" s="54"/>
      <c r="L163" s="57">
        <v>7497.45</v>
      </c>
      <c r="M163" s="54"/>
      <c r="N163" s="59">
        <v>391441.87</v>
      </c>
      <c r="EZ163" s="39"/>
      <c r="FA163" s="40"/>
      <c r="FC163" s="40"/>
      <c r="FD163" s="40"/>
      <c r="FE163" s="40"/>
      <c r="FI163" s="3" t="s">
        <v>78</v>
      </c>
      <c r="FK163" s="40"/>
    </row>
    <row r="164" spans="1:167" customFormat="1" ht="15" x14ac:dyDescent="0.25">
      <c r="A164" s="61"/>
      <c r="B164" s="51" t="s">
        <v>106</v>
      </c>
      <c r="C164" s="207" t="s">
        <v>107</v>
      </c>
      <c r="D164" s="207"/>
      <c r="E164" s="207"/>
      <c r="F164" s="53" t="s">
        <v>81</v>
      </c>
      <c r="G164" s="68">
        <v>95</v>
      </c>
      <c r="H164" s="54"/>
      <c r="I164" s="68">
        <v>95</v>
      </c>
      <c r="J164" s="62"/>
      <c r="K164" s="54"/>
      <c r="L164" s="57">
        <v>7122.58</v>
      </c>
      <c r="M164" s="54"/>
      <c r="N164" s="59">
        <v>371869.78</v>
      </c>
      <c r="EZ164" s="39"/>
      <c r="FA164" s="40"/>
      <c r="FC164" s="40"/>
      <c r="FD164" s="40"/>
      <c r="FE164" s="40"/>
      <c r="FI164" s="3" t="s">
        <v>107</v>
      </c>
      <c r="FK164" s="40"/>
    </row>
    <row r="165" spans="1:167" customFormat="1" ht="23.25" x14ac:dyDescent="0.25">
      <c r="A165" s="61"/>
      <c r="B165" s="51" t="s">
        <v>108</v>
      </c>
      <c r="C165" s="207" t="s">
        <v>109</v>
      </c>
      <c r="D165" s="207"/>
      <c r="E165" s="207"/>
      <c r="F165" s="53" t="s">
        <v>81</v>
      </c>
      <c r="G165" s="68">
        <v>64</v>
      </c>
      <c r="H165" s="58">
        <v>0.85</v>
      </c>
      <c r="I165" s="60">
        <v>54.4</v>
      </c>
      <c r="J165" s="62"/>
      <c r="K165" s="54"/>
      <c r="L165" s="57">
        <v>4078.61</v>
      </c>
      <c r="M165" s="54"/>
      <c r="N165" s="59">
        <v>212944.38</v>
      </c>
      <c r="EZ165" s="39"/>
      <c r="FA165" s="40"/>
      <c r="FC165" s="40"/>
      <c r="FD165" s="40"/>
      <c r="FE165" s="40"/>
      <c r="FI165" s="3" t="s">
        <v>109</v>
      </c>
      <c r="FK165" s="40"/>
    </row>
    <row r="166" spans="1:167" customFormat="1" ht="15" x14ac:dyDescent="0.25">
      <c r="A166" s="69"/>
      <c r="B166" s="70"/>
      <c r="C166" s="208" t="s">
        <v>84</v>
      </c>
      <c r="D166" s="208"/>
      <c r="E166" s="208"/>
      <c r="F166" s="43"/>
      <c r="G166" s="44"/>
      <c r="H166" s="44"/>
      <c r="I166" s="44"/>
      <c r="J166" s="46"/>
      <c r="K166" s="44"/>
      <c r="L166" s="71">
        <v>18738.88</v>
      </c>
      <c r="M166" s="65"/>
      <c r="N166" s="72">
        <v>976561.89</v>
      </c>
      <c r="EZ166" s="39"/>
      <c r="FA166" s="40"/>
      <c r="FC166" s="40"/>
      <c r="FD166" s="40"/>
      <c r="FE166" s="40"/>
      <c r="FK166" s="40" t="s">
        <v>84</v>
      </c>
    </row>
    <row r="167" spans="1:167" customFormat="1" ht="15" x14ac:dyDescent="0.25">
      <c r="A167" s="215" t="s">
        <v>120</v>
      </c>
      <c r="B167" s="216"/>
      <c r="C167" s="216"/>
      <c r="D167" s="216"/>
      <c r="E167" s="216"/>
      <c r="F167" s="216"/>
      <c r="G167" s="216"/>
      <c r="H167" s="216"/>
      <c r="I167" s="216"/>
      <c r="J167" s="216"/>
      <c r="K167" s="216"/>
      <c r="L167" s="216"/>
      <c r="M167" s="216"/>
      <c r="N167" s="217"/>
      <c r="EZ167" s="39"/>
      <c r="FA167" s="40"/>
      <c r="FB167" s="3" t="s">
        <v>120</v>
      </c>
      <c r="FC167" s="40"/>
      <c r="FD167" s="40"/>
      <c r="FE167" s="40"/>
      <c r="FK167" s="40"/>
    </row>
    <row r="168" spans="1:167" customFormat="1" ht="34.5" x14ac:dyDescent="0.25">
      <c r="A168" s="41" t="s">
        <v>149</v>
      </c>
      <c r="B168" s="42" t="s">
        <v>122</v>
      </c>
      <c r="C168" s="208" t="s">
        <v>150</v>
      </c>
      <c r="D168" s="208"/>
      <c r="E168" s="208"/>
      <c r="F168" s="43" t="s">
        <v>124</v>
      </c>
      <c r="G168" s="44">
        <v>3.6</v>
      </c>
      <c r="H168" s="45">
        <v>1</v>
      </c>
      <c r="I168" s="74">
        <v>3.6</v>
      </c>
      <c r="J168" s="46"/>
      <c r="K168" s="44"/>
      <c r="L168" s="46"/>
      <c r="M168" s="44"/>
      <c r="N168" s="47"/>
      <c r="R168" s="200" t="s">
        <v>368</v>
      </c>
      <c r="EZ168" s="39"/>
      <c r="FA168" s="40"/>
      <c r="FC168" s="40" t="s">
        <v>150</v>
      </c>
      <c r="FD168" s="40" t="s">
        <v>4</v>
      </c>
      <c r="FE168" s="40" t="s">
        <v>4</v>
      </c>
      <c r="FK168" s="40"/>
    </row>
    <row r="169" spans="1:167" customFormat="1" ht="15" x14ac:dyDescent="0.25">
      <c r="A169" s="48"/>
      <c r="B169" s="49"/>
      <c r="C169" s="207" t="s">
        <v>125</v>
      </c>
      <c r="D169" s="207"/>
      <c r="E169" s="207"/>
      <c r="F169" s="207"/>
      <c r="G169" s="207"/>
      <c r="H169" s="207"/>
      <c r="I169" s="207"/>
      <c r="J169" s="207"/>
      <c r="K169" s="207"/>
      <c r="L169" s="207"/>
      <c r="M169" s="207"/>
      <c r="N169" s="210"/>
      <c r="EZ169" s="39"/>
      <c r="FA169" s="40"/>
      <c r="FC169" s="40"/>
      <c r="FD169" s="40"/>
      <c r="FE169" s="40"/>
      <c r="FF169" s="3" t="s">
        <v>125</v>
      </c>
      <c r="FK169" s="40"/>
    </row>
    <row r="170" spans="1:167" customFormat="1" ht="68.25" x14ac:dyDescent="0.25">
      <c r="A170" s="50"/>
      <c r="B170" s="51" t="s">
        <v>63</v>
      </c>
      <c r="C170" s="201" t="s">
        <v>64</v>
      </c>
      <c r="D170" s="201"/>
      <c r="E170" s="201"/>
      <c r="F170" s="201"/>
      <c r="G170" s="201"/>
      <c r="H170" s="201"/>
      <c r="I170" s="201"/>
      <c r="J170" s="201"/>
      <c r="K170" s="201"/>
      <c r="L170" s="201"/>
      <c r="M170" s="201"/>
      <c r="N170" s="211"/>
      <c r="EZ170" s="39"/>
      <c r="FA170" s="40"/>
      <c r="FC170" s="40"/>
      <c r="FD170" s="40"/>
      <c r="FE170" s="40"/>
      <c r="FG170" s="3" t="s">
        <v>64</v>
      </c>
      <c r="FK170" s="40"/>
    </row>
    <row r="171" spans="1:167" customFormat="1" ht="22.5" x14ac:dyDescent="0.25">
      <c r="A171" s="50"/>
      <c r="B171" s="51" t="s">
        <v>147</v>
      </c>
      <c r="C171" s="201" t="s">
        <v>148</v>
      </c>
      <c r="D171" s="201"/>
      <c r="E171" s="201"/>
      <c r="F171" s="201"/>
      <c r="G171" s="201"/>
      <c r="H171" s="201"/>
      <c r="I171" s="201"/>
      <c r="J171" s="201"/>
      <c r="K171" s="201"/>
      <c r="L171" s="201"/>
      <c r="M171" s="201"/>
      <c r="N171" s="211"/>
      <c r="EZ171" s="39"/>
      <c r="FA171" s="40"/>
      <c r="FC171" s="40"/>
      <c r="FD171" s="40"/>
      <c r="FE171" s="40"/>
      <c r="FG171" s="3" t="s">
        <v>148</v>
      </c>
      <c r="FK171" s="40"/>
    </row>
    <row r="172" spans="1:167" customFormat="1" ht="15" x14ac:dyDescent="0.25">
      <c r="A172" s="52"/>
      <c r="B172" s="51" t="s">
        <v>58</v>
      </c>
      <c r="C172" s="207" t="s">
        <v>67</v>
      </c>
      <c r="D172" s="207"/>
      <c r="E172" s="207"/>
      <c r="F172" s="53"/>
      <c r="G172" s="54"/>
      <c r="H172" s="54"/>
      <c r="I172" s="54"/>
      <c r="J172" s="55">
        <v>378.4</v>
      </c>
      <c r="K172" s="58">
        <v>0.46</v>
      </c>
      <c r="L172" s="55">
        <v>626.63</v>
      </c>
      <c r="M172" s="58">
        <v>52.21</v>
      </c>
      <c r="N172" s="59">
        <v>32716.35</v>
      </c>
      <c r="EZ172" s="39"/>
      <c r="FA172" s="40"/>
      <c r="FC172" s="40"/>
      <c r="FD172" s="40"/>
      <c r="FE172" s="40"/>
      <c r="FH172" s="3" t="s">
        <v>67</v>
      </c>
      <c r="FK172" s="40"/>
    </row>
    <row r="173" spans="1:167" customFormat="1" ht="15" x14ac:dyDescent="0.25">
      <c r="A173" s="52"/>
      <c r="B173" s="51" t="s">
        <v>68</v>
      </c>
      <c r="C173" s="207" t="s">
        <v>69</v>
      </c>
      <c r="D173" s="207"/>
      <c r="E173" s="207"/>
      <c r="F173" s="53"/>
      <c r="G173" s="54"/>
      <c r="H173" s="54"/>
      <c r="I173" s="54"/>
      <c r="J173" s="55">
        <v>22.77</v>
      </c>
      <c r="K173" s="58">
        <v>0.46</v>
      </c>
      <c r="L173" s="55">
        <v>37.71</v>
      </c>
      <c r="M173" s="58">
        <v>15.71</v>
      </c>
      <c r="N173" s="79">
        <v>592.41999999999996</v>
      </c>
      <c r="EZ173" s="39"/>
      <c r="FA173" s="40"/>
      <c r="FC173" s="40"/>
      <c r="FD173" s="40"/>
      <c r="FE173" s="40"/>
      <c r="FH173" s="3" t="s">
        <v>69</v>
      </c>
      <c r="FK173" s="40"/>
    </row>
    <row r="174" spans="1:167" customFormat="1" ht="15" x14ac:dyDescent="0.25">
      <c r="A174" s="52"/>
      <c r="B174" s="51" t="s">
        <v>70</v>
      </c>
      <c r="C174" s="207" t="s">
        <v>71</v>
      </c>
      <c r="D174" s="207"/>
      <c r="E174" s="207"/>
      <c r="F174" s="53"/>
      <c r="G174" s="54"/>
      <c r="H174" s="54"/>
      <c r="I174" s="54"/>
      <c r="J174" s="55">
        <v>3.92</v>
      </c>
      <c r="K174" s="58">
        <v>0.46</v>
      </c>
      <c r="L174" s="55">
        <v>6.49</v>
      </c>
      <c r="M174" s="58">
        <v>52.21</v>
      </c>
      <c r="N174" s="79">
        <v>338.84</v>
      </c>
      <c r="EZ174" s="39"/>
      <c r="FA174" s="40"/>
      <c r="FC174" s="40"/>
      <c r="FD174" s="40"/>
      <c r="FE174" s="40"/>
      <c r="FH174" s="3" t="s">
        <v>71</v>
      </c>
      <c r="FK174" s="40"/>
    </row>
    <row r="175" spans="1:167" customFormat="1" ht="15" x14ac:dyDescent="0.25">
      <c r="A175" s="52"/>
      <c r="B175" s="51" t="s">
        <v>72</v>
      </c>
      <c r="C175" s="207" t="s">
        <v>73</v>
      </c>
      <c r="D175" s="207"/>
      <c r="E175" s="207"/>
      <c r="F175" s="53"/>
      <c r="G175" s="54"/>
      <c r="H175" s="54"/>
      <c r="I175" s="54"/>
      <c r="J175" s="57">
        <v>8470.4599999999991</v>
      </c>
      <c r="K175" s="68">
        <v>0</v>
      </c>
      <c r="L175" s="55">
        <v>0</v>
      </c>
      <c r="M175" s="60">
        <v>9.5</v>
      </c>
      <c r="N175" s="63"/>
      <c r="EZ175" s="39"/>
      <c r="FA175" s="40"/>
      <c r="FC175" s="40"/>
      <c r="FD175" s="40"/>
      <c r="FE175" s="40"/>
      <c r="FH175" s="3" t="s">
        <v>73</v>
      </c>
      <c r="FK175" s="40"/>
    </row>
    <row r="176" spans="1:167" customFormat="1" ht="15" x14ac:dyDescent="0.25">
      <c r="A176" s="61"/>
      <c r="B176" s="51"/>
      <c r="C176" s="207" t="s">
        <v>74</v>
      </c>
      <c r="D176" s="207"/>
      <c r="E176" s="207"/>
      <c r="F176" s="53" t="s">
        <v>75</v>
      </c>
      <c r="G176" s="58">
        <v>41.72</v>
      </c>
      <c r="H176" s="58">
        <v>0.46</v>
      </c>
      <c r="I176" s="76">
        <v>69.088319999999996</v>
      </c>
      <c r="J176" s="62"/>
      <c r="K176" s="54"/>
      <c r="L176" s="62"/>
      <c r="M176" s="54"/>
      <c r="N176" s="63"/>
      <c r="EZ176" s="39"/>
      <c r="FA176" s="40"/>
      <c r="FC176" s="40"/>
      <c r="FD176" s="40"/>
      <c r="FE176" s="40"/>
      <c r="FI176" s="3" t="s">
        <v>74</v>
      </c>
      <c r="FK176" s="40"/>
    </row>
    <row r="177" spans="1:170" customFormat="1" ht="15" x14ac:dyDescent="0.25">
      <c r="A177" s="61"/>
      <c r="B177" s="51"/>
      <c r="C177" s="207" t="s">
        <v>76</v>
      </c>
      <c r="D177" s="207"/>
      <c r="E177" s="207"/>
      <c r="F177" s="53" t="s">
        <v>75</v>
      </c>
      <c r="G177" s="58">
        <v>0.34</v>
      </c>
      <c r="H177" s="58">
        <v>0.46</v>
      </c>
      <c r="I177" s="76">
        <v>0.56303999999999998</v>
      </c>
      <c r="J177" s="62"/>
      <c r="K177" s="54"/>
      <c r="L177" s="62"/>
      <c r="M177" s="54"/>
      <c r="N177" s="63"/>
      <c r="EZ177" s="39"/>
      <c r="FA177" s="40"/>
      <c r="FC177" s="40"/>
      <c r="FD177" s="40"/>
      <c r="FE177" s="40"/>
      <c r="FI177" s="3" t="s">
        <v>76</v>
      </c>
      <c r="FK177" s="40"/>
    </row>
    <row r="178" spans="1:170" customFormat="1" ht="15" x14ac:dyDescent="0.25">
      <c r="A178" s="48"/>
      <c r="B178" s="51"/>
      <c r="C178" s="209" t="s">
        <v>77</v>
      </c>
      <c r="D178" s="209"/>
      <c r="E178" s="209"/>
      <c r="F178" s="64"/>
      <c r="G178" s="65"/>
      <c r="H178" s="65"/>
      <c r="I178" s="65"/>
      <c r="J178" s="66">
        <v>8871.6299999999992</v>
      </c>
      <c r="K178" s="65"/>
      <c r="L178" s="77">
        <v>664.34</v>
      </c>
      <c r="M178" s="65"/>
      <c r="N178" s="67">
        <v>33308.769999999997</v>
      </c>
      <c r="EZ178" s="39"/>
      <c r="FA178" s="40"/>
      <c r="FC178" s="40"/>
      <c r="FD178" s="40"/>
      <c r="FE178" s="40"/>
      <c r="FJ178" s="3" t="s">
        <v>77</v>
      </c>
      <c r="FK178" s="40"/>
    </row>
    <row r="179" spans="1:170" customFormat="1" ht="15" x14ac:dyDescent="0.25">
      <c r="A179" s="61"/>
      <c r="B179" s="51"/>
      <c r="C179" s="207" t="s">
        <v>78</v>
      </c>
      <c r="D179" s="207"/>
      <c r="E179" s="207"/>
      <c r="F179" s="53"/>
      <c r="G179" s="54"/>
      <c r="H179" s="54"/>
      <c r="I179" s="54"/>
      <c r="J179" s="62"/>
      <c r="K179" s="54"/>
      <c r="L179" s="55">
        <v>633.12</v>
      </c>
      <c r="M179" s="54"/>
      <c r="N179" s="59">
        <v>33055.19</v>
      </c>
      <c r="EZ179" s="39"/>
      <c r="FA179" s="40"/>
      <c r="FC179" s="40"/>
      <c r="FD179" s="40"/>
      <c r="FE179" s="40"/>
      <c r="FI179" s="3" t="s">
        <v>78</v>
      </c>
      <c r="FK179" s="40"/>
    </row>
    <row r="180" spans="1:170" customFormat="1" ht="15" x14ac:dyDescent="0.25">
      <c r="A180" s="61"/>
      <c r="B180" s="51" t="s">
        <v>126</v>
      </c>
      <c r="C180" s="207" t="s">
        <v>127</v>
      </c>
      <c r="D180" s="207"/>
      <c r="E180" s="207"/>
      <c r="F180" s="53" t="s">
        <v>81</v>
      </c>
      <c r="G180" s="68">
        <v>109</v>
      </c>
      <c r="H180" s="54"/>
      <c r="I180" s="68">
        <v>109</v>
      </c>
      <c r="J180" s="62"/>
      <c r="K180" s="54"/>
      <c r="L180" s="55">
        <v>690.1</v>
      </c>
      <c r="M180" s="54"/>
      <c r="N180" s="59">
        <v>36030.160000000003</v>
      </c>
      <c r="EZ180" s="39"/>
      <c r="FA180" s="40"/>
      <c r="FC180" s="40"/>
      <c r="FD180" s="40"/>
      <c r="FE180" s="40"/>
      <c r="FI180" s="3" t="s">
        <v>127</v>
      </c>
      <c r="FK180" s="40"/>
    </row>
    <row r="181" spans="1:170" customFormat="1" ht="22.5" x14ac:dyDescent="0.25">
      <c r="A181" s="61"/>
      <c r="B181" s="51" t="s">
        <v>128</v>
      </c>
      <c r="C181" s="207" t="s">
        <v>129</v>
      </c>
      <c r="D181" s="207"/>
      <c r="E181" s="207"/>
      <c r="F181" s="53" t="s">
        <v>81</v>
      </c>
      <c r="G181" s="68">
        <v>57</v>
      </c>
      <c r="H181" s="58">
        <v>0.85</v>
      </c>
      <c r="I181" s="58">
        <v>48.45</v>
      </c>
      <c r="J181" s="62"/>
      <c r="K181" s="54"/>
      <c r="L181" s="55">
        <v>306.75</v>
      </c>
      <c r="M181" s="54"/>
      <c r="N181" s="59">
        <v>16015.24</v>
      </c>
      <c r="EZ181" s="39"/>
      <c r="FA181" s="40"/>
      <c r="FC181" s="40"/>
      <c r="FD181" s="40"/>
      <c r="FE181" s="40"/>
      <c r="FI181" s="3" t="s">
        <v>129</v>
      </c>
      <c r="FK181" s="40"/>
    </row>
    <row r="182" spans="1:170" customFormat="1" ht="15" x14ac:dyDescent="0.25">
      <c r="A182" s="69"/>
      <c r="B182" s="70"/>
      <c r="C182" s="208" t="s">
        <v>84</v>
      </c>
      <c r="D182" s="208"/>
      <c r="E182" s="208"/>
      <c r="F182" s="43"/>
      <c r="G182" s="44"/>
      <c r="H182" s="44"/>
      <c r="I182" s="44"/>
      <c r="J182" s="46"/>
      <c r="K182" s="44"/>
      <c r="L182" s="71">
        <v>1661.19</v>
      </c>
      <c r="M182" s="65"/>
      <c r="N182" s="72">
        <v>85354.17</v>
      </c>
      <c r="EZ182" s="39"/>
      <c r="FA182" s="40"/>
      <c r="FC182" s="40"/>
      <c r="FD182" s="40"/>
      <c r="FE182" s="40"/>
      <c r="FK182" s="40" t="s">
        <v>84</v>
      </c>
    </row>
    <row r="183" spans="1:170" customFormat="1" ht="1.5" customHeight="1" x14ac:dyDescent="0.25">
      <c r="A183" s="80"/>
      <c r="B183" s="81"/>
      <c r="C183" s="82"/>
      <c r="D183" s="82"/>
      <c r="E183" s="82"/>
      <c r="F183" s="82"/>
      <c r="G183" s="83"/>
      <c r="H183" s="83"/>
      <c r="I183" s="83"/>
      <c r="J183" s="83"/>
      <c r="K183" s="84"/>
      <c r="L183" s="83"/>
      <c r="M183" s="84"/>
      <c r="N183" s="85"/>
      <c r="EZ183" s="39"/>
      <c r="FA183" s="40"/>
      <c r="FC183" s="40"/>
      <c r="FD183" s="40"/>
      <c r="FE183" s="40"/>
      <c r="FK183" s="40"/>
    </row>
    <row r="184" spans="1:170" customFormat="1" ht="15" x14ac:dyDescent="0.25">
      <c r="A184" s="69"/>
      <c r="B184" s="86"/>
      <c r="C184" s="206" t="s">
        <v>151</v>
      </c>
      <c r="D184" s="206"/>
      <c r="E184" s="206"/>
      <c r="F184" s="206"/>
      <c r="G184" s="206"/>
      <c r="H184" s="206"/>
      <c r="I184" s="206"/>
      <c r="J184" s="206"/>
      <c r="K184" s="206"/>
      <c r="L184" s="87"/>
      <c r="M184" s="88"/>
      <c r="N184" s="89"/>
      <c r="EZ184" s="39"/>
      <c r="FA184" s="40"/>
      <c r="FC184" s="40"/>
      <c r="FD184" s="40"/>
      <c r="FE184" s="40"/>
      <c r="FK184" s="40"/>
      <c r="FM184" s="40" t="s">
        <v>151</v>
      </c>
    </row>
    <row r="185" spans="1:170" customFormat="1" ht="15" x14ac:dyDescent="0.25">
      <c r="A185" s="90"/>
      <c r="B185" s="51"/>
      <c r="C185" s="205" t="s">
        <v>152</v>
      </c>
      <c r="D185" s="205"/>
      <c r="E185" s="205"/>
      <c r="F185" s="205"/>
      <c r="G185" s="205"/>
      <c r="H185" s="205"/>
      <c r="I185" s="205"/>
      <c r="J185" s="205"/>
      <c r="K185" s="205"/>
      <c r="L185" s="92">
        <v>466012.5</v>
      </c>
      <c r="M185" s="93"/>
      <c r="N185" s="94">
        <v>8235588.96</v>
      </c>
      <c r="EZ185" s="39"/>
      <c r="FA185" s="40"/>
      <c r="FC185" s="40"/>
      <c r="FD185" s="40"/>
      <c r="FE185" s="40"/>
      <c r="FK185" s="40"/>
      <c r="FM185" s="40"/>
      <c r="FN185" s="3" t="s">
        <v>152</v>
      </c>
    </row>
    <row r="186" spans="1:170" customFormat="1" ht="15" x14ac:dyDescent="0.25">
      <c r="A186" s="90"/>
      <c r="B186" s="51"/>
      <c r="C186" s="205" t="s">
        <v>153</v>
      </c>
      <c r="D186" s="205"/>
      <c r="E186" s="205"/>
      <c r="F186" s="205"/>
      <c r="G186" s="205"/>
      <c r="H186" s="205"/>
      <c r="I186" s="205"/>
      <c r="J186" s="205"/>
      <c r="K186" s="205"/>
      <c r="L186" s="95"/>
      <c r="M186" s="93"/>
      <c r="N186" s="96"/>
      <c r="EZ186" s="39"/>
      <c r="FA186" s="40"/>
      <c r="FC186" s="40"/>
      <c r="FD186" s="40"/>
      <c r="FE186" s="40"/>
      <c r="FK186" s="40"/>
      <c r="FM186" s="40"/>
      <c r="FN186" s="3" t="s">
        <v>153</v>
      </c>
    </row>
    <row r="187" spans="1:170" customFormat="1" ht="15" x14ac:dyDescent="0.25">
      <c r="A187" s="90"/>
      <c r="B187" s="51"/>
      <c r="C187" s="205" t="s">
        <v>154</v>
      </c>
      <c r="D187" s="205"/>
      <c r="E187" s="205"/>
      <c r="F187" s="205"/>
      <c r="G187" s="205"/>
      <c r="H187" s="205"/>
      <c r="I187" s="205"/>
      <c r="J187" s="205"/>
      <c r="K187" s="205"/>
      <c r="L187" s="92">
        <v>87799.57</v>
      </c>
      <c r="M187" s="93"/>
      <c r="N187" s="94">
        <v>4584015.55</v>
      </c>
      <c r="EZ187" s="39"/>
      <c r="FA187" s="40"/>
      <c r="FC187" s="40"/>
      <c r="FD187" s="40"/>
      <c r="FE187" s="40"/>
      <c r="FK187" s="40"/>
      <c r="FM187" s="40"/>
      <c r="FN187" s="3" t="s">
        <v>154</v>
      </c>
    </row>
    <row r="188" spans="1:170" customFormat="1" ht="15" x14ac:dyDescent="0.25">
      <c r="A188" s="90"/>
      <c r="B188" s="51"/>
      <c r="C188" s="205" t="s">
        <v>155</v>
      </c>
      <c r="D188" s="205"/>
      <c r="E188" s="205"/>
      <c r="F188" s="205"/>
      <c r="G188" s="205"/>
      <c r="H188" s="205"/>
      <c r="I188" s="205"/>
      <c r="J188" s="205"/>
      <c r="K188" s="205"/>
      <c r="L188" s="92">
        <v>9428.43</v>
      </c>
      <c r="M188" s="93"/>
      <c r="N188" s="94">
        <v>148120.64000000001</v>
      </c>
      <c r="EZ188" s="39"/>
      <c r="FA188" s="40"/>
      <c r="FC188" s="40"/>
      <c r="FD188" s="40"/>
      <c r="FE188" s="40"/>
      <c r="FK188" s="40"/>
      <c r="FM188" s="40"/>
      <c r="FN188" s="3" t="s">
        <v>155</v>
      </c>
    </row>
    <row r="189" spans="1:170" customFormat="1" ht="15" x14ac:dyDescent="0.25">
      <c r="A189" s="90"/>
      <c r="B189" s="51"/>
      <c r="C189" s="205" t="s">
        <v>156</v>
      </c>
      <c r="D189" s="205"/>
      <c r="E189" s="205"/>
      <c r="F189" s="205"/>
      <c r="G189" s="205"/>
      <c r="H189" s="205"/>
      <c r="I189" s="205"/>
      <c r="J189" s="205"/>
      <c r="K189" s="205"/>
      <c r="L189" s="92">
        <v>1664.54</v>
      </c>
      <c r="M189" s="93"/>
      <c r="N189" s="94">
        <v>86905.63</v>
      </c>
      <c r="EZ189" s="39"/>
      <c r="FA189" s="40"/>
      <c r="FC189" s="40"/>
      <c r="FD189" s="40"/>
      <c r="FE189" s="40"/>
      <c r="FK189" s="40"/>
      <c r="FM189" s="40"/>
      <c r="FN189" s="3" t="s">
        <v>156</v>
      </c>
    </row>
    <row r="190" spans="1:170" customFormat="1" ht="15" x14ac:dyDescent="0.25">
      <c r="A190" s="90"/>
      <c r="B190" s="51"/>
      <c r="C190" s="205" t="s">
        <v>157</v>
      </c>
      <c r="D190" s="205"/>
      <c r="E190" s="205"/>
      <c r="F190" s="205"/>
      <c r="G190" s="205"/>
      <c r="H190" s="205"/>
      <c r="I190" s="205"/>
      <c r="J190" s="205"/>
      <c r="K190" s="205"/>
      <c r="L190" s="92">
        <v>368784.5</v>
      </c>
      <c r="M190" s="93"/>
      <c r="N190" s="94">
        <v>3503452.77</v>
      </c>
      <c r="EZ190" s="39"/>
      <c r="FA190" s="40"/>
      <c r="FC190" s="40"/>
      <c r="FD190" s="40"/>
      <c r="FE190" s="40"/>
      <c r="FK190" s="40"/>
      <c r="FM190" s="40"/>
      <c r="FN190" s="3" t="s">
        <v>157</v>
      </c>
    </row>
    <row r="191" spans="1:170" customFormat="1" ht="15" x14ac:dyDescent="0.25">
      <c r="A191" s="90"/>
      <c r="B191" s="51"/>
      <c r="C191" s="205" t="s">
        <v>158</v>
      </c>
      <c r="D191" s="205"/>
      <c r="E191" s="205"/>
      <c r="F191" s="205"/>
      <c r="G191" s="205"/>
      <c r="H191" s="205"/>
      <c r="I191" s="205"/>
      <c r="J191" s="205"/>
      <c r="K191" s="205"/>
      <c r="L191" s="92">
        <v>595378.06000000006</v>
      </c>
      <c r="M191" s="93"/>
      <c r="N191" s="94">
        <v>14989764.34</v>
      </c>
      <c r="EZ191" s="39"/>
      <c r="FA191" s="40"/>
      <c r="FC191" s="40"/>
      <c r="FD191" s="40"/>
      <c r="FE191" s="40"/>
      <c r="FK191" s="40"/>
      <c r="FM191" s="40"/>
      <c r="FN191" s="3" t="s">
        <v>158</v>
      </c>
    </row>
    <row r="192" spans="1:170" customFormat="1" ht="15" x14ac:dyDescent="0.25">
      <c r="A192" s="90"/>
      <c r="B192" s="51"/>
      <c r="C192" s="205" t="s">
        <v>153</v>
      </c>
      <c r="D192" s="205"/>
      <c r="E192" s="205"/>
      <c r="F192" s="205"/>
      <c r="G192" s="205"/>
      <c r="H192" s="205"/>
      <c r="I192" s="205"/>
      <c r="J192" s="205"/>
      <c r="K192" s="205"/>
      <c r="L192" s="95"/>
      <c r="M192" s="93"/>
      <c r="N192" s="96"/>
      <c r="EZ192" s="39"/>
      <c r="FA192" s="40"/>
      <c r="FC192" s="40"/>
      <c r="FD192" s="40"/>
      <c r="FE192" s="40"/>
      <c r="FK192" s="40"/>
      <c r="FM192" s="40"/>
      <c r="FN192" s="3" t="s">
        <v>153</v>
      </c>
    </row>
    <row r="193" spans="1:172" customFormat="1" ht="15" x14ac:dyDescent="0.25">
      <c r="A193" s="90"/>
      <c r="B193" s="51"/>
      <c r="C193" s="205" t="s">
        <v>159</v>
      </c>
      <c r="D193" s="205"/>
      <c r="E193" s="205"/>
      <c r="F193" s="205"/>
      <c r="G193" s="205"/>
      <c r="H193" s="205"/>
      <c r="I193" s="205"/>
      <c r="J193" s="205"/>
      <c r="K193" s="205"/>
      <c r="L193" s="92">
        <v>87799.57</v>
      </c>
      <c r="M193" s="93"/>
      <c r="N193" s="94">
        <v>4584015.55</v>
      </c>
      <c r="EZ193" s="39"/>
      <c r="FA193" s="40"/>
      <c r="FC193" s="40"/>
      <c r="FD193" s="40"/>
      <c r="FE193" s="40"/>
      <c r="FK193" s="40"/>
      <c r="FM193" s="40"/>
      <c r="FN193" s="3" t="s">
        <v>159</v>
      </c>
    </row>
    <row r="194" spans="1:172" customFormat="1" ht="15" x14ac:dyDescent="0.25">
      <c r="A194" s="90"/>
      <c r="B194" s="51"/>
      <c r="C194" s="205" t="s">
        <v>160</v>
      </c>
      <c r="D194" s="205"/>
      <c r="E194" s="205"/>
      <c r="F194" s="205"/>
      <c r="G194" s="205"/>
      <c r="H194" s="205"/>
      <c r="I194" s="205"/>
      <c r="J194" s="205"/>
      <c r="K194" s="205"/>
      <c r="L194" s="92">
        <v>9428.43</v>
      </c>
      <c r="M194" s="93"/>
      <c r="N194" s="94">
        <v>148120.64000000001</v>
      </c>
      <c r="EZ194" s="39"/>
      <c r="FA194" s="40"/>
      <c r="FC194" s="40"/>
      <c r="FD194" s="40"/>
      <c r="FE194" s="40"/>
      <c r="FK194" s="40"/>
      <c r="FM194" s="40"/>
      <c r="FN194" s="3" t="s">
        <v>160</v>
      </c>
    </row>
    <row r="195" spans="1:172" customFormat="1" ht="15" x14ac:dyDescent="0.25">
      <c r="A195" s="90"/>
      <c r="B195" s="51"/>
      <c r="C195" s="205" t="s">
        <v>161</v>
      </c>
      <c r="D195" s="205"/>
      <c r="E195" s="205"/>
      <c r="F195" s="205"/>
      <c r="G195" s="205"/>
      <c r="H195" s="205"/>
      <c r="I195" s="205"/>
      <c r="J195" s="205"/>
      <c r="K195" s="205"/>
      <c r="L195" s="92">
        <v>1664.54</v>
      </c>
      <c r="M195" s="93"/>
      <c r="N195" s="94">
        <v>86905.63</v>
      </c>
      <c r="EZ195" s="39"/>
      <c r="FA195" s="40"/>
      <c r="FC195" s="40"/>
      <c r="FD195" s="40"/>
      <c r="FE195" s="40"/>
      <c r="FK195" s="40"/>
      <c r="FM195" s="40"/>
      <c r="FN195" s="3" t="s">
        <v>161</v>
      </c>
    </row>
    <row r="196" spans="1:172" customFormat="1" ht="15" x14ac:dyDescent="0.25">
      <c r="A196" s="90"/>
      <c r="B196" s="51"/>
      <c r="C196" s="205" t="s">
        <v>162</v>
      </c>
      <c r="D196" s="205"/>
      <c r="E196" s="205"/>
      <c r="F196" s="205"/>
      <c r="G196" s="205"/>
      <c r="H196" s="205"/>
      <c r="I196" s="205"/>
      <c r="J196" s="205"/>
      <c r="K196" s="205"/>
      <c r="L196" s="92">
        <v>368784.5</v>
      </c>
      <c r="M196" s="93"/>
      <c r="N196" s="94">
        <v>3503452.77</v>
      </c>
      <c r="EZ196" s="39"/>
      <c r="FA196" s="40"/>
      <c r="FC196" s="40"/>
      <c r="FD196" s="40"/>
      <c r="FE196" s="40"/>
      <c r="FK196" s="40"/>
      <c r="FM196" s="40"/>
      <c r="FN196" s="3" t="s">
        <v>162</v>
      </c>
    </row>
    <row r="197" spans="1:172" customFormat="1" ht="15" x14ac:dyDescent="0.25">
      <c r="A197" s="90"/>
      <c r="B197" s="51"/>
      <c r="C197" s="205" t="s">
        <v>163</v>
      </c>
      <c r="D197" s="205"/>
      <c r="E197" s="205"/>
      <c r="F197" s="205"/>
      <c r="G197" s="205"/>
      <c r="H197" s="205"/>
      <c r="I197" s="205"/>
      <c r="J197" s="205"/>
      <c r="K197" s="205"/>
      <c r="L197" s="92">
        <v>88232.320000000007</v>
      </c>
      <c r="M197" s="93"/>
      <c r="N197" s="94">
        <v>4606609.08</v>
      </c>
      <c r="EZ197" s="39"/>
      <c r="FA197" s="40"/>
      <c r="FC197" s="40"/>
      <c r="FD197" s="40"/>
      <c r="FE197" s="40"/>
      <c r="FK197" s="40"/>
      <c r="FM197" s="40"/>
      <c r="FN197" s="3" t="s">
        <v>163</v>
      </c>
    </row>
    <row r="198" spans="1:172" customFormat="1" ht="15" x14ac:dyDescent="0.25">
      <c r="A198" s="90"/>
      <c r="B198" s="51"/>
      <c r="C198" s="205" t="s">
        <v>164</v>
      </c>
      <c r="D198" s="205"/>
      <c r="E198" s="205"/>
      <c r="F198" s="205"/>
      <c r="G198" s="205"/>
      <c r="H198" s="205"/>
      <c r="I198" s="205"/>
      <c r="J198" s="205"/>
      <c r="K198" s="205"/>
      <c r="L198" s="92">
        <v>41133.24</v>
      </c>
      <c r="M198" s="93"/>
      <c r="N198" s="94">
        <v>2147566.2999999998</v>
      </c>
      <c r="EZ198" s="39"/>
      <c r="FA198" s="40"/>
      <c r="FC198" s="40"/>
      <c r="FD198" s="40"/>
      <c r="FE198" s="40"/>
      <c r="FK198" s="40"/>
      <c r="FM198" s="40"/>
      <c r="FN198" s="3" t="s">
        <v>164</v>
      </c>
    </row>
    <row r="199" spans="1:172" customFormat="1" ht="15" x14ac:dyDescent="0.25">
      <c r="A199" s="90"/>
      <c r="B199" s="51"/>
      <c r="C199" s="205" t="s">
        <v>165</v>
      </c>
      <c r="D199" s="205"/>
      <c r="E199" s="205"/>
      <c r="F199" s="205"/>
      <c r="G199" s="205"/>
      <c r="H199" s="205"/>
      <c r="I199" s="205"/>
      <c r="J199" s="205"/>
      <c r="K199" s="205"/>
      <c r="L199" s="92">
        <v>89464.11</v>
      </c>
      <c r="M199" s="93"/>
      <c r="N199" s="94">
        <v>4670921.18</v>
      </c>
      <c r="EZ199" s="39"/>
      <c r="FA199" s="40"/>
      <c r="FC199" s="40"/>
      <c r="FD199" s="40"/>
      <c r="FE199" s="40"/>
      <c r="FK199" s="40"/>
      <c r="FM199" s="40"/>
      <c r="FN199" s="3" t="s">
        <v>165</v>
      </c>
    </row>
    <row r="200" spans="1:172" customFormat="1" ht="15" x14ac:dyDescent="0.25">
      <c r="A200" s="90"/>
      <c r="B200" s="51"/>
      <c r="C200" s="205" t="s">
        <v>166</v>
      </c>
      <c r="D200" s="205"/>
      <c r="E200" s="205"/>
      <c r="F200" s="205"/>
      <c r="G200" s="205"/>
      <c r="H200" s="205"/>
      <c r="I200" s="205"/>
      <c r="J200" s="205"/>
      <c r="K200" s="205"/>
      <c r="L200" s="92">
        <v>88232.320000000007</v>
      </c>
      <c r="M200" s="93"/>
      <c r="N200" s="94">
        <v>4606609.08</v>
      </c>
      <c r="EZ200" s="39"/>
      <c r="FA200" s="40"/>
      <c r="FC200" s="40"/>
      <c r="FD200" s="40"/>
      <c r="FE200" s="40"/>
      <c r="FK200" s="40"/>
      <c r="FM200" s="40"/>
      <c r="FN200" s="3" t="s">
        <v>166</v>
      </c>
    </row>
    <row r="201" spans="1:172" customFormat="1" ht="15" x14ac:dyDescent="0.25">
      <c r="A201" s="90"/>
      <c r="B201" s="51"/>
      <c r="C201" s="205" t="s">
        <v>167</v>
      </c>
      <c r="D201" s="205"/>
      <c r="E201" s="205"/>
      <c r="F201" s="205"/>
      <c r="G201" s="205"/>
      <c r="H201" s="205"/>
      <c r="I201" s="205"/>
      <c r="J201" s="205"/>
      <c r="K201" s="205"/>
      <c r="L201" s="92">
        <v>41133.24</v>
      </c>
      <c r="M201" s="93"/>
      <c r="N201" s="94">
        <v>2147566.2999999998</v>
      </c>
      <c r="EZ201" s="39"/>
      <c r="FA201" s="40"/>
      <c r="FC201" s="40"/>
      <c r="FD201" s="40"/>
      <c r="FE201" s="40"/>
      <c r="FK201" s="40"/>
      <c r="FM201" s="40"/>
      <c r="FN201" s="3" t="s">
        <v>167</v>
      </c>
    </row>
    <row r="202" spans="1:172" customFormat="1" ht="15" x14ac:dyDescent="0.25">
      <c r="A202" s="90"/>
      <c r="B202" s="86"/>
      <c r="C202" s="206" t="s">
        <v>168</v>
      </c>
      <c r="D202" s="206"/>
      <c r="E202" s="206"/>
      <c r="F202" s="206"/>
      <c r="G202" s="206"/>
      <c r="H202" s="206"/>
      <c r="I202" s="206"/>
      <c r="J202" s="206"/>
      <c r="K202" s="206"/>
      <c r="L202" s="97">
        <v>595378.06000000006</v>
      </c>
      <c r="M202" s="88"/>
      <c r="N202" s="98">
        <v>14989764.34</v>
      </c>
      <c r="EZ202" s="39"/>
      <c r="FA202" s="40"/>
      <c r="FC202" s="40"/>
      <c r="FD202" s="40"/>
      <c r="FE202" s="40"/>
      <c r="FK202" s="40"/>
      <c r="FM202" s="40"/>
      <c r="FO202" s="40" t="s">
        <v>168</v>
      </c>
    </row>
    <row r="203" spans="1:172" customFormat="1" ht="15" x14ac:dyDescent="0.25">
      <c r="A203" s="90"/>
      <c r="B203" s="51"/>
      <c r="C203" s="205" t="s">
        <v>169</v>
      </c>
      <c r="D203" s="205"/>
      <c r="E203" s="205"/>
      <c r="F203" s="205"/>
      <c r="G203" s="205"/>
      <c r="H203" s="205"/>
      <c r="I203" s="205"/>
      <c r="J203" s="205"/>
      <c r="K203" s="205"/>
      <c r="L203" s="95"/>
      <c r="M203" s="93"/>
      <c r="N203" s="96"/>
      <c r="EZ203" s="39"/>
      <c r="FA203" s="40"/>
      <c r="FC203" s="40"/>
      <c r="FD203" s="40"/>
      <c r="FE203" s="40"/>
      <c r="FK203" s="40"/>
      <c r="FM203" s="40"/>
      <c r="FN203" s="3" t="s">
        <v>169</v>
      </c>
      <c r="FO203" s="40"/>
    </row>
    <row r="204" spans="1:172" customFormat="1" ht="15" x14ac:dyDescent="0.25">
      <c r="A204" s="90"/>
      <c r="B204" s="51"/>
      <c r="C204" s="205" t="s">
        <v>170</v>
      </c>
      <c r="D204" s="205"/>
      <c r="E204" s="205"/>
      <c r="F204" s="205"/>
      <c r="G204" s="205"/>
      <c r="H204" s="205"/>
      <c r="I204" s="53" t="s">
        <v>171</v>
      </c>
      <c r="J204" s="91"/>
      <c r="K204" s="91"/>
      <c r="L204" s="95"/>
      <c r="M204" s="93"/>
      <c r="N204" s="96"/>
      <c r="EZ204" s="39"/>
      <c r="FA204" s="40"/>
      <c r="FC204" s="40"/>
      <c r="FD204" s="40"/>
      <c r="FE204" s="40"/>
      <c r="FK204" s="40"/>
      <c r="FM204" s="40"/>
      <c r="FO204" s="40"/>
      <c r="FP204" s="3" t="s">
        <v>170</v>
      </c>
    </row>
    <row r="205" spans="1:172" customFormat="1" ht="15" x14ac:dyDescent="0.25">
      <c r="A205" s="90"/>
      <c r="B205" s="51"/>
      <c r="C205" s="205" t="s">
        <v>172</v>
      </c>
      <c r="D205" s="205"/>
      <c r="E205" s="205"/>
      <c r="F205" s="205"/>
      <c r="G205" s="205"/>
      <c r="H205" s="205"/>
      <c r="I205" s="53" t="s">
        <v>173</v>
      </c>
      <c r="J205" s="91"/>
      <c r="K205" s="91"/>
      <c r="L205" s="95"/>
      <c r="M205" s="93"/>
      <c r="N205" s="96"/>
      <c r="EZ205" s="39"/>
      <c r="FA205" s="40"/>
      <c r="FC205" s="40"/>
      <c r="FD205" s="40"/>
      <c r="FE205" s="40"/>
      <c r="FK205" s="40"/>
      <c r="FM205" s="40"/>
      <c r="FO205" s="40"/>
      <c r="FP205" s="3" t="s">
        <v>172</v>
      </c>
    </row>
    <row r="206" spans="1:172" customFormat="1" ht="15" x14ac:dyDescent="0.25">
      <c r="A206" s="219" t="s">
        <v>174</v>
      </c>
      <c r="B206" s="220"/>
      <c r="C206" s="220"/>
      <c r="D206" s="220"/>
      <c r="E206" s="220"/>
      <c r="F206" s="220"/>
      <c r="G206" s="220"/>
      <c r="H206" s="220"/>
      <c r="I206" s="220"/>
      <c r="J206" s="220"/>
      <c r="K206" s="220"/>
      <c r="L206" s="220"/>
      <c r="M206" s="220"/>
      <c r="N206" s="221"/>
      <c r="EZ206" s="39" t="s">
        <v>174</v>
      </c>
      <c r="FA206" s="40"/>
      <c r="FC206" s="40"/>
      <c r="FD206" s="40"/>
      <c r="FE206" s="40"/>
      <c r="FK206" s="40"/>
      <c r="FM206" s="40"/>
      <c r="FO206" s="40"/>
    </row>
    <row r="207" spans="1:172" customFormat="1" ht="15" x14ac:dyDescent="0.25">
      <c r="A207" s="212" t="s">
        <v>175</v>
      </c>
      <c r="B207" s="213"/>
      <c r="C207" s="213"/>
      <c r="D207" s="213"/>
      <c r="E207" s="213"/>
      <c r="F207" s="213"/>
      <c r="G207" s="213"/>
      <c r="H207" s="213"/>
      <c r="I207" s="213"/>
      <c r="J207" s="213"/>
      <c r="K207" s="213"/>
      <c r="L207" s="213"/>
      <c r="M207" s="213"/>
      <c r="N207" s="214"/>
      <c r="EZ207" s="39"/>
      <c r="FA207" s="40" t="s">
        <v>175</v>
      </c>
      <c r="FC207" s="40"/>
      <c r="FD207" s="40"/>
      <c r="FE207" s="40"/>
      <c r="FK207" s="40"/>
      <c r="FM207" s="40"/>
      <c r="FO207" s="40"/>
    </row>
    <row r="208" spans="1:172" customFormat="1" ht="15" x14ac:dyDescent="0.25">
      <c r="A208" s="215" t="s">
        <v>176</v>
      </c>
      <c r="B208" s="216"/>
      <c r="C208" s="216"/>
      <c r="D208" s="216"/>
      <c r="E208" s="216"/>
      <c r="F208" s="216"/>
      <c r="G208" s="216"/>
      <c r="H208" s="216"/>
      <c r="I208" s="216"/>
      <c r="J208" s="216"/>
      <c r="K208" s="216"/>
      <c r="L208" s="216"/>
      <c r="M208" s="216"/>
      <c r="N208" s="217"/>
      <c r="EZ208" s="39"/>
      <c r="FA208" s="40"/>
      <c r="FB208" s="3" t="s">
        <v>176</v>
      </c>
      <c r="FC208" s="40"/>
      <c r="FD208" s="40"/>
      <c r="FE208" s="40"/>
      <c r="FK208" s="40"/>
      <c r="FM208" s="40"/>
      <c r="FO208" s="40"/>
    </row>
    <row r="209" spans="1:171" customFormat="1" ht="57" x14ac:dyDescent="0.25">
      <c r="A209" s="41" t="s">
        <v>177</v>
      </c>
      <c r="B209" s="42" t="s">
        <v>178</v>
      </c>
      <c r="C209" s="208" t="s">
        <v>179</v>
      </c>
      <c r="D209" s="208"/>
      <c r="E209" s="208"/>
      <c r="F209" s="43" t="s">
        <v>61</v>
      </c>
      <c r="G209" s="44">
        <v>108</v>
      </c>
      <c r="H209" s="45">
        <v>1</v>
      </c>
      <c r="I209" s="45">
        <v>108</v>
      </c>
      <c r="J209" s="46"/>
      <c r="K209" s="44"/>
      <c r="L209" s="46"/>
      <c r="M209" s="44"/>
      <c r="N209" s="47"/>
      <c r="R209" s="200" t="s">
        <v>369</v>
      </c>
      <c r="EZ209" s="39"/>
      <c r="FA209" s="40"/>
      <c r="FC209" s="40" t="s">
        <v>179</v>
      </c>
      <c r="FD209" s="40" t="s">
        <v>4</v>
      </c>
      <c r="FE209" s="40" t="s">
        <v>4</v>
      </c>
      <c r="FK209" s="40"/>
      <c r="FM209" s="40"/>
      <c r="FO209" s="40"/>
    </row>
    <row r="210" spans="1:171" customFormat="1" ht="15" x14ac:dyDescent="0.25">
      <c r="A210" s="48"/>
      <c r="B210" s="49"/>
      <c r="C210" s="207" t="s">
        <v>180</v>
      </c>
      <c r="D210" s="207"/>
      <c r="E210" s="207"/>
      <c r="F210" s="207"/>
      <c r="G210" s="207"/>
      <c r="H210" s="207"/>
      <c r="I210" s="207"/>
      <c r="J210" s="207"/>
      <c r="K210" s="207"/>
      <c r="L210" s="207"/>
      <c r="M210" s="207"/>
      <c r="N210" s="210"/>
      <c r="EZ210" s="39"/>
      <c r="FA210" s="40"/>
      <c r="FC210" s="40"/>
      <c r="FD210" s="40"/>
      <c r="FE210" s="40"/>
      <c r="FF210" s="3" t="s">
        <v>180</v>
      </c>
      <c r="FK210" s="40"/>
      <c r="FM210" s="40"/>
      <c r="FO210" s="40"/>
    </row>
    <row r="211" spans="1:171" customFormat="1" ht="68.25" x14ac:dyDescent="0.25">
      <c r="A211" s="50"/>
      <c r="B211" s="51" t="s">
        <v>63</v>
      </c>
      <c r="C211" s="201" t="s">
        <v>64</v>
      </c>
      <c r="D211" s="201"/>
      <c r="E211" s="201"/>
      <c r="F211" s="201"/>
      <c r="G211" s="201"/>
      <c r="H211" s="201"/>
      <c r="I211" s="201"/>
      <c r="J211" s="201"/>
      <c r="K211" s="201"/>
      <c r="L211" s="201"/>
      <c r="M211" s="201"/>
      <c r="N211" s="211"/>
      <c r="EZ211" s="39"/>
      <c r="FA211" s="40"/>
      <c r="FC211" s="40"/>
      <c r="FD211" s="40"/>
      <c r="FE211" s="40"/>
      <c r="FG211" s="3" t="s">
        <v>64</v>
      </c>
      <c r="FK211" s="40"/>
      <c r="FM211" s="40"/>
      <c r="FO211" s="40"/>
    </row>
    <row r="212" spans="1:171" customFormat="1" ht="15" x14ac:dyDescent="0.25">
      <c r="A212" s="52"/>
      <c r="B212" s="51" t="s">
        <v>58</v>
      </c>
      <c r="C212" s="207" t="s">
        <v>67</v>
      </c>
      <c r="D212" s="207"/>
      <c r="E212" s="207"/>
      <c r="F212" s="53"/>
      <c r="G212" s="54"/>
      <c r="H212" s="54"/>
      <c r="I212" s="54"/>
      <c r="J212" s="55">
        <v>702.3</v>
      </c>
      <c r="K212" s="58">
        <v>1.1499999999999999</v>
      </c>
      <c r="L212" s="57">
        <v>87225.66</v>
      </c>
      <c r="M212" s="58">
        <v>52.21</v>
      </c>
      <c r="N212" s="59">
        <v>4554051.71</v>
      </c>
      <c r="EZ212" s="39"/>
      <c r="FA212" s="40"/>
      <c r="FC212" s="40"/>
      <c r="FD212" s="40"/>
      <c r="FE212" s="40"/>
      <c r="FH212" s="3" t="s">
        <v>67</v>
      </c>
      <c r="FK212" s="40"/>
      <c r="FM212" s="40"/>
      <c r="FO212" s="40"/>
    </row>
    <row r="213" spans="1:171" customFormat="1" ht="15" x14ac:dyDescent="0.25">
      <c r="A213" s="52"/>
      <c r="B213" s="51" t="s">
        <v>68</v>
      </c>
      <c r="C213" s="207" t="s">
        <v>69</v>
      </c>
      <c r="D213" s="207"/>
      <c r="E213" s="207"/>
      <c r="F213" s="53"/>
      <c r="G213" s="54"/>
      <c r="H213" s="54"/>
      <c r="I213" s="54"/>
      <c r="J213" s="55">
        <v>102.21</v>
      </c>
      <c r="K213" s="58">
        <v>1.1499999999999999</v>
      </c>
      <c r="L213" s="57">
        <v>12694.48</v>
      </c>
      <c r="M213" s="58">
        <v>15.71</v>
      </c>
      <c r="N213" s="59">
        <v>199430.28</v>
      </c>
      <c r="EZ213" s="39"/>
      <c r="FA213" s="40"/>
      <c r="FC213" s="40"/>
      <c r="FD213" s="40"/>
      <c r="FE213" s="40"/>
      <c r="FH213" s="3" t="s">
        <v>69</v>
      </c>
      <c r="FK213" s="40"/>
      <c r="FM213" s="40"/>
      <c r="FO213" s="40"/>
    </row>
    <row r="214" spans="1:171" customFormat="1" ht="15" x14ac:dyDescent="0.25">
      <c r="A214" s="52"/>
      <c r="B214" s="51" t="s">
        <v>70</v>
      </c>
      <c r="C214" s="207" t="s">
        <v>71</v>
      </c>
      <c r="D214" s="207"/>
      <c r="E214" s="207"/>
      <c r="F214" s="53"/>
      <c r="G214" s="54"/>
      <c r="H214" s="54"/>
      <c r="I214" s="54"/>
      <c r="J214" s="55">
        <v>13.48</v>
      </c>
      <c r="K214" s="58">
        <v>1.1499999999999999</v>
      </c>
      <c r="L214" s="57">
        <v>1674.22</v>
      </c>
      <c r="M214" s="58">
        <v>52.21</v>
      </c>
      <c r="N214" s="59">
        <v>87411.03</v>
      </c>
      <c r="EZ214" s="39"/>
      <c r="FA214" s="40"/>
      <c r="FC214" s="40"/>
      <c r="FD214" s="40"/>
      <c r="FE214" s="40"/>
      <c r="FH214" s="3" t="s">
        <v>71</v>
      </c>
      <c r="FK214" s="40"/>
      <c r="FM214" s="40"/>
      <c r="FO214" s="40"/>
    </row>
    <row r="215" spans="1:171" customFormat="1" ht="15" x14ac:dyDescent="0.25">
      <c r="A215" s="52"/>
      <c r="B215" s="51" t="s">
        <v>72</v>
      </c>
      <c r="C215" s="207" t="s">
        <v>73</v>
      </c>
      <c r="D215" s="207"/>
      <c r="E215" s="207"/>
      <c r="F215" s="53"/>
      <c r="G215" s="54"/>
      <c r="H215" s="54"/>
      <c r="I215" s="54"/>
      <c r="J215" s="57">
        <v>1933.14</v>
      </c>
      <c r="K215" s="54"/>
      <c r="L215" s="57">
        <v>208779.12</v>
      </c>
      <c r="M215" s="60">
        <v>9.5</v>
      </c>
      <c r="N215" s="59">
        <v>1983401.64</v>
      </c>
      <c r="EZ215" s="39"/>
      <c r="FA215" s="40"/>
      <c r="FC215" s="40"/>
      <c r="FD215" s="40"/>
      <c r="FE215" s="40"/>
      <c r="FH215" s="3" t="s">
        <v>73</v>
      </c>
      <c r="FK215" s="40"/>
      <c r="FM215" s="40"/>
      <c r="FO215" s="40"/>
    </row>
    <row r="216" spans="1:171" customFormat="1" ht="15" x14ac:dyDescent="0.25">
      <c r="A216" s="61"/>
      <c r="B216" s="51"/>
      <c r="C216" s="207" t="s">
        <v>74</v>
      </c>
      <c r="D216" s="207"/>
      <c r="E216" s="207"/>
      <c r="F216" s="53" t="s">
        <v>75</v>
      </c>
      <c r="G216" s="58">
        <v>85.23</v>
      </c>
      <c r="H216" s="58">
        <v>1.1499999999999999</v>
      </c>
      <c r="I216" s="78">
        <v>10585.566000000001</v>
      </c>
      <c r="J216" s="62"/>
      <c r="K216" s="54"/>
      <c r="L216" s="62"/>
      <c r="M216" s="54"/>
      <c r="N216" s="63"/>
      <c r="EZ216" s="39"/>
      <c r="FA216" s="40"/>
      <c r="FC216" s="40"/>
      <c r="FD216" s="40"/>
      <c r="FE216" s="40"/>
      <c r="FI216" s="3" t="s">
        <v>74</v>
      </c>
      <c r="FK216" s="40"/>
      <c r="FM216" s="40"/>
      <c r="FO216" s="40"/>
    </row>
    <row r="217" spans="1:171" customFormat="1" ht="15" x14ac:dyDescent="0.25">
      <c r="A217" s="61"/>
      <c r="B217" s="51"/>
      <c r="C217" s="207" t="s">
        <v>76</v>
      </c>
      <c r="D217" s="207"/>
      <c r="E217" s="207"/>
      <c r="F217" s="53" t="s">
        <v>75</v>
      </c>
      <c r="G217" s="58">
        <v>1.0900000000000001</v>
      </c>
      <c r="H217" s="58">
        <v>1.1499999999999999</v>
      </c>
      <c r="I217" s="78">
        <v>135.37799999999999</v>
      </c>
      <c r="J217" s="62"/>
      <c r="K217" s="54"/>
      <c r="L217" s="62"/>
      <c r="M217" s="54"/>
      <c r="N217" s="63"/>
      <c r="EZ217" s="39"/>
      <c r="FA217" s="40"/>
      <c r="FC217" s="40"/>
      <c r="FD217" s="40"/>
      <c r="FE217" s="40"/>
      <c r="FI217" s="3" t="s">
        <v>76</v>
      </c>
      <c r="FK217" s="40"/>
      <c r="FM217" s="40"/>
      <c r="FO217" s="40"/>
    </row>
    <row r="218" spans="1:171" customFormat="1" ht="15" x14ac:dyDescent="0.25">
      <c r="A218" s="48"/>
      <c r="B218" s="51"/>
      <c r="C218" s="209" t="s">
        <v>77</v>
      </c>
      <c r="D218" s="209"/>
      <c r="E218" s="209"/>
      <c r="F218" s="64"/>
      <c r="G218" s="65"/>
      <c r="H218" s="65"/>
      <c r="I218" s="65"/>
      <c r="J218" s="66">
        <v>2737.65</v>
      </c>
      <c r="K218" s="65"/>
      <c r="L218" s="66">
        <v>308699.26</v>
      </c>
      <c r="M218" s="65"/>
      <c r="N218" s="67">
        <v>6736883.6299999999</v>
      </c>
      <c r="EZ218" s="39"/>
      <c r="FA218" s="40"/>
      <c r="FC218" s="40"/>
      <c r="FD218" s="40"/>
      <c r="FE218" s="40"/>
      <c r="FJ218" s="3" t="s">
        <v>77</v>
      </c>
      <c r="FK218" s="40"/>
      <c r="FM218" s="40"/>
      <c r="FO218" s="40"/>
    </row>
    <row r="219" spans="1:171" customFormat="1" ht="15" x14ac:dyDescent="0.25">
      <c r="A219" s="61"/>
      <c r="B219" s="51"/>
      <c r="C219" s="207" t="s">
        <v>78</v>
      </c>
      <c r="D219" s="207"/>
      <c r="E219" s="207"/>
      <c r="F219" s="53"/>
      <c r="G219" s="54"/>
      <c r="H219" s="54"/>
      <c r="I219" s="54"/>
      <c r="J219" s="62"/>
      <c r="K219" s="54"/>
      <c r="L219" s="57">
        <v>88899.88</v>
      </c>
      <c r="M219" s="54"/>
      <c r="N219" s="59">
        <v>4641462.74</v>
      </c>
      <c r="EZ219" s="39"/>
      <c r="FA219" s="40"/>
      <c r="FC219" s="40"/>
      <c r="FD219" s="40"/>
      <c r="FE219" s="40"/>
      <c r="FI219" s="3" t="s">
        <v>78</v>
      </c>
      <c r="FK219" s="40"/>
      <c r="FM219" s="40"/>
      <c r="FO219" s="40"/>
    </row>
    <row r="220" spans="1:171" customFormat="1" ht="45.75" x14ac:dyDescent="0.25">
      <c r="A220" s="61"/>
      <c r="B220" s="51" t="s">
        <v>181</v>
      </c>
      <c r="C220" s="207" t="s">
        <v>182</v>
      </c>
      <c r="D220" s="207"/>
      <c r="E220" s="207"/>
      <c r="F220" s="53" t="s">
        <v>81</v>
      </c>
      <c r="G220" s="68">
        <v>103</v>
      </c>
      <c r="H220" s="54"/>
      <c r="I220" s="68">
        <v>103</v>
      </c>
      <c r="J220" s="62"/>
      <c r="K220" s="54"/>
      <c r="L220" s="57">
        <v>91566.88</v>
      </c>
      <c r="M220" s="54"/>
      <c r="N220" s="59">
        <v>4780706.62</v>
      </c>
      <c r="EZ220" s="39"/>
      <c r="FA220" s="40"/>
      <c r="FC220" s="40"/>
      <c r="FD220" s="40"/>
      <c r="FE220" s="40"/>
      <c r="FI220" s="3" t="s">
        <v>182</v>
      </c>
      <c r="FK220" s="40"/>
      <c r="FM220" s="40"/>
      <c r="FO220" s="40"/>
    </row>
    <row r="221" spans="1:171" customFormat="1" ht="45.75" x14ac:dyDescent="0.25">
      <c r="A221" s="61"/>
      <c r="B221" s="51" t="s">
        <v>183</v>
      </c>
      <c r="C221" s="207" t="s">
        <v>184</v>
      </c>
      <c r="D221" s="207"/>
      <c r="E221" s="207"/>
      <c r="F221" s="53" t="s">
        <v>81</v>
      </c>
      <c r="G221" s="68">
        <v>59</v>
      </c>
      <c r="H221" s="54"/>
      <c r="I221" s="68">
        <v>59</v>
      </c>
      <c r="J221" s="62"/>
      <c r="K221" s="54"/>
      <c r="L221" s="57">
        <v>52450.93</v>
      </c>
      <c r="M221" s="54"/>
      <c r="N221" s="59">
        <v>2738463.02</v>
      </c>
      <c r="EZ221" s="39"/>
      <c r="FA221" s="40"/>
      <c r="FC221" s="40"/>
      <c r="FD221" s="40"/>
      <c r="FE221" s="40"/>
      <c r="FI221" s="3" t="s">
        <v>184</v>
      </c>
      <c r="FK221" s="40"/>
      <c r="FM221" s="40"/>
      <c r="FO221" s="40"/>
    </row>
    <row r="222" spans="1:171" customFormat="1" ht="15" x14ac:dyDescent="0.25">
      <c r="A222" s="69"/>
      <c r="B222" s="70"/>
      <c r="C222" s="208" t="s">
        <v>84</v>
      </c>
      <c r="D222" s="208"/>
      <c r="E222" s="208"/>
      <c r="F222" s="43"/>
      <c r="G222" s="44"/>
      <c r="H222" s="44"/>
      <c r="I222" s="44"/>
      <c r="J222" s="46"/>
      <c r="K222" s="44"/>
      <c r="L222" s="71">
        <v>452717.07</v>
      </c>
      <c r="M222" s="65"/>
      <c r="N222" s="72">
        <v>14256053.27</v>
      </c>
      <c r="EZ222" s="39"/>
      <c r="FA222" s="40"/>
      <c r="FC222" s="40"/>
      <c r="FD222" s="40"/>
      <c r="FE222" s="40"/>
      <c r="FK222" s="40" t="s">
        <v>84</v>
      </c>
      <c r="FM222" s="40"/>
      <c r="FO222" s="40"/>
    </row>
    <row r="223" spans="1:171" customFormat="1" ht="34.5" x14ac:dyDescent="0.25">
      <c r="A223" s="41" t="s">
        <v>185</v>
      </c>
      <c r="B223" s="42" t="s">
        <v>186</v>
      </c>
      <c r="C223" s="208" t="s">
        <v>187</v>
      </c>
      <c r="D223" s="208"/>
      <c r="E223" s="208"/>
      <c r="F223" s="43" t="s">
        <v>188</v>
      </c>
      <c r="G223" s="44">
        <v>-105.84</v>
      </c>
      <c r="H223" s="45">
        <v>1</v>
      </c>
      <c r="I223" s="99">
        <v>-105.84</v>
      </c>
      <c r="J223" s="73">
        <v>558.33000000000004</v>
      </c>
      <c r="K223" s="44"/>
      <c r="L223" s="71">
        <v>-59093.65</v>
      </c>
      <c r="M223" s="74">
        <v>9.5</v>
      </c>
      <c r="N223" s="72">
        <v>-561389.68000000005</v>
      </c>
      <c r="EZ223" s="39"/>
      <c r="FA223" s="40"/>
      <c r="FC223" s="40" t="s">
        <v>187</v>
      </c>
      <c r="FD223" s="40" t="s">
        <v>4</v>
      </c>
      <c r="FE223" s="40" t="s">
        <v>4</v>
      </c>
      <c r="FK223" s="40"/>
      <c r="FM223" s="40"/>
      <c r="FO223" s="40"/>
    </row>
    <row r="224" spans="1:171" customFormat="1" ht="15" x14ac:dyDescent="0.25">
      <c r="A224" s="69"/>
      <c r="B224" s="70"/>
      <c r="C224" s="208" t="s">
        <v>84</v>
      </c>
      <c r="D224" s="208"/>
      <c r="E224" s="208"/>
      <c r="F224" s="43"/>
      <c r="G224" s="44"/>
      <c r="H224" s="44"/>
      <c r="I224" s="44"/>
      <c r="J224" s="46"/>
      <c r="K224" s="44"/>
      <c r="L224" s="71">
        <v>-59093.65</v>
      </c>
      <c r="M224" s="65"/>
      <c r="N224" s="72">
        <v>-561389.68000000005</v>
      </c>
      <c r="EZ224" s="39"/>
      <c r="FA224" s="40"/>
      <c r="FC224" s="40"/>
      <c r="FD224" s="40"/>
      <c r="FE224" s="40"/>
      <c r="FK224" s="40" t="s">
        <v>84</v>
      </c>
      <c r="FM224" s="40"/>
      <c r="FO224" s="40"/>
    </row>
    <row r="225" spans="1:171" customFormat="1" ht="34.5" x14ac:dyDescent="0.25">
      <c r="A225" s="41" t="s">
        <v>189</v>
      </c>
      <c r="B225" s="42" t="s">
        <v>190</v>
      </c>
      <c r="C225" s="208" t="s">
        <v>191</v>
      </c>
      <c r="D225" s="208"/>
      <c r="E225" s="208"/>
      <c r="F225" s="43" t="s">
        <v>188</v>
      </c>
      <c r="G225" s="44">
        <v>-15.12</v>
      </c>
      <c r="H225" s="45">
        <v>1</v>
      </c>
      <c r="I225" s="99">
        <v>-15.12</v>
      </c>
      <c r="J225" s="73">
        <v>621.5</v>
      </c>
      <c r="K225" s="44"/>
      <c r="L225" s="71">
        <v>-9397.08</v>
      </c>
      <c r="M225" s="74">
        <v>9.5</v>
      </c>
      <c r="N225" s="72">
        <v>-89272.26</v>
      </c>
      <c r="EZ225" s="39"/>
      <c r="FA225" s="40"/>
      <c r="FC225" s="40" t="s">
        <v>191</v>
      </c>
      <c r="FD225" s="40" t="s">
        <v>4</v>
      </c>
      <c r="FE225" s="40" t="s">
        <v>4</v>
      </c>
      <c r="FK225" s="40"/>
      <c r="FM225" s="40"/>
      <c r="FO225" s="40"/>
    </row>
    <row r="226" spans="1:171" customFormat="1" ht="15" x14ac:dyDescent="0.25">
      <c r="A226" s="69"/>
      <c r="B226" s="70"/>
      <c r="C226" s="208" t="s">
        <v>84</v>
      </c>
      <c r="D226" s="208"/>
      <c r="E226" s="208"/>
      <c r="F226" s="43"/>
      <c r="G226" s="44"/>
      <c r="H226" s="44"/>
      <c r="I226" s="44"/>
      <c r="J226" s="46"/>
      <c r="K226" s="44"/>
      <c r="L226" s="71">
        <v>-9397.08</v>
      </c>
      <c r="M226" s="65"/>
      <c r="N226" s="72">
        <v>-89272.26</v>
      </c>
      <c r="EZ226" s="39"/>
      <c r="FA226" s="40"/>
      <c r="FC226" s="40"/>
      <c r="FD226" s="40"/>
      <c r="FE226" s="40"/>
      <c r="FK226" s="40" t="s">
        <v>84</v>
      </c>
      <c r="FM226" s="40"/>
      <c r="FO226" s="40"/>
    </row>
    <row r="227" spans="1:171" customFormat="1" ht="34.5" x14ac:dyDescent="0.25">
      <c r="A227" s="41" t="s">
        <v>192</v>
      </c>
      <c r="B227" s="42" t="s">
        <v>193</v>
      </c>
      <c r="C227" s="208" t="s">
        <v>194</v>
      </c>
      <c r="D227" s="208"/>
      <c r="E227" s="208"/>
      <c r="F227" s="43" t="s">
        <v>188</v>
      </c>
      <c r="G227" s="44">
        <v>-151.19999999999999</v>
      </c>
      <c r="H227" s="45">
        <v>1</v>
      </c>
      <c r="I227" s="74">
        <v>-151.19999999999999</v>
      </c>
      <c r="J227" s="73">
        <v>550</v>
      </c>
      <c r="K227" s="44"/>
      <c r="L227" s="71">
        <v>-83160</v>
      </c>
      <c r="M227" s="74">
        <v>9.5</v>
      </c>
      <c r="N227" s="72">
        <v>-790020</v>
      </c>
      <c r="EZ227" s="39"/>
      <c r="FA227" s="40"/>
      <c r="FC227" s="40" t="s">
        <v>194</v>
      </c>
      <c r="FD227" s="40" t="s">
        <v>4</v>
      </c>
      <c r="FE227" s="40" t="s">
        <v>4</v>
      </c>
      <c r="FK227" s="40"/>
      <c r="FM227" s="40"/>
      <c r="FO227" s="40"/>
    </row>
    <row r="228" spans="1:171" customFormat="1" ht="15" x14ac:dyDescent="0.25">
      <c r="A228" s="69"/>
      <c r="B228" s="70"/>
      <c r="C228" s="208" t="s">
        <v>84</v>
      </c>
      <c r="D228" s="208"/>
      <c r="E228" s="208"/>
      <c r="F228" s="43"/>
      <c r="G228" s="44"/>
      <c r="H228" s="44"/>
      <c r="I228" s="44"/>
      <c r="J228" s="46"/>
      <c r="K228" s="44"/>
      <c r="L228" s="71">
        <v>-83160</v>
      </c>
      <c r="M228" s="65"/>
      <c r="N228" s="72">
        <v>-790020</v>
      </c>
      <c r="EZ228" s="39"/>
      <c r="FA228" s="40"/>
      <c r="FC228" s="40"/>
      <c r="FD228" s="40"/>
      <c r="FE228" s="40"/>
      <c r="FK228" s="40" t="s">
        <v>84</v>
      </c>
      <c r="FM228" s="40"/>
      <c r="FO228" s="40"/>
    </row>
    <row r="229" spans="1:171" customFormat="1" ht="15" x14ac:dyDescent="0.25">
      <c r="A229" s="215" t="s">
        <v>195</v>
      </c>
      <c r="B229" s="216"/>
      <c r="C229" s="216"/>
      <c r="D229" s="216"/>
      <c r="E229" s="216"/>
      <c r="F229" s="216"/>
      <c r="G229" s="216"/>
      <c r="H229" s="216"/>
      <c r="I229" s="216"/>
      <c r="J229" s="216"/>
      <c r="K229" s="216"/>
      <c r="L229" s="216"/>
      <c r="M229" s="216"/>
      <c r="N229" s="217"/>
      <c r="EZ229" s="39"/>
      <c r="FA229" s="40"/>
      <c r="FB229" s="3" t="s">
        <v>195</v>
      </c>
      <c r="FC229" s="40"/>
      <c r="FD229" s="40"/>
      <c r="FE229" s="40"/>
      <c r="FK229" s="40"/>
      <c r="FM229" s="40"/>
      <c r="FO229" s="40"/>
    </row>
    <row r="230" spans="1:171" customFormat="1" ht="34.5" x14ac:dyDescent="0.25">
      <c r="A230" s="41" t="s">
        <v>196</v>
      </c>
      <c r="B230" s="42" t="s">
        <v>112</v>
      </c>
      <c r="C230" s="208" t="s">
        <v>197</v>
      </c>
      <c r="D230" s="208"/>
      <c r="E230" s="208"/>
      <c r="F230" s="43" t="s">
        <v>91</v>
      </c>
      <c r="G230" s="44">
        <v>7</v>
      </c>
      <c r="H230" s="45">
        <v>1</v>
      </c>
      <c r="I230" s="45">
        <v>7</v>
      </c>
      <c r="J230" s="71">
        <v>17543.86</v>
      </c>
      <c r="K230" s="75">
        <v>1.04236</v>
      </c>
      <c r="L230" s="71">
        <v>128009.13</v>
      </c>
      <c r="M230" s="74">
        <v>9.5</v>
      </c>
      <c r="N230" s="72">
        <v>1216086.74</v>
      </c>
      <c r="R230" s="200" t="s">
        <v>369</v>
      </c>
      <c r="EZ230" s="39"/>
      <c r="FA230" s="40"/>
      <c r="FC230" s="40" t="s">
        <v>197</v>
      </c>
      <c r="FD230" s="40" t="s">
        <v>4</v>
      </c>
      <c r="FE230" s="40" t="s">
        <v>4</v>
      </c>
      <c r="FK230" s="40"/>
      <c r="FM230" s="40"/>
      <c r="FO230" s="40"/>
    </row>
    <row r="231" spans="1:171" customFormat="1" ht="15" x14ac:dyDescent="0.25">
      <c r="A231" s="48"/>
      <c r="B231" s="49"/>
      <c r="C231" s="207" t="s">
        <v>198</v>
      </c>
      <c r="D231" s="207"/>
      <c r="E231" s="207"/>
      <c r="F231" s="207"/>
      <c r="G231" s="207"/>
      <c r="H231" s="207"/>
      <c r="I231" s="207"/>
      <c r="J231" s="207"/>
      <c r="K231" s="207"/>
      <c r="L231" s="207"/>
      <c r="M231" s="207"/>
      <c r="N231" s="210"/>
      <c r="EZ231" s="39"/>
      <c r="FA231" s="40"/>
      <c r="FC231" s="40"/>
      <c r="FD231" s="40"/>
      <c r="FE231" s="40"/>
      <c r="FF231" s="3" t="s">
        <v>198</v>
      </c>
      <c r="FK231" s="40"/>
      <c r="FM231" s="40"/>
      <c r="FO231" s="40"/>
    </row>
    <row r="232" spans="1:171" customFormat="1" ht="15" x14ac:dyDescent="0.25">
      <c r="A232" s="48"/>
      <c r="B232" s="49"/>
      <c r="C232" s="207" t="s">
        <v>199</v>
      </c>
      <c r="D232" s="207"/>
      <c r="E232" s="207"/>
      <c r="F232" s="207"/>
      <c r="G232" s="207"/>
      <c r="H232" s="207"/>
      <c r="I232" s="207"/>
      <c r="J232" s="207"/>
      <c r="K232" s="207"/>
      <c r="L232" s="207"/>
      <c r="M232" s="207"/>
      <c r="N232" s="210"/>
      <c r="EZ232" s="39"/>
      <c r="FA232" s="40"/>
      <c r="FC232" s="40"/>
      <c r="FD232" s="40"/>
      <c r="FE232" s="40"/>
      <c r="FK232" s="40"/>
      <c r="FL232" s="3" t="s">
        <v>199</v>
      </c>
      <c r="FM232" s="40"/>
      <c r="FO232" s="40"/>
    </row>
    <row r="233" spans="1:171" customFormat="1" ht="15" x14ac:dyDescent="0.25">
      <c r="A233" s="50"/>
      <c r="B233" s="51"/>
      <c r="C233" s="201" t="s">
        <v>94</v>
      </c>
      <c r="D233" s="201"/>
      <c r="E233" s="201"/>
      <c r="F233" s="201"/>
      <c r="G233" s="201"/>
      <c r="H233" s="201"/>
      <c r="I233" s="201"/>
      <c r="J233" s="201"/>
      <c r="K233" s="201"/>
      <c r="L233" s="201"/>
      <c r="M233" s="201"/>
      <c r="N233" s="211"/>
      <c r="EZ233" s="39"/>
      <c r="FA233" s="40"/>
      <c r="FC233" s="40"/>
      <c r="FD233" s="40"/>
      <c r="FE233" s="40"/>
      <c r="FG233" s="3" t="s">
        <v>94</v>
      </c>
      <c r="FK233" s="40"/>
      <c r="FM233" s="40"/>
      <c r="FO233" s="40"/>
    </row>
    <row r="234" spans="1:171" customFormat="1" ht="15" x14ac:dyDescent="0.25">
      <c r="A234" s="50"/>
      <c r="B234" s="51"/>
      <c r="C234" s="201" t="s">
        <v>95</v>
      </c>
      <c r="D234" s="201"/>
      <c r="E234" s="201"/>
      <c r="F234" s="201"/>
      <c r="G234" s="201"/>
      <c r="H234" s="201"/>
      <c r="I234" s="201"/>
      <c r="J234" s="201"/>
      <c r="K234" s="201"/>
      <c r="L234" s="201"/>
      <c r="M234" s="201"/>
      <c r="N234" s="211"/>
      <c r="EZ234" s="39"/>
      <c r="FA234" s="40"/>
      <c r="FC234" s="40"/>
      <c r="FD234" s="40"/>
      <c r="FE234" s="40"/>
      <c r="FG234" s="3" t="s">
        <v>95</v>
      </c>
      <c r="FK234" s="40"/>
      <c r="FM234" s="40"/>
      <c r="FO234" s="40"/>
    </row>
    <row r="235" spans="1:171" customFormat="1" ht="15" x14ac:dyDescent="0.25">
      <c r="A235" s="69"/>
      <c r="B235" s="70"/>
      <c r="C235" s="208" t="s">
        <v>84</v>
      </c>
      <c r="D235" s="208"/>
      <c r="E235" s="208"/>
      <c r="F235" s="43"/>
      <c r="G235" s="44"/>
      <c r="H235" s="44"/>
      <c r="I235" s="44"/>
      <c r="J235" s="46"/>
      <c r="K235" s="44"/>
      <c r="L235" s="71">
        <v>128009.13</v>
      </c>
      <c r="M235" s="65"/>
      <c r="N235" s="72">
        <v>1216086.74</v>
      </c>
      <c r="EZ235" s="39"/>
      <c r="FA235" s="40"/>
      <c r="FC235" s="40"/>
      <c r="FD235" s="40"/>
      <c r="FE235" s="40"/>
      <c r="FK235" s="40" t="s">
        <v>84</v>
      </c>
      <c r="FM235" s="40"/>
      <c r="FO235" s="40"/>
    </row>
    <row r="236" spans="1:171" customFormat="1" ht="15" x14ac:dyDescent="0.25">
      <c r="A236" s="215" t="s">
        <v>195</v>
      </c>
      <c r="B236" s="216"/>
      <c r="C236" s="216"/>
      <c r="D236" s="216"/>
      <c r="E236" s="216"/>
      <c r="F236" s="216"/>
      <c r="G236" s="216"/>
      <c r="H236" s="216"/>
      <c r="I236" s="216"/>
      <c r="J236" s="216"/>
      <c r="K236" s="216"/>
      <c r="L236" s="216"/>
      <c r="M236" s="216"/>
      <c r="N236" s="217"/>
      <c r="EZ236" s="39"/>
      <c r="FA236" s="40"/>
      <c r="FB236" s="3" t="s">
        <v>195</v>
      </c>
      <c r="FC236" s="40"/>
      <c r="FD236" s="40"/>
      <c r="FE236" s="40"/>
      <c r="FK236" s="40"/>
      <c r="FM236" s="40"/>
      <c r="FO236" s="40"/>
    </row>
    <row r="237" spans="1:171" customFormat="1" ht="23.25" x14ac:dyDescent="0.25">
      <c r="A237" s="41" t="s">
        <v>200</v>
      </c>
      <c r="B237" s="42" t="s">
        <v>112</v>
      </c>
      <c r="C237" s="208" t="s">
        <v>201</v>
      </c>
      <c r="D237" s="208"/>
      <c r="E237" s="208"/>
      <c r="F237" s="43" t="s">
        <v>91</v>
      </c>
      <c r="G237" s="44">
        <v>7</v>
      </c>
      <c r="H237" s="45">
        <v>1</v>
      </c>
      <c r="I237" s="45">
        <v>7</v>
      </c>
      <c r="J237" s="71">
        <v>7105.26</v>
      </c>
      <c r="K237" s="75">
        <v>1.04236</v>
      </c>
      <c r="L237" s="71">
        <v>51843.67</v>
      </c>
      <c r="M237" s="74">
        <v>9.5</v>
      </c>
      <c r="N237" s="72">
        <v>492514.87</v>
      </c>
      <c r="R237" s="200" t="s">
        <v>369</v>
      </c>
      <c r="EZ237" s="39"/>
      <c r="FA237" s="40"/>
      <c r="FC237" s="40" t="s">
        <v>201</v>
      </c>
      <c r="FD237" s="40" t="s">
        <v>4</v>
      </c>
      <c r="FE237" s="40" t="s">
        <v>4</v>
      </c>
      <c r="FK237" s="40"/>
      <c r="FM237" s="40"/>
      <c r="FO237" s="40"/>
    </row>
    <row r="238" spans="1:171" customFormat="1" ht="15" x14ac:dyDescent="0.25">
      <c r="A238" s="48"/>
      <c r="B238" s="49"/>
      <c r="C238" s="207" t="s">
        <v>198</v>
      </c>
      <c r="D238" s="207"/>
      <c r="E238" s="207"/>
      <c r="F238" s="207"/>
      <c r="G238" s="207"/>
      <c r="H238" s="207"/>
      <c r="I238" s="207"/>
      <c r="J238" s="207"/>
      <c r="K238" s="207"/>
      <c r="L238" s="207"/>
      <c r="M238" s="207"/>
      <c r="N238" s="210"/>
      <c r="EZ238" s="39"/>
      <c r="FA238" s="40"/>
      <c r="FC238" s="40"/>
      <c r="FD238" s="40"/>
      <c r="FE238" s="40"/>
      <c r="FF238" s="3" t="s">
        <v>198</v>
      </c>
      <c r="FK238" s="40"/>
      <c r="FM238" s="40"/>
      <c r="FO238" s="40"/>
    </row>
    <row r="239" spans="1:171" customFormat="1" ht="15" x14ac:dyDescent="0.25">
      <c r="A239" s="48"/>
      <c r="B239" s="49"/>
      <c r="C239" s="207" t="s">
        <v>202</v>
      </c>
      <c r="D239" s="207"/>
      <c r="E239" s="207"/>
      <c r="F239" s="207"/>
      <c r="G239" s="207"/>
      <c r="H239" s="207"/>
      <c r="I239" s="207"/>
      <c r="J239" s="207"/>
      <c r="K239" s="207"/>
      <c r="L239" s="207"/>
      <c r="M239" s="207"/>
      <c r="N239" s="210"/>
      <c r="EZ239" s="39"/>
      <c r="FA239" s="40"/>
      <c r="FC239" s="40"/>
      <c r="FD239" s="40"/>
      <c r="FE239" s="40"/>
      <c r="FK239" s="40"/>
      <c r="FL239" s="3" t="s">
        <v>202</v>
      </c>
      <c r="FM239" s="40"/>
      <c r="FO239" s="40"/>
    </row>
    <row r="240" spans="1:171" customFormat="1" ht="15" x14ac:dyDescent="0.25">
      <c r="A240" s="50"/>
      <c r="B240" s="51"/>
      <c r="C240" s="201" t="s">
        <v>94</v>
      </c>
      <c r="D240" s="201"/>
      <c r="E240" s="201"/>
      <c r="F240" s="201"/>
      <c r="G240" s="201"/>
      <c r="H240" s="201"/>
      <c r="I240" s="201"/>
      <c r="J240" s="201"/>
      <c r="K240" s="201"/>
      <c r="L240" s="201"/>
      <c r="M240" s="201"/>
      <c r="N240" s="211"/>
      <c r="EZ240" s="39"/>
      <c r="FA240" s="40"/>
      <c r="FC240" s="40"/>
      <c r="FD240" s="40"/>
      <c r="FE240" s="40"/>
      <c r="FG240" s="3" t="s">
        <v>94</v>
      </c>
      <c r="FK240" s="40"/>
      <c r="FM240" s="40"/>
      <c r="FO240" s="40"/>
    </row>
    <row r="241" spans="1:171" customFormat="1" ht="15" x14ac:dyDescent="0.25">
      <c r="A241" s="50"/>
      <c r="B241" s="51"/>
      <c r="C241" s="201" t="s">
        <v>95</v>
      </c>
      <c r="D241" s="201"/>
      <c r="E241" s="201"/>
      <c r="F241" s="201"/>
      <c r="G241" s="201"/>
      <c r="H241" s="201"/>
      <c r="I241" s="201"/>
      <c r="J241" s="201"/>
      <c r="K241" s="201"/>
      <c r="L241" s="201"/>
      <c r="M241" s="201"/>
      <c r="N241" s="211"/>
      <c r="EZ241" s="39"/>
      <c r="FA241" s="40"/>
      <c r="FC241" s="40"/>
      <c r="FD241" s="40"/>
      <c r="FE241" s="40"/>
      <c r="FG241" s="3" t="s">
        <v>95</v>
      </c>
      <c r="FK241" s="40"/>
      <c r="FM241" s="40"/>
      <c r="FO241" s="40"/>
    </row>
    <row r="242" spans="1:171" customFormat="1" ht="15" x14ac:dyDescent="0.25">
      <c r="A242" s="69"/>
      <c r="B242" s="70"/>
      <c r="C242" s="208" t="s">
        <v>84</v>
      </c>
      <c r="D242" s="208"/>
      <c r="E242" s="208"/>
      <c r="F242" s="43"/>
      <c r="G242" s="44"/>
      <c r="H242" s="44"/>
      <c r="I242" s="44"/>
      <c r="J242" s="46"/>
      <c r="K242" s="44"/>
      <c r="L242" s="71">
        <v>51843.67</v>
      </c>
      <c r="M242" s="65"/>
      <c r="N242" s="72">
        <v>492514.87</v>
      </c>
      <c r="EZ242" s="39"/>
      <c r="FA242" s="40"/>
      <c r="FC242" s="40"/>
      <c r="FD242" s="40"/>
      <c r="FE242" s="40"/>
      <c r="FK242" s="40" t="s">
        <v>84</v>
      </c>
      <c r="FM242" s="40"/>
      <c r="FO242" s="40"/>
    </row>
    <row r="243" spans="1:171" customFormat="1" ht="1.5" customHeight="1" x14ac:dyDescent="0.25">
      <c r="A243" s="80"/>
      <c r="B243" s="81"/>
      <c r="C243" s="82"/>
      <c r="D243" s="82"/>
      <c r="E243" s="82"/>
      <c r="F243" s="82"/>
      <c r="G243" s="83"/>
      <c r="H243" s="83"/>
      <c r="I243" s="83"/>
      <c r="J243" s="83"/>
      <c r="K243" s="84"/>
      <c r="L243" s="83"/>
      <c r="M243" s="84"/>
      <c r="N243" s="85"/>
      <c r="EZ243" s="39"/>
      <c r="FA243" s="40"/>
      <c r="FC243" s="40"/>
      <c r="FD243" s="40"/>
      <c r="FE243" s="40"/>
      <c r="FK243" s="40"/>
      <c r="FM243" s="40"/>
      <c r="FO243" s="40"/>
    </row>
    <row r="244" spans="1:171" customFormat="1" ht="15" x14ac:dyDescent="0.25">
      <c r="A244" s="69"/>
      <c r="B244" s="86"/>
      <c r="C244" s="206" t="s">
        <v>203</v>
      </c>
      <c r="D244" s="206"/>
      <c r="E244" s="206"/>
      <c r="F244" s="206"/>
      <c r="G244" s="206"/>
      <c r="H244" s="206"/>
      <c r="I244" s="206"/>
      <c r="J244" s="206"/>
      <c r="K244" s="206"/>
      <c r="L244" s="87"/>
      <c r="M244" s="88"/>
      <c r="N244" s="89"/>
      <c r="EZ244" s="39"/>
      <c r="FA244" s="40"/>
      <c r="FC244" s="40"/>
      <c r="FD244" s="40"/>
      <c r="FE244" s="40"/>
      <c r="FK244" s="40"/>
      <c r="FM244" s="40" t="s">
        <v>203</v>
      </c>
      <c r="FO244" s="40"/>
    </row>
    <row r="245" spans="1:171" customFormat="1" ht="15" x14ac:dyDescent="0.25">
      <c r="A245" s="90"/>
      <c r="B245" s="51"/>
      <c r="C245" s="205" t="s">
        <v>152</v>
      </c>
      <c r="D245" s="205"/>
      <c r="E245" s="205"/>
      <c r="F245" s="205"/>
      <c r="G245" s="205"/>
      <c r="H245" s="205"/>
      <c r="I245" s="205"/>
      <c r="J245" s="205"/>
      <c r="K245" s="205"/>
      <c r="L245" s="92">
        <v>336901.33</v>
      </c>
      <c r="M245" s="93"/>
      <c r="N245" s="94">
        <v>7004803.2999999998</v>
      </c>
      <c r="EZ245" s="39"/>
      <c r="FA245" s="40"/>
      <c r="FC245" s="40"/>
      <c r="FD245" s="40"/>
      <c r="FE245" s="40"/>
      <c r="FK245" s="40"/>
      <c r="FM245" s="40"/>
      <c r="FN245" s="3" t="s">
        <v>152</v>
      </c>
      <c r="FO245" s="40"/>
    </row>
    <row r="246" spans="1:171" customFormat="1" ht="15" x14ac:dyDescent="0.25">
      <c r="A246" s="90"/>
      <c r="B246" s="51"/>
      <c r="C246" s="205" t="s">
        <v>153</v>
      </c>
      <c r="D246" s="205"/>
      <c r="E246" s="205"/>
      <c r="F246" s="205"/>
      <c r="G246" s="205"/>
      <c r="H246" s="205"/>
      <c r="I246" s="205"/>
      <c r="J246" s="205"/>
      <c r="K246" s="205"/>
      <c r="L246" s="95"/>
      <c r="M246" s="93"/>
      <c r="N246" s="96"/>
      <c r="EZ246" s="39"/>
      <c r="FA246" s="40"/>
      <c r="FC246" s="40"/>
      <c r="FD246" s="40"/>
      <c r="FE246" s="40"/>
      <c r="FK246" s="40"/>
      <c r="FM246" s="40"/>
      <c r="FN246" s="3" t="s">
        <v>153</v>
      </c>
      <c r="FO246" s="40"/>
    </row>
    <row r="247" spans="1:171" customFormat="1" ht="15" x14ac:dyDescent="0.25">
      <c r="A247" s="90"/>
      <c r="B247" s="51"/>
      <c r="C247" s="205" t="s">
        <v>154</v>
      </c>
      <c r="D247" s="205"/>
      <c r="E247" s="205"/>
      <c r="F247" s="205"/>
      <c r="G247" s="205"/>
      <c r="H247" s="205"/>
      <c r="I247" s="205"/>
      <c r="J247" s="205"/>
      <c r="K247" s="205"/>
      <c r="L247" s="92">
        <v>87225.66</v>
      </c>
      <c r="M247" s="93"/>
      <c r="N247" s="94">
        <v>4554051.71</v>
      </c>
      <c r="EZ247" s="39"/>
      <c r="FA247" s="40"/>
      <c r="FC247" s="40"/>
      <c r="FD247" s="40"/>
      <c r="FE247" s="40"/>
      <c r="FK247" s="40"/>
      <c r="FM247" s="40"/>
      <c r="FN247" s="3" t="s">
        <v>154</v>
      </c>
      <c r="FO247" s="40"/>
    </row>
    <row r="248" spans="1:171" customFormat="1" ht="15" x14ac:dyDescent="0.25">
      <c r="A248" s="90"/>
      <c r="B248" s="51"/>
      <c r="C248" s="205" t="s">
        <v>155</v>
      </c>
      <c r="D248" s="205"/>
      <c r="E248" s="205"/>
      <c r="F248" s="205"/>
      <c r="G248" s="205"/>
      <c r="H248" s="205"/>
      <c r="I248" s="205"/>
      <c r="J248" s="205"/>
      <c r="K248" s="205"/>
      <c r="L248" s="92">
        <v>12694.48</v>
      </c>
      <c r="M248" s="93"/>
      <c r="N248" s="94">
        <v>199430.28</v>
      </c>
      <c r="EZ248" s="39"/>
      <c r="FA248" s="40"/>
      <c r="FC248" s="40"/>
      <c r="FD248" s="40"/>
      <c r="FE248" s="40"/>
      <c r="FK248" s="40"/>
      <c r="FM248" s="40"/>
      <c r="FN248" s="3" t="s">
        <v>155</v>
      </c>
      <c r="FO248" s="40"/>
    </row>
    <row r="249" spans="1:171" customFormat="1" ht="15" x14ac:dyDescent="0.25">
      <c r="A249" s="90"/>
      <c r="B249" s="51"/>
      <c r="C249" s="205" t="s">
        <v>156</v>
      </c>
      <c r="D249" s="205"/>
      <c r="E249" s="205"/>
      <c r="F249" s="205"/>
      <c r="G249" s="205"/>
      <c r="H249" s="205"/>
      <c r="I249" s="205"/>
      <c r="J249" s="205"/>
      <c r="K249" s="205"/>
      <c r="L249" s="92">
        <v>1674.22</v>
      </c>
      <c r="M249" s="93"/>
      <c r="N249" s="94">
        <v>87411.03</v>
      </c>
      <c r="EZ249" s="39"/>
      <c r="FA249" s="40"/>
      <c r="FC249" s="40"/>
      <c r="FD249" s="40"/>
      <c r="FE249" s="40"/>
      <c r="FK249" s="40"/>
      <c r="FM249" s="40"/>
      <c r="FN249" s="3" t="s">
        <v>156</v>
      </c>
      <c r="FO249" s="40"/>
    </row>
    <row r="250" spans="1:171" customFormat="1" ht="15" x14ac:dyDescent="0.25">
      <c r="A250" s="90"/>
      <c r="B250" s="51"/>
      <c r="C250" s="205" t="s">
        <v>157</v>
      </c>
      <c r="D250" s="205"/>
      <c r="E250" s="205"/>
      <c r="F250" s="205"/>
      <c r="G250" s="205"/>
      <c r="H250" s="205"/>
      <c r="I250" s="205"/>
      <c r="J250" s="205"/>
      <c r="K250" s="205"/>
      <c r="L250" s="92">
        <v>236981.19</v>
      </c>
      <c r="M250" s="93"/>
      <c r="N250" s="94">
        <v>2251321.31</v>
      </c>
      <c r="EZ250" s="39"/>
      <c r="FA250" s="40"/>
      <c r="FC250" s="40"/>
      <c r="FD250" s="40"/>
      <c r="FE250" s="40"/>
      <c r="FK250" s="40"/>
      <c r="FM250" s="40"/>
      <c r="FN250" s="3" t="s">
        <v>157</v>
      </c>
      <c r="FO250" s="40"/>
    </row>
    <row r="251" spans="1:171" customFormat="1" ht="15" x14ac:dyDescent="0.25">
      <c r="A251" s="90"/>
      <c r="B251" s="51"/>
      <c r="C251" s="205" t="s">
        <v>158</v>
      </c>
      <c r="D251" s="205"/>
      <c r="E251" s="205"/>
      <c r="F251" s="205"/>
      <c r="G251" s="205"/>
      <c r="H251" s="205"/>
      <c r="I251" s="205"/>
      <c r="J251" s="205"/>
      <c r="K251" s="205"/>
      <c r="L251" s="92">
        <v>480919.14</v>
      </c>
      <c r="M251" s="93"/>
      <c r="N251" s="94">
        <v>14523972.939999999</v>
      </c>
      <c r="EZ251" s="39"/>
      <c r="FA251" s="40"/>
      <c r="FC251" s="40"/>
      <c r="FD251" s="40"/>
      <c r="FE251" s="40"/>
      <c r="FK251" s="40"/>
      <c r="FM251" s="40"/>
      <c r="FN251" s="3" t="s">
        <v>158</v>
      </c>
      <c r="FO251" s="40"/>
    </row>
    <row r="252" spans="1:171" customFormat="1" ht="15" x14ac:dyDescent="0.25">
      <c r="A252" s="90"/>
      <c r="B252" s="51"/>
      <c r="C252" s="205" t="s">
        <v>153</v>
      </c>
      <c r="D252" s="205"/>
      <c r="E252" s="205"/>
      <c r="F252" s="205"/>
      <c r="G252" s="205"/>
      <c r="H252" s="205"/>
      <c r="I252" s="205"/>
      <c r="J252" s="205"/>
      <c r="K252" s="205"/>
      <c r="L252" s="95"/>
      <c r="M252" s="93"/>
      <c r="N252" s="96"/>
      <c r="EZ252" s="39"/>
      <c r="FA252" s="40"/>
      <c r="FC252" s="40"/>
      <c r="FD252" s="40"/>
      <c r="FE252" s="40"/>
      <c r="FK252" s="40"/>
      <c r="FM252" s="40"/>
      <c r="FN252" s="3" t="s">
        <v>153</v>
      </c>
      <c r="FO252" s="40"/>
    </row>
    <row r="253" spans="1:171" customFormat="1" ht="15" x14ac:dyDescent="0.25">
      <c r="A253" s="90"/>
      <c r="B253" s="51"/>
      <c r="C253" s="205" t="s">
        <v>159</v>
      </c>
      <c r="D253" s="205"/>
      <c r="E253" s="205"/>
      <c r="F253" s="205"/>
      <c r="G253" s="205"/>
      <c r="H253" s="205"/>
      <c r="I253" s="205"/>
      <c r="J253" s="205"/>
      <c r="K253" s="205"/>
      <c r="L253" s="92">
        <v>87225.66</v>
      </c>
      <c r="M253" s="93"/>
      <c r="N253" s="94">
        <v>4554051.71</v>
      </c>
      <c r="EZ253" s="39"/>
      <c r="FA253" s="40"/>
      <c r="FC253" s="40"/>
      <c r="FD253" s="40"/>
      <c r="FE253" s="40"/>
      <c r="FK253" s="40"/>
      <c r="FM253" s="40"/>
      <c r="FN253" s="3" t="s">
        <v>159</v>
      </c>
      <c r="FO253" s="40"/>
    </row>
    <row r="254" spans="1:171" customFormat="1" ht="15" x14ac:dyDescent="0.25">
      <c r="A254" s="90"/>
      <c r="B254" s="51"/>
      <c r="C254" s="205" t="s">
        <v>160</v>
      </c>
      <c r="D254" s="205"/>
      <c r="E254" s="205"/>
      <c r="F254" s="205"/>
      <c r="G254" s="205"/>
      <c r="H254" s="205"/>
      <c r="I254" s="205"/>
      <c r="J254" s="205"/>
      <c r="K254" s="205"/>
      <c r="L254" s="92">
        <v>12694.48</v>
      </c>
      <c r="M254" s="93"/>
      <c r="N254" s="94">
        <v>199430.28</v>
      </c>
      <c r="EZ254" s="39"/>
      <c r="FA254" s="40"/>
      <c r="FC254" s="40"/>
      <c r="FD254" s="40"/>
      <c r="FE254" s="40"/>
      <c r="FK254" s="40"/>
      <c r="FM254" s="40"/>
      <c r="FN254" s="3" t="s">
        <v>160</v>
      </c>
      <c r="FO254" s="40"/>
    </row>
    <row r="255" spans="1:171" customFormat="1" ht="15" x14ac:dyDescent="0.25">
      <c r="A255" s="90"/>
      <c r="B255" s="51"/>
      <c r="C255" s="205" t="s">
        <v>161</v>
      </c>
      <c r="D255" s="205"/>
      <c r="E255" s="205"/>
      <c r="F255" s="205"/>
      <c r="G255" s="205"/>
      <c r="H255" s="205"/>
      <c r="I255" s="205"/>
      <c r="J255" s="205"/>
      <c r="K255" s="205"/>
      <c r="L255" s="92">
        <v>1674.22</v>
      </c>
      <c r="M255" s="93"/>
      <c r="N255" s="94">
        <v>87411.03</v>
      </c>
      <c r="EZ255" s="39"/>
      <c r="FA255" s="40"/>
      <c r="FC255" s="40"/>
      <c r="FD255" s="40"/>
      <c r="FE255" s="40"/>
      <c r="FK255" s="40"/>
      <c r="FM255" s="40"/>
      <c r="FN255" s="3" t="s">
        <v>161</v>
      </c>
      <c r="FO255" s="40"/>
    </row>
    <row r="256" spans="1:171" customFormat="1" ht="15" x14ac:dyDescent="0.25">
      <c r="A256" s="90"/>
      <c r="B256" s="51"/>
      <c r="C256" s="205" t="s">
        <v>162</v>
      </c>
      <c r="D256" s="205"/>
      <c r="E256" s="205"/>
      <c r="F256" s="205"/>
      <c r="G256" s="205"/>
      <c r="H256" s="205"/>
      <c r="I256" s="205"/>
      <c r="J256" s="205"/>
      <c r="K256" s="205"/>
      <c r="L256" s="92">
        <v>236981.19</v>
      </c>
      <c r="M256" s="93"/>
      <c r="N256" s="94">
        <v>2251321.31</v>
      </c>
      <c r="EZ256" s="39"/>
      <c r="FA256" s="40"/>
      <c r="FC256" s="40"/>
      <c r="FD256" s="40"/>
      <c r="FE256" s="40"/>
      <c r="FK256" s="40"/>
      <c r="FM256" s="40"/>
      <c r="FN256" s="3" t="s">
        <v>162</v>
      </c>
      <c r="FO256" s="40"/>
    </row>
    <row r="257" spans="1:172" customFormat="1" ht="15" x14ac:dyDescent="0.25">
      <c r="A257" s="90"/>
      <c r="B257" s="51"/>
      <c r="C257" s="205" t="s">
        <v>163</v>
      </c>
      <c r="D257" s="205"/>
      <c r="E257" s="205"/>
      <c r="F257" s="205"/>
      <c r="G257" s="205"/>
      <c r="H257" s="205"/>
      <c r="I257" s="205"/>
      <c r="J257" s="205"/>
      <c r="K257" s="205"/>
      <c r="L257" s="92">
        <v>91566.88</v>
      </c>
      <c r="M257" s="93"/>
      <c r="N257" s="94">
        <v>4780706.62</v>
      </c>
      <c r="EZ257" s="39"/>
      <c r="FA257" s="40"/>
      <c r="FC257" s="40"/>
      <c r="FD257" s="40"/>
      <c r="FE257" s="40"/>
      <c r="FK257" s="40"/>
      <c r="FM257" s="40"/>
      <c r="FN257" s="3" t="s">
        <v>163</v>
      </c>
      <c r="FO257" s="40"/>
    </row>
    <row r="258" spans="1:172" customFormat="1" ht="15" x14ac:dyDescent="0.25">
      <c r="A258" s="90"/>
      <c r="B258" s="51"/>
      <c r="C258" s="205" t="s">
        <v>164</v>
      </c>
      <c r="D258" s="205"/>
      <c r="E258" s="205"/>
      <c r="F258" s="205"/>
      <c r="G258" s="205"/>
      <c r="H258" s="205"/>
      <c r="I258" s="205"/>
      <c r="J258" s="205"/>
      <c r="K258" s="205"/>
      <c r="L258" s="92">
        <v>52450.93</v>
      </c>
      <c r="M258" s="93"/>
      <c r="N258" s="94">
        <v>2738463.02</v>
      </c>
      <c r="EZ258" s="39"/>
      <c r="FA258" s="40"/>
      <c r="FC258" s="40"/>
      <c r="FD258" s="40"/>
      <c r="FE258" s="40"/>
      <c r="FK258" s="40"/>
      <c r="FM258" s="40"/>
      <c r="FN258" s="3" t="s">
        <v>164</v>
      </c>
      <c r="FO258" s="40"/>
    </row>
    <row r="259" spans="1:172" customFormat="1" ht="15" x14ac:dyDescent="0.25">
      <c r="A259" s="90"/>
      <c r="B259" s="51"/>
      <c r="C259" s="205" t="s">
        <v>165</v>
      </c>
      <c r="D259" s="205"/>
      <c r="E259" s="205"/>
      <c r="F259" s="205"/>
      <c r="G259" s="205"/>
      <c r="H259" s="205"/>
      <c r="I259" s="205"/>
      <c r="J259" s="205"/>
      <c r="K259" s="205"/>
      <c r="L259" s="92">
        <v>88899.88</v>
      </c>
      <c r="M259" s="93"/>
      <c r="N259" s="94">
        <v>4641462.74</v>
      </c>
      <c r="EZ259" s="39"/>
      <c r="FA259" s="40"/>
      <c r="FC259" s="40"/>
      <c r="FD259" s="40"/>
      <c r="FE259" s="40"/>
      <c r="FK259" s="40"/>
      <c r="FM259" s="40"/>
      <c r="FN259" s="3" t="s">
        <v>165</v>
      </c>
      <c r="FO259" s="40"/>
    </row>
    <row r="260" spans="1:172" customFormat="1" ht="15" x14ac:dyDescent="0.25">
      <c r="A260" s="90"/>
      <c r="B260" s="51"/>
      <c r="C260" s="205" t="s">
        <v>166</v>
      </c>
      <c r="D260" s="205"/>
      <c r="E260" s="205"/>
      <c r="F260" s="205"/>
      <c r="G260" s="205"/>
      <c r="H260" s="205"/>
      <c r="I260" s="205"/>
      <c r="J260" s="205"/>
      <c r="K260" s="205"/>
      <c r="L260" s="92">
        <v>91566.88</v>
      </c>
      <c r="M260" s="93"/>
      <c r="N260" s="94">
        <v>4780706.62</v>
      </c>
      <c r="EZ260" s="39"/>
      <c r="FA260" s="40"/>
      <c r="FC260" s="40"/>
      <c r="FD260" s="40"/>
      <c r="FE260" s="40"/>
      <c r="FK260" s="40"/>
      <c r="FM260" s="40"/>
      <c r="FN260" s="3" t="s">
        <v>166</v>
      </c>
      <c r="FO260" s="40"/>
    </row>
    <row r="261" spans="1:172" customFormat="1" ht="15" x14ac:dyDescent="0.25">
      <c r="A261" s="90"/>
      <c r="B261" s="51"/>
      <c r="C261" s="205" t="s">
        <v>167</v>
      </c>
      <c r="D261" s="205"/>
      <c r="E261" s="205"/>
      <c r="F261" s="205"/>
      <c r="G261" s="205"/>
      <c r="H261" s="205"/>
      <c r="I261" s="205"/>
      <c r="J261" s="205"/>
      <c r="K261" s="205"/>
      <c r="L261" s="92">
        <v>52450.93</v>
      </c>
      <c r="M261" s="93"/>
      <c r="N261" s="94">
        <v>2738463.02</v>
      </c>
      <c r="EZ261" s="39"/>
      <c r="FA261" s="40"/>
      <c r="FC261" s="40"/>
      <c r="FD261" s="40"/>
      <c r="FE261" s="40"/>
      <c r="FK261" s="40"/>
      <c r="FM261" s="40"/>
      <c r="FN261" s="3" t="s">
        <v>167</v>
      </c>
      <c r="FO261" s="40"/>
    </row>
    <row r="262" spans="1:172" customFormat="1" ht="15" x14ac:dyDescent="0.25">
      <c r="A262" s="90"/>
      <c r="B262" s="86"/>
      <c r="C262" s="206" t="s">
        <v>204</v>
      </c>
      <c r="D262" s="206"/>
      <c r="E262" s="206"/>
      <c r="F262" s="206"/>
      <c r="G262" s="206"/>
      <c r="H262" s="206"/>
      <c r="I262" s="206"/>
      <c r="J262" s="206"/>
      <c r="K262" s="206"/>
      <c r="L262" s="97">
        <v>480919.14</v>
      </c>
      <c r="M262" s="88"/>
      <c r="N262" s="98">
        <v>14523972.939999999</v>
      </c>
      <c r="EZ262" s="39"/>
      <c r="FA262" s="40"/>
      <c r="FC262" s="40"/>
      <c r="FD262" s="40"/>
      <c r="FE262" s="40"/>
      <c r="FK262" s="40"/>
      <c r="FM262" s="40"/>
      <c r="FO262" s="40" t="s">
        <v>204</v>
      </c>
    </row>
    <row r="263" spans="1:172" customFormat="1" ht="15" x14ac:dyDescent="0.25">
      <c r="A263" s="90"/>
      <c r="B263" s="51"/>
      <c r="C263" s="205" t="s">
        <v>169</v>
      </c>
      <c r="D263" s="205"/>
      <c r="E263" s="205"/>
      <c r="F263" s="205"/>
      <c r="G263" s="205"/>
      <c r="H263" s="205"/>
      <c r="I263" s="205"/>
      <c r="J263" s="205"/>
      <c r="K263" s="205"/>
      <c r="L263" s="95"/>
      <c r="M263" s="93"/>
      <c r="N263" s="96"/>
      <c r="EZ263" s="39"/>
      <c r="FA263" s="40"/>
      <c r="FC263" s="40"/>
      <c r="FD263" s="40"/>
      <c r="FE263" s="40"/>
      <c r="FK263" s="40"/>
      <c r="FM263" s="40"/>
      <c r="FN263" s="3" t="s">
        <v>169</v>
      </c>
      <c r="FO263" s="40"/>
    </row>
    <row r="264" spans="1:172" customFormat="1" ht="15" x14ac:dyDescent="0.25">
      <c r="A264" s="90"/>
      <c r="B264" s="51"/>
      <c r="C264" s="205" t="s">
        <v>170</v>
      </c>
      <c r="D264" s="205"/>
      <c r="E264" s="205"/>
      <c r="F264" s="205"/>
      <c r="G264" s="205"/>
      <c r="H264" s="205"/>
      <c r="I264" s="53" t="s">
        <v>205</v>
      </c>
      <c r="J264" s="91"/>
      <c r="K264" s="91"/>
      <c r="L264" s="95"/>
      <c r="M264" s="93"/>
      <c r="N264" s="96"/>
      <c r="EZ264" s="39"/>
      <c r="FA264" s="40"/>
      <c r="FC264" s="40"/>
      <c r="FD264" s="40"/>
      <c r="FE264" s="40"/>
      <c r="FK264" s="40"/>
      <c r="FM264" s="40"/>
      <c r="FO264" s="40"/>
      <c r="FP264" s="3" t="s">
        <v>170</v>
      </c>
    </row>
    <row r="265" spans="1:172" customFormat="1" ht="15" x14ac:dyDescent="0.25">
      <c r="A265" s="90"/>
      <c r="B265" s="51"/>
      <c r="C265" s="205" t="s">
        <v>172</v>
      </c>
      <c r="D265" s="205"/>
      <c r="E265" s="205"/>
      <c r="F265" s="205"/>
      <c r="G265" s="205"/>
      <c r="H265" s="205"/>
      <c r="I265" s="53" t="s">
        <v>206</v>
      </c>
      <c r="J265" s="91"/>
      <c r="K265" s="91"/>
      <c r="L265" s="95"/>
      <c r="M265" s="93"/>
      <c r="N265" s="96"/>
      <c r="EZ265" s="39"/>
      <c r="FA265" s="40"/>
      <c r="FC265" s="40"/>
      <c r="FD265" s="40"/>
      <c r="FE265" s="40"/>
      <c r="FK265" s="40"/>
      <c r="FM265" s="40"/>
      <c r="FO265" s="40"/>
      <c r="FP265" s="3" t="s">
        <v>172</v>
      </c>
    </row>
    <row r="266" spans="1:172" customFormat="1" ht="15" x14ac:dyDescent="0.25">
      <c r="A266" s="219" t="s">
        <v>207</v>
      </c>
      <c r="B266" s="220"/>
      <c r="C266" s="220"/>
      <c r="D266" s="220"/>
      <c r="E266" s="220"/>
      <c r="F266" s="220"/>
      <c r="G266" s="220"/>
      <c r="H266" s="220"/>
      <c r="I266" s="220"/>
      <c r="J266" s="220"/>
      <c r="K266" s="220"/>
      <c r="L266" s="220"/>
      <c r="M266" s="220"/>
      <c r="N266" s="221"/>
      <c r="EZ266" s="39" t="s">
        <v>207</v>
      </c>
      <c r="FA266" s="40"/>
      <c r="FC266" s="40"/>
      <c r="FD266" s="40"/>
      <c r="FE266" s="40"/>
      <c r="FK266" s="40"/>
      <c r="FM266" s="40"/>
      <c r="FO266" s="40"/>
    </row>
    <row r="267" spans="1:172" customFormat="1" ht="15" x14ac:dyDescent="0.25">
      <c r="A267" s="212" t="s">
        <v>56</v>
      </c>
      <c r="B267" s="213"/>
      <c r="C267" s="213"/>
      <c r="D267" s="213"/>
      <c r="E267" s="213"/>
      <c r="F267" s="213"/>
      <c r="G267" s="213"/>
      <c r="H267" s="213"/>
      <c r="I267" s="213"/>
      <c r="J267" s="213"/>
      <c r="K267" s="213"/>
      <c r="L267" s="213"/>
      <c r="M267" s="213"/>
      <c r="N267" s="214"/>
      <c r="EZ267" s="39"/>
      <c r="FA267" s="40" t="s">
        <v>56</v>
      </c>
      <c r="FC267" s="40"/>
      <c r="FD267" s="40"/>
      <c r="FE267" s="40"/>
      <c r="FK267" s="40"/>
      <c r="FM267" s="40"/>
      <c r="FO267" s="40"/>
    </row>
    <row r="268" spans="1:172" customFormat="1" ht="15" x14ac:dyDescent="0.25">
      <c r="A268" s="215" t="s">
        <v>208</v>
      </c>
      <c r="B268" s="216"/>
      <c r="C268" s="216"/>
      <c r="D268" s="216"/>
      <c r="E268" s="216"/>
      <c r="F268" s="216"/>
      <c r="G268" s="216"/>
      <c r="H268" s="216"/>
      <c r="I268" s="216"/>
      <c r="J268" s="216"/>
      <c r="K268" s="216"/>
      <c r="L268" s="216"/>
      <c r="M268" s="216"/>
      <c r="N268" s="217"/>
      <c r="EZ268" s="39"/>
      <c r="FA268" s="40"/>
      <c r="FB268" s="3" t="s">
        <v>208</v>
      </c>
      <c r="FC268" s="40"/>
      <c r="FD268" s="40"/>
      <c r="FE268" s="40"/>
      <c r="FK268" s="40"/>
      <c r="FM268" s="40"/>
      <c r="FO268" s="40"/>
    </row>
    <row r="269" spans="1:172" customFormat="1" ht="34.5" x14ac:dyDescent="0.25">
      <c r="A269" s="41" t="s">
        <v>209</v>
      </c>
      <c r="B269" s="42" t="s">
        <v>103</v>
      </c>
      <c r="C269" s="208" t="s">
        <v>210</v>
      </c>
      <c r="D269" s="208"/>
      <c r="E269" s="208"/>
      <c r="F269" s="43" t="s">
        <v>61</v>
      </c>
      <c r="G269" s="44">
        <v>180</v>
      </c>
      <c r="H269" s="45">
        <v>1</v>
      </c>
      <c r="I269" s="45">
        <v>180</v>
      </c>
      <c r="J269" s="46"/>
      <c r="K269" s="44"/>
      <c r="L269" s="46"/>
      <c r="M269" s="44"/>
      <c r="N269" s="47"/>
      <c r="EZ269" s="39"/>
      <c r="FA269" s="40"/>
      <c r="FC269" s="40" t="s">
        <v>210</v>
      </c>
      <c r="FD269" s="40" t="s">
        <v>4</v>
      </c>
      <c r="FE269" s="40" t="s">
        <v>4</v>
      </c>
      <c r="FK269" s="40"/>
      <c r="FM269" s="40"/>
      <c r="FO269" s="40"/>
    </row>
    <row r="270" spans="1:172" customFormat="1" ht="15" x14ac:dyDescent="0.25">
      <c r="A270" s="48"/>
      <c r="B270" s="49"/>
      <c r="C270" s="207" t="s">
        <v>211</v>
      </c>
      <c r="D270" s="207"/>
      <c r="E270" s="207"/>
      <c r="F270" s="207"/>
      <c r="G270" s="207"/>
      <c r="H270" s="207"/>
      <c r="I270" s="207"/>
      <c r="J270" s="207"/>
      <c r="K270" s="207"/>
      <c r="L270" s="207"/>
      <c r="M270" s="207"/>
      <c r="N270" s="210"/>
      <c r="EZ270" s="39"/>
      <c r="FA270" s="40"/>
      <c r="FC270" s="40"/>
      <c r="FD270" s="40"/>
      <c r="FE270" s="40"/>
      <c r="FF270" s="3" t="s">
        <v>211</v>
      </c>
      <c r="FK270" s="40"/>
      <c r="FM270" s="40"/>
      <c r="FO270" s="40"/>
    </row>
    <row r="271" spans="1:172" customFormat="1" ht="68.25" x14ac:dyDescent="0.25">
      <c r="A271" s="50"/>
      <c r="B271" s="51" t="s">
        <v>63</v>
      </c>
      <c r="C271" s="201" t="s">
        <v>64</v>
      </c>
      <c r="D271" s="201"/>
      <c r="E271" s="201"/>
      <c r="F271" s="201"/>
      <c r="G271" s="201"/>
      <c r="H271" s="201"/>
      <c r="I271" s="201"/>
      <c r="J271" s="201"/>
      <c r="K271" s="201"/>
      <c r="L271" s="201"/>
      <c r="M271" s="201"/>
      <c r="N271" s="211"/>
      <c r="EZ271" s="39"/>
      <c r="FA271" s="40"/>
      <c r="FC271" s="40"/>
      <c r="FD271" s="40"/>
      <c r="FE271" s="40"/>
      <c r="FG271" s="3" t="s">
        <v>64</v>
      </c>
      <c r="FK271" s="40"/>
      <c r="FM271" s="40"/>
      <c r="FO271" s="40"/>
    </row>
    <row r="272" spans="1:172" customFormat="1" ht="34.5" x14ac:dyDescent="0.25">
      <c r="A272" s="50"/>
      <c r="B272" s="51" t="s">
        <v>65</v>
      </c>
      <c r="C272" s="201" t="s">
        <v>66</v>
      </c>
      <c r="D272" s="201"/>
      <c r="E272" s="201"/>
      <c r="F272" s="201"/>
      <c r="G272" s="201"/>
      <c r="H272" s="201"/>
      <c r="I272" s="201"/>
      <c r="J272" s="201"/>
      <c r="K272" s="201"/>
      <c r="L272" s="201"/>
      <c r="M272" s="201"/>
      <c r="N272" s="211"/>
      <c r="EZ272" s="39"/>
      <c r="FA272" s="40"/>
      <c r="FC272" s="40"/>
      <c r="FD272" s="40"/>
      <c r="FE272" s="40"/>
      <c r="FG272" s="3" t="s">
        <v>66</v>
      </c>
      <c r="FK272" s="40"/>
      <c r="FM272" s="40"/>
      <c r="FO272" s="40"/>
    </row>
    <row r="273" spans="1:171" customFormat="1" ht="15" x14ac:dyDescent="0.25">
      <c r="A273" s="52"/>
      <c r="B273" s="51" t="s">
        <v>58</v>
      </c>
      <c r="C273" s="207" t="s">
        <v>67</v>
      </c>
      <c r="D273" s="207"/>
      <c r="E273" s="207"/>
      <c r="F273" s="53"/>
      <c r="G273" s="54"/>
      <c r="H273" s="54"/>
      <c r="I273" s="54"/>
      <c r="J273" s="55">
        <v>100.49</v>
      </c>
      <c r="K273" s="56">
        <v>1.3225</v>
      </c>
      <c r="L273" s="57">
        <v>23921.64</v>
      </c>
      <c r="M273" s="58">
        <v>52.21</v>
      </c>
      <c r="N273" s="59">
        <v>1248948.82</v>
      </c>
      <c r="EZ273" s="39"/>
      <c r="FA273" s="40"/>
      <c r="FC273" s="40"/>
      <c r="FD273" s="40"/>
      <c r="FE273" s="40"/>
      <c r="FH273" s="3" t="s">
        <v>67</v>
      </c>
      <c r="FK273" s="40"/>
      <c r="FM273" s="40"/>
      <c r="FO273" s="40"/>
    </row>
    <row r="274" spans="1:171" customFormat="1" ht="15" x14ac:dyDescent="0.25">
      <c r="A274" s="52"/>
      <c r="B274" s="51" t="s">
        <v>68</v>
      </c>
      <c r="C274" s="207" t="s">
        <v>69</v>
      </c>
      <c r="D274" s="207"/>
      <c r="E274" s="207"/>
      <c r="F274" s="53"/>
      <c r="G274" s="54"/>
      <c r="H274" s="54"/>
      <c r="I274" s="54"/>
      <c r="J274" s="55">
        <v>0.66</v>
      </c>
      <c r="K274" s="56">
        <v>1.4375</v>
      </c>
      <c r="L274" s="55">
        <v>170.78</v>
      </c>
      <c r="M274" s="58">
        <v>15.71</v>
      </c>
      <c r="N274" s="59">
        <v>2682.95</v>
      </c>
      <c r="EZ274" s="39"/>
      <c r="FA274" s="40"/>
      <c r="FC274" s="40"/>
      <c r="FD274" s="40"/>
      <c r="FE274" s="40"/>
      <c r="FH274" s="3" t="s">
        <v>69</v>
      </c>
      <c r="FK274" s="40"/>
      <c r="FM274" s="40"/>
      <c r="FO274" s="40"/>
    </row>
    <row r="275" spans="1:171" customFormat="1" ht="15" x14ac:dyDescent="0.25">
      <c r="A275" s="52"/>
      <c r="B275" s="51" t="s">
        <v>70</v>
      </c>
      <c r="C275" s="207" t="s">
        <v>71</v>
      </c>
      <c r="D275" s="207"/>
      <c r="E275" s="207"/>
      <c r="F275" s="53"/>
      <c r="G275" s="54"/>
      <c r="H275" s="54"/>
      <c r="I275" s="54"/>
      <c r="J275" s="55">
        <v>0.12</v>
      </c>
      <c r="K275" s="56">
        <v>1.4375</v>
      </c>
      <c r="L275" s="55">
        <v>31.05</v>
      </c>
      <c r="M275" s="58">
        <v>52.21</v>
      </c>
      <c r="N275" s="59">
        <v>1621.12</v>
      </c>
      <c r="EZ275" s="39"/>
      <c r="FA275" s="40"/>
      <c r="FC275" s="40"/>
      <c r="FD275" s="40"/>
      <c r="FE275" s="40"/>
      <c r="FH275" s="3" t="s">
        <v>71</v>
      </c>
      <c r="FK275" s="40"/>
      <c r="FM275" s="40"/>
      <c r="FO275" s="40"/>
    </row>
    <row r="276" spans="1:171" customFormat="1" ht="15" x14ac:dyDescent="0.25">
      <c r="A276" s="52"/>
      <c r="B276" s="51" t="s">
        <v>72</v>
      </c>
      <c r="C276" s="207" t="s">
        <v>73</v>
      </c>
      <c r="D276" s="207"/>
      <c r="E276" s="207"/>
      <c r="F276" s="53"/>
      <c r="G276" s="54"/>
      <c r="H276" s="54"/>
      <c r="I276" s="54"/>
      <c r="J276" s="55">
        <v>163.86</v>
      </c>
      <c r="K276" s="54"/>
      <c r="L276" s="57">
        <v>29494.799999999999</v>
      </c>
      <c r="M276" s="60">
        <v>9.5</v>
      </c>
      <c r="N276" s="59">
        <v>280200.59999999998</v>
      </c>
      <c r="EZ276" s="39"/>
      <c r="FA276" s="40"/>
      <c r="FC276" s="40"/>
      <c r="FD276" s="40"/>
      <c r="FE276" s="40"/>
      <c r="FH276" s="3" t="s">
        <v>73</v>
      </c>
      <c r="FK276" s="40"/>
      <c r="FM276" s="40"/>
      <c r="FO276" s="40"/>
    </row>
    <row r="277" spans="1:171" customFormat="1" ht="15" x14ac:dyDescent="0.25">
      <c r="A277" s="61"/>
      <c r="B277" s="51"/>
      <c r="C277" s="207" t="s">
        <v>74</v>
      </c>
      <c r="D277" s="207"/>
      <c r="E277" s="207"/>
      <c r="F277" s="53" t="s">
        <v>75</v>
      </c>
      <c r="G277" s="60">
        <v>12.3</v>
      </c>
      <c r="H277" s="56">
        <v>1.3225</v>
      </c>
      <c r="I277" s="78">
        <v>2928.0149999999999</v>
      </c>
      <c r="J277" s="62"/>
      <c r="K277" s="54"/>
      <c r="L277" s="62"/>
      <c r="M277" s="54"/>
      <c r="N277" s="63"/>
      <c r="EZ277" s="39"/>
      <c r="FA277" s="40"/>
      <c r="FC277" s="40"/>
      <c r="FD277" s="40"/>
      <c r="FE277" s="40"/>
      <c r="FI277" s="3" t="s">
        <v>74</v>
      </c>
      <c r="FK277" s="40"/>
      <c r="FM277" s="40"/>
      <c r="FO277" s="40"/>
    </row>
    <row r="278" spans="1:171" customFormat="1" ht="15" x14ac:dyDescent="0.25">
      <c r="A278" s="61"/>
      <c r="B278" s="51"/>
      <c r="C278" s="207" t="s">
        <v>76</v>
      </c>
      <c r="D278" s="207"/>
      <c r="E278" s="207"/>
      <c r="F278" s="53" t="s">
        <v>75</v>
      </c>
      <c r="G278" s="58">
        <v>0.01</v>
      </c>
      <c r="H278" s="56">
        <v>1.4375</v>
      </c>
      <c r="I278" s="56">
        <v>2.5874999999999999</v>
      </c>
      <c r="J278" s="62"/>
      <c r="K278" s="54"/>
      <c r="L278" s="62"/>
      <c r="M278" s="54"/>
      <c r="N278" s="63"/>
      <c r="EZ278" s="39"/>
      <c r="FA278" s="40"/>
      <c r="FC278" s="40"/>
      <c r="FD278" s="40"/>
      <c r="FE278" s="40"/>
      <c r="FI278" s="3" t="s">
        <v>76</v>
      </c>
      <c r="FK278" s="40"/>
      <c r="FM278" s="40"/>
      <c r="FO278" s="40"/>
    </row>
    <row r="279" spans="1:171" customFormat="1" ht="15" x14ac:dyDescent="0.25">
      <c r="A279" s="48"/>
      <c r="B279" s="51"/>
      <c r="C279" s="209" t="s">
        <v>77</v>
      </c>
      <c r="D279" s="209"/>
      <c r="E279" s="209"/>
      <c r="F279" s="64"/>
      <c r="G279" s="65"/>
      <c r="H279" s="65"/>
      <c r="I279" s="65"/>
      <c r="J279" s="77">
        <v>265.01</v>
      </c>
      <c r="K279" s="65"/>
      <c r="L279" s="66">
        <v>53587.22</v>
      </c>
      <c r="M279" s="65"/>
      <c r="N279" s="67">
        <v>1531832.37</v>
      </c>
      <c r="EZ279" s="39"/>
      <c r="FA279" s="40"/>
      <c r="FC279" s="40"/>
      <c r="FD279" s="40"/>
      <c r="FE279" s="40"/>
      <c r="FJ279" s="3" t="s">
        <v>77</v>
      </c>
      <c r="FK279" s="40"/>
      <c r="FM279" s="40"/>
      <c r="FO279" s="40"/>
    </row>
    <row r="280" spans="1:171" customFormat="1" ht="15" x14ac:dyDescent="0.25">
      <c r="A280" s="61"/>
      <c r="B280" s="51"/>
      <c r="C280" s="207" t="s">
        <v>78</v>
      </c>
      <c r="D280" s="207"/>
      <c r="E280" s="207"/>
      <c r="F280" s="53"/>
      <c r="G280" s="54"/>
      <c r="H280" s="54"/>
      <c r="I280" s="54"/>
      <c r="J280" s="62"/>
      <c r="K280" s="54"/>
      <c r="L280" s="57">
        <v>23952.69</v>
      </c>
      <c r="M280" s="54"/>
      <c r="N280" s="59">
        <v>1250569.94</v>
      </c>
      <c r="EZ280" s="39"/>
      <c r="FA280" s="40"/>
      <c r="FC280" s="40"/>
      <c r="FD280" s="40"/>
      <c r="FE280" s="40"/>
      <c r="FI280" s="3" t="s">
        <v>78</v>
      </c>
      <c r="FK280" s="40"/>
      <c r="FM280" s="40"/>
      <c r="FO280" s="40"/>
    </row>
    <row r="281" spans="1:171" customFormat="1" ht="15" x14ac:dyDescent="0.25">
      <c r="A281" s="61"/>
      <c r="B281" s="51" t="s">
        <v>106</v>
      </c>
      <c r="C281" s="207" t="s">
        <v>107</v>
      </c>
      <c r="D281" s="207"/>
      <c r="E281" s="207"/>
      <c r="F281" s="53" t="s">
        <v>81</v>
      </c>
      <c r="G281" s="68">
        <v>95</v>
      </c>
      <c r="H281" s="54"/>
      <c r="I281" s="68">
        <v>95</v>
      </c>
      <c r="J281" s="62"/>
      <c r="K281" s="54"/>
      <c r="L281" s="57">
        <v>22755.06</v>
      </c>
      <c r="M281" s="54"/>
      <c r="N281" s="59">
        <v>1188041.44</v>
      </c>
      <c r="EZ281" s="39"/>
      <c r="FA281" s="40"/>
      <c r="FC281" s="40"/>
      <c r="FD281" s="40"/>
      <c r="FE281" s="40"/>
      <c r="FI281" s="3" t="s">
        <v>107</v>
      </c>
      <c r="FK281" s="40"/>
      <c r="FM281" s="40"/>
      <c r="FO281" s="40"/>
    </row>
    <row r="282" spans="1:171" customFormat="1" ht="23.25" x14ac:dyDescent="0.25">
      <c r="A282" s="61"/>
      <c r="B282" s="51" t="s">
        <v>108</v>
      </c>
      <c r="C282" s="207" t="s">
        <v>109</v>
      </c>
      <c r="D282" s="207"/>
      <c r="E282" s="207"/>
      <c r="F282" s="53" t="s">
        <v>81</v>
      </c>
      <c r="G282" s="68">
        <v>64</v>
      </c>
      <c r="H282" s="58">
        <v>0.85</v>
      </c>
      <c r="I282" s="60">
        <v>54.4</v>
      </c>
      <c r="J282" s="62"/>
      <c r="K282" s="54"/>
      <c r="L282" s="57">
        <v>13030.26</v>
      </c>
      <c r="M282" s="54"/>
      <c r="N282" s="59">
        <v>680310.05</v>
      </c>
      <c r="EZ282" s="39"/>
      <c r="FA282" s="40"/>
      <c r="FC282" s="40"/>
      <c r="FD282" s="40"/>
      <c r="FE282" s="40"/>
      <c r="FI282" s="3" t="s">
        <v>109</v>
      </c>
      <c r="FK282" s="40"/>
      <c r="FM282" s="40"/>
      <c r="FO282" s="40"/>
    </row>
    <row r="283" spans="1:171" customFormat="1" ht="15" x14ac:dyDescent="0.25">
      <c r="A283" s="69"/>
      <c r="B283" s="70"/>
      <c r="C283" s="208" t="s">
        <v>84</v>
      </c>
      <c r="D283" s="208"/>
      <c r="E283" s="208"/>
      <c r="F283" s="43"/>
      <c r="G283" s="44"/>
      <c r="H283" s="44"/>
      <c r="I283" s="44"/>
      <c r="J283" s="46"/>
      <c r="K283" s="44"/>
      <c r="L283" s="71">
        <v>89372.54</v>
      </c>
      <c r="M283" s="65"/>
      <c r="N283" s="72">
        <v>3400183.86</v>
      </c>
      <c r="EZ283" s="39"/>
      <c r="FA283" s="40"/>
      <c r="FC283" s="40"/>
      <c r="FD283" s="40"/>
      <c r="FE283" s="40"/>
      <c r="FK283" s="40" t="s">
        <v>84</v>
      </c>
      <c r="FM283" s="40"/>
      <c r="FO283" s="40"/>
    </row>
    <row r="284" spans="1:171" customFormat="1" ht="15" x14ac:dyDescent="0.25">
      <c r="A284" s="215" t="s">
        <v>212</v>
      </c>
      <c r="B284" s="216"/>
      <c r="C284" s="216"/>
      <c r="D284" s="216"/>
      <c r="E284" s="216"/>
      <c r="F284" s="216"/>
      <c r="G284" s="216"/>
      <c r="H284" s="216"/>
      <c r="I284" s="216"/>
      <c r="J284" s="216"/>
      <c r="K284" s="216"/>
      <c r="L284" s="216"/>
      <c r="M284" s="216"/>
      <c r="N284" s="217"/>
      <c r="EZ284" s="39"/>
      <c r="FA284" s="40"/>
      <c r="FB284" s="3" t="s">
        <v>212</v>
      </c>
      <c r="FC284" s="40"/>
      <c r="FD284" s="40"/>
      <c r="FE284" s="40"/>
      <c r="FK284" s="40"/>
      <c r="FM284" s="40"/>
      <c r="FO284" s="40"/>
    </row>
    <row r="285" spans="1:171" customFormat="1" ht="23.25" x14ac:dyDescent="0.25">
      <c r="A285" s="41" t="s">
        <v>213</v>
      </c>
      <c r="B285" s="42" t="s">
        <v>112</v>
      </c>
      <c r="C285" s="208" t="s">
        <v>214</v>
      </c>
      <c r="D285" s="208"/>
      <c r="E285" s="208"/>
      <c r="F285" s="43" t="s">
        <v>91</v>
      </c>
      <c r="G285" s="44">
        <v>6</v>
      </c>
      <c r="H285" s="45">
        <v>1</v>
      </c>
      <c r="I285" s="45">
        <v>6</v>
      </c>
      <c r="J285" s="71">
        <v>7105.26</v>
      </c>
      <c r="K285" s="75">
        <v>1.04236</v>
      </c>
      <c r="L285" s="71">
        <v>44437.43</v>
      </c>
      <c r="M285" s="74">
        <v>9.5</v>
      </c>
      <c r="N285" s="72">
        <v>422155.59</v>
      </c>
      <c r="R285" s="200" t="s">
        <v>369</v>
      </c>
      <c r="EZ285" s="39"/>
      <c r="FA285" s="40"/>
      <c r="FC285" s="40" t="s">
        <v>214</v>
      </c>
      <c r="FD285" s="40" t="s">
        <v>4</v>
      </c>
      <c r="FE285" s="40" t="s">
        <v>4</v>
      </c>
      <c r="FK285" s="40"/>
      <c r="FM285" s="40"/>
      <c r="FO285" s="40"/>
    </row>
    <row r="286" spans="1:171" customFormat="1" ht="15" x14ac:dyDescent="0.25">
      <c r="A286" s="48"/>
      <c r="B286" s="49"/>
      <c r="C286" s="207" t="s">
        <v>215</v>
      </c>
      <c r="D286" s="207"/>
      <c r="E286" s="207"/>
      <c r="F286" s="207"/>
      <c r="G286" s="207"/>
      <c r="H286" s="207"/>
      <c r="I286" s="207"/>
      <c r="J286" s="207"/>
      <c r="K286" s="207"/>
      <c r="L286" s="207"/>
      <c r="M286" s="207"/>
      <c r="N286" s="210"/>
      <c r="EZ286" s="39"/>
      <c r="FA286" s="40"/>
      <c r="FC286" s="40"/>
      <c r="FD286" s="40"/>
      <c r="FE286" s="40"/>
      <c r="FF286" s="3" t="s">
        <v>215</v>
      </c>
      <c r="FK286" s="40"/>
      <c r="FM286" s="40"/>
      <c r="FO286" s="40"/>
    </row>
    <row r="287" spans="1:171" customFormat="1" ht="15" x14ac:dyDescent="0.25">
      <c r="A287" s="48"/>
      <c r="B287" s="49"/>
      <c r="C287" s="207" t="s">
        <v>202</v>
      </c>
      <c r="D287" s="207"/>
      <c r="E287" s="207"/>
      <c r="F287" s="207"/>
      <c r="G287" s="207"/>
      <c r="H287" s="207"/>
      <c r="I287" s="207"/>
      <c r="J287" s="207"/>
      <c r="K287" s="207"/>
      <c r="L287" s="207"/>
      <c r="M287" s="207"/>
      <c r="N287" s="210"/>
      <c r="EZ287" s="39"/>
      <c r="FA287" s="40"/>
      <c r="FC287" s="40"/>
      <c r="FD287" s="40"/>
      <c r="FE287" s="40"/>
      <c r="FK287" s="40"/>
      <c r="FL287" s="3" t="s">
        <v>202</v>
      </c>
      <c r="FM287" s="40"/>
      <c r="FO287" s="40"/>
    </row>
    <row r="288" spans="1:171" customFormat="1" ht="15" x14ac:dyDescent="0.25">
      <c r="A288" s="50"/>
      <c r="B288" s="51"/>
      <c r="C288" s="201" t="s">
        <v>94</v>
      </c>
      <c r="D288" s="201"/>
      <c r="E288" s="201"/>
      <c r="F288" s="201"/>
      <c r="G288" s="201"/>
      <c r="H288" s="201"/>
      <c r="I288" s="201"/>
      <c r="J288" s="201"/>
      <c r="K288" s="201"/>
      <c r="L288" s="201"/>
      <c r="M288" s="201"/>
      <c r="N288" s="211"/>
      <c r="EZ288" s="39"/>
      <c r="FA288" s="40"/>
      <c r="FC288" s="40"/>
      <c r="FD288" s="40"/>
      <c r="FE288" s="40"/>
      <c r="FG288" s="3" t="s">
        <v>94</v>
      </c>
      <c r="FK288" s="40"/>
      <c r="FM288" s="40"/>
      <c r="FO288" s="40"/>
    </row>
    <row r="289" spans="1:171" customFormat="1" ht="15" x14ac:dyDescent="0.25">
      <c r="A289" s="50"/>
      <c r="B289" s="51"/>
      <c r="C289" s="201" t="s">
        <v>95</v>
      </c>
      <c r="D289" s="201"/>
      <c r="E289" s="201"/>
      <c r="F289" s="201"/>
      <c r="G289" s="201"/>
      <c r="H289" s="201"/>
      <c r="I289" s="201"/>
      <c r="J289" s="201"/>
      <c r="K289" s="201"/>
      <c r="L289" s="201"/>
      <c r="M289" s="201"/>
      <c r="N289" s="211"/>
      <c r="EZ289" s="39"/>
      <c r="FA289" s="40"/>
      <c r="FC289" s="40"/>
      <c r="FD289" s="40"/>
      <c r="FE289" s="40"/>
      <c r="FG289" s="3" t="s">
        <v>95</v>
      </c>
      <c r="FK289" s="40"/>
      <c r="FM289" s="40"/>
      <c r="FO289" s="40"/>
    </row>
    <row r="290" spans="1:171" customFormat="1" ht="15" x14ac:dyDescent="0.25">
      <c r="A290" s="69"/>
      <c r="B290" s="70"/>
      <c r="C290" s="208" t="s">
        <v>84</v>
      </c>
      <c r="D290" s="208"/>
      <c r="E290" s="208"/>
      <c r="F290" s="43"/>
      <c r="G290" s="44"/>
      <c r="H290" s="44"/>
      <c r="I290" s="44"/>
      <c r="J290" s="46"/>
      <c r="K290" s="44"/>
      <c r="L290" s="71">
        <v>44437.43</v>
      </c>
      <c r="M290" s="65"/>
      <c r="N290" s="72">
        <v>422155.59</v>
      </c>
      <c r="EZ290" s="39"/>
      <c r="FA290" s="40"/>
      <c r="FC290" s="40"/>
      <c r="FD290" s="40"/>
      <c r="FE290" s="40"/>
      <c r="FK290" s="40" t="s">
        <v>84</v>
      </c>
      <c r="FM290" s="40"/>
      <c r="FO290" s="40"/>
    </row>
    <row r="291" spans="1:171" customFormat="1" ht="15" x14ac:dyDescent="0.25">
      <c r="A291" s="212" t="s">
        <v>140</v>
      </c>
      <c r="B291" s="213"/>
      <c r="C291" s="213"/>
      <c r="D291" s="213"/>
      <c r="E291" s="213"/>
      <c r="F291" s="213"/>
      <c r="G291" s="213"/>
      <c r="H291" s="213"/>
      <c r="I291" s="213"/>
      <c r="J291" s="213"/>
      <c r="K291" s="213"/>
      <c r="L291" s="213"/>
      <c r="M291" s="213"/>
      <c r="N291" s="214"/>
      <c r="EZ291" s="39"/>
      <c r="FA291" s="40" t="s">
        <v>140</v>
      </c>
      <c r="FC291" s="40"/>
      <c r="FD291" s="40"/>
      <c r="FE291" s="40"/>
      <c r="FK291" s="40"/>
      <c r="FM291" s="40"/>
      <c r="FO291" s="40"/>
    </row>
    <row r="292" spans="1:171" customFormat="1" ht="34.5" x14ac:dyDescent="0.25">
      <c r="A292" s="41" t="s">
        <v>216</v>
      </c>
      <c r="B292" s="42" t="s">
        <v>103</v>
      </c>
      <c r="C292" s="208" t="s">
        <v>217</v>
      </c>
      <c r="D292" s="208"/>
      <c r="E292" s="208"/>
      <c r="F292" s="43" t="s">
        <v>61</v>
      </c>
      <c r="G292" s="44">
        <v>180</v>
      </c>
      <c r="H292" s="45">
        <v>1</v>
      </c>
      <c r="I292" s="45">
        <v>180</v>
      </c>
      <c r="J292" s="46"/>
      <c r="K292" s="44"/>
      <c r="L292" s="46"/>
      <c r="M292" s="44"/>
      <c r="N292" s="47"/>
      <c r="R292" s="200" t="s">
        <v>369</v>
      </c>
      <c r="EZ292" s="39"/>
      <c r="FA292" s="40"/>
      <c r="FC292" s="40" t="s">
        <v>217</v>
      </c>
      <c r="FD292" s="40" t="s">
        <v>4</v>
      </c>
      <c r="FE292" s="40" t="s">
        <v>4</v>
      </c>
      <c r="FK292" s="40"/>
      <c r="FM292" s="40"/>
      <c r="FO292" s="40"/>
    </row>
    <row r="293" spans="1:171" customFormat="1" ht="15" x14ac:dyDescent="0.25">
      <c r="A293" s="48"/>
      <c r="B293" s="49"/>
      <c r="C293" s="207" t="s">
        <v>211</v>
      </c>
      <c r="D293" s="207"/>
      <c r="E293" s="207"/>
      <c r="F293" s="207"/>
      <c r="G293" s="207"/>
      <c r="H293" s="207"/>
      <c r="I293" s="207"/>
      <c r="J293" s="207"/>
      <c r="K293" s="207"/>
      <c r="L293" s="207"/>
      <c r="M293" s="207"/>
      <c r="N293" s="210"/>
      <c r="EZ293" s="39"/>
      <c r="FA293" s="40"/>
      <c r="FC293" s="40"/>
      <c r="FD293" s="40"/>
      <c r="FE293" s="40"/>
      <c r="FF293" s="3" t="s">
        <v>211</v>
      </c>
      <c r="FK293" s="40"/>
      <c r="FM293" s="40"/>
      <c r="FO293" s="40"/>
    </row>
    <row r="294" spans="1:171" customFormat="1" ht="68.25" x14ac:dyDescent="0.25">
      <c r="A294" s="50"/>
      <c r="B294" s="51" t="s">
        <v>63</v>
      </c>
      <c r="C294" s="201" t="s">
        <v>64</v>
      </c>
      <c r="D294" s="201"/>
      <c r="E294" s="201"/>
      <c r="F294" s="201"/>
      <c r="G294" s="201"/>
      <c r="H294" s="201"/>
      <c r="I294" s="201"/>
      <c r="J294" s="201"/>
      <c r="K294" s="201"/>
      <c r="L294" s="201"/>
      <c r="M294" s="201"/>
      <c r="N294" s="211"/>
      <c r="EZ294" s="39"/>
      <c r="FA294" s="40"/>
      <c r="FC294" s="40"/>
      <c r="FD294" s="40"/>
      <c r="FE294" s="40"/>
      <c r="FG294" s="3" t="s">
        <v>64</v>
      </c>
      <c r="FK294" s="40"/>
      <c r="FM294" s="40"/>
      <c r="FO294" s="40"/>
    </row>
    <row r="295" spans="1:171" customFormat="1" ht="22.5" x14ac:dyDescent="0.25">
      <c r="A295" s="50"/>
      <c r="B295" s="51" t="s">
        <v>147</v>
      </c>
      <c r="C295" s="201" t="s">
        <v>148</v>
      </c>
      <c r="D295" s="201"/>
      <c r="E295" s="201"/>
      <c r="F295" s="201"/>
      <c r="G295" s="201"/>
      <c r="H295" s="201"/>
      <c r="I295" s="201"/>
      <c r="J295" s="201"/>
      <c r="K295" s="201"/>
      <c r="L295" s="201"/>
      <c r="M295" s="201"/>
      <c r="N295" s="211"/>
      <c r="EZ295" s="39"/>
      <c r="FA295" s="40"/>
      <c r="FC295" s="40"/>
      <c r="FD295" s="40"/>
      <c r="FE295" s="40"/>
      <c r="FG295" s="3" t="s">
        <v>148</v>
      </c>
      <c r="FK295" s="40"/>
      <c r="FM295" s="40"/>
      <c r="FO295" s="40"/>
    </row>
    <row r="296" spans="1:171" customFormat="1" ht="15" x14ac:dyDescent="0.25">
      <c r="A296" s="52"/>
      <c r="B296" s="51" t="s">
        <v>58</v>
      </c>
      <c r="C296" s="207" t="s">
        <v>67</v>
      </c>
      <c r="D296" s="207"/>
      <c r="E296" s="207"/>
      <c r="F296" s="53"/>
      <c r="G296" s="54"/>
      <c r="H296" s="54"/>
      <c r="I296" s="54"/>
      <c r="J296" s="55">
        <v>100.49</v>
      </c>
      <c r="K296" s="58">
        <v>0.46</v>
      </c>
      <c r="L296" s="57">
        <v>8320.57</v>
      </c>
      <c r="M296" s="58">
        <v>52.21</v>
      </c>
      <c r="N296" s="59">
        <v>434416.96</v>
      </c>
      <c r="EZ296" s="39"/>
      <c r="FA296" s="40"/>
      <c r="FC296" s="40"/>
      <c r="FD296" s="40"/>
      <c r="FE296" s="40"/>
      <c r="FH296" s="3" t="s">
        <v>67</v>
      </c>
      <c r="FK296" s="40"/>
      <c r="FM296" s="40"/>
      <c r="FO296" s="40"/>
    </row>
    <row r="297" spans="1:171" customFormat="1" ht="15" x14ac:dyDescent="0.25">
      <c r="A297" s="52"/>
      <c r="B297" s="51" t="s">
        <v>68</v>
      </c>
      <c r="C297" s="207" t="s">
        <v>69</v>
      </c>
      <c r="D297" s="207"/>
      <c r="E297" s="207"/>
      <c r="F297" s="53"/>
      <c r="G297" s="54"/>
      <c r="H297" s="54"/>
      <c r="I297" s="54"/>
      <c r="J297" s="55">
        <v>0.66</v>
      </c>
      <c r="K297" s="58">
        <v>0.46</v>
      </c>
      <c r="L297" s="55">
        <v>54.65</v>
      </c>
      <c r="M297" s="58">
        <v>15.71</v>
      </c>
      <c r="N297" s="79">
        <v>858.55</v>
      </c>
      <c r="EZ297" s="39"/>
      <c r="FA297" s="40"/>
      <c r="FC297" s="40"/>
      <c r="FD297" s="40"/>
      <c r="FE297" s="40"/>
      <c r="FH297" s="3" t="s">
        <v>69</v>
      </c>
      <c r="FK297" s="40"/>
      <c r="FM297" s="40"/>
      <c r="FO297" s="40"/>
    </row>
    <row r="298" spans="1:171" customFormat="1" ht="15" x14ac:dyDescent="0.25">
      <c r="A298" s="52"/>
      <c r="B298" s="51" t="s">
        <v>70</v>
      </c>
      <c r="C298" s="207" t="s">
        <v>71</v>
      </c>
      <c r="D298" s="207"/>
      <c r="E298" s="207"/>
      <c r="F298" s="53"/>
      <c r="G298" s="54"/>
      <c r="H298" s="54"/>
      <c r="I298" s="54"/>
      <c r="J298" s="55">
        <v>0.12</v>
      </c>
      <c r="K298" s="58">
        <v>0.46</v>
      </c>
      <c r="L298" s="55">
        <v>9.94</v>
      </c>
      <c r="M298" s="58">
        <v>52.21</v>
      </c>
      <c r="N298" s="79">
        <v>518.97</v>
      </c>
      <c r="EZ298" s="39"/>
      <c r="FA298" s="40"/>
      <c r="FC298" s="40"/>
      <c r="FD298" s="40"/>
      <c r="FE298" s="40"/>
      <c r="FH298" s="3" t="s">
        <v>71</v>
      </c>
      <c r="FK298" s="40"/>
      <c r="FM298" s="40"/>
      <c r="FO298" s="40"/>
    </row>
    <row r="299" spans="1:171" customFormat="1" ht="15" x14ac:dyDescent="0.25">
      <c r="A299" s="52"/>
      <c r="B299" s="51" t="s">
        <v>72</v>
      </c>
      <c r="C299" s="207" t="s">
        <v>73</v>
      </c>
      <c r="D299" s="207"/>
      <c r="E299" s="207"/>
      <c r="F299" s="53"/>
      <c r="G299" s="54"/>
      <c r="H299" s="54"/>
      <c r="I299" s="54"/>
      <c r="J299" s="55">
        <v>163.86</v>
      </c>
      <c r="K299" s="68">
        <v>0</v>
      </c>
      <c r="L299" s="55">
        <v>0</v>
      </c>
      <c r="M299" s="60">
        <v>9.5</v>
      </c>
      <c r="N299" s="63"/>
      <c r="EZ299" s="39"/>
      <c r="FA299" s="40"/>
      <c r="FC299" s="40"/>
      <c r="FD299" s="40"/>
      <c r="FE299" s="40"/>
      <c r="FH299" s="3" t="s">
        <v>73</v>
      </c>
      <c r="FK299" s="40"/>
      <c r="FM299" s="40"/>
      <c r="FO299" s="40"/>
    </row>
    <row r="300" spans="1:171" customFormat="1" ht="15" x14ac:dyDescent="0.25">
      <c r="A300" s="61"/>
      <c r="B300" s="51"/>
      <c r="C300" s="207" t="s">
        <v>74</v>
      </c>
      <c r="D300" s="207"/>
      <c r="E300" s="207"/>
      <c r="F300" s="53" t="s">
        <v>75</v>
      </c>
      <c r="G300" s="60">
        <v>12.3</v>
      </c>
      <c r="H300" s="58">
        <v>0.46</v>
      </c>
      <c r="I300" s="58">
        <v>1018.44</v>
      </c>
      <c r="J300" s="62"/>
      <c r="K300" s="54"/>
      <c r="L300" s="62"/>
      <c r="M300" s="54"/>
      <c r="N300" s="63"/>
      <c r="EZ300" s="39"/>
      <c r="FA300" s="40"/>
      <c r="FC300" s="40"/>
      <c r="FD300" s="40"/>
      <c r="FE300" s="40"/>
      <c r="FI300" s="3" t="s">
        <v>74</v>
      </c>
      <c r="FK300" s="40"/>
      <c r="FM300" s="40"/>
      <c r="FO300" s="40"/>
    </row>
    <row r="301" spans="1:171" customFormat="1" ht="15" x14ac:dyDescent="0.25">
      <c r="A301" s="61"/>
      <c r="B301" s="51"/>
      <c r="C301" s="207" t="s">
        <v>76</v>
      </c>
      <c r="D301" s="207"/>
      <c r="E301" s="207"/>
      <c r="F301" s="53" t="s">
        <v>75</v>
      </c>
      <c r="G301" s="58">
        <v>0.01</v>
      </c>
      <c r="H301" s="58">
        <v>0.46</v>
      </c>
      <c r="I301" s="78">
        <v>0.82799999999999996</v>
      </c>
      <c r="J301" s="62"/>
      <c r="K301" s="54"/>
      <c r="L301" s="62"/>
      <c r="M301" s="54"/>
      <c r="N301" s="63"/>
      <c r="EZ301" s="39"/>
      <c r="FA301" s="40"/>
      <c r="FC301" s="40"/>
      <c r="FD301" s="40"/>
      <c r="FE301" s="40"/>
      <c r="FI301" s="3" t="s">
        <v>76</v>
      </c>
      <c r="FK301" s="40"/>
      <c r="FM301" s="40"/>
      <c r="FO301" s="40"/>
    </row>
    <row r="302" spans="1:171" customFormat="1" ht="15" x14ac:dyDescent="0.25">
      <c r="A302" s="48"/>
      <c r="B302" s="51"/>
      <c r="C302" s="209" t="s">
        <v>77</v>
      </c>
      <c r="D302" s="209"/>
      <c r="E302" s="209"/>
      <c r="F302" s="64"/>
      <c r="G302" s="65"/>
      <c r="H302" s="65"/>
      <c r="I302" s="65"/>
      <c r="J302" s="77">
        <v>265.01</v>
      </c>
      <c r="K302" s="65"/>
      <c r="L302" s="66">
        <v>8375.2199999999993</v>
      </c>
      <c r="M302" s="65"/>
      <c r="N302" s="67">
        <v>435275.51</v>
      </c>
      <c r="EZ302" s="39"/>
      <c r="FA302" s="40"/>
      <c r="FC302" s="40"/>
      <c r="FD302" s="40"/>
      <c r="FE302" s="40"/>
      <c r="FJ302" s="3" t="s">
        <v>77</v>
      </c>
      <c r="FK302" s="40"/>
      <c r="FM302" s="40"/>
      <c r="FO302" s="40"/>
    </row>
    <row r="303" spans="1:171" customFormat="1" ht="15" x14ac:dyDescent="0.25">
      <c r="A303" s="61"/>
      <c r="B303" s="51"/>
      <c r="C303" s="207" t="s">
        <v>78</v>
      </c>
      <c r="D303" s="207"/>
      <c r="E303" s="207"/>
      <c r="F303" s="53"/>
      <c r="G303" s="54"/>
      <c r="H303" s="54"/>
      <c r="I303" s="54"/>
      <c r="J303" s="62"/>
      <c r="K303" s="54"/>
      <c r="L303" s="57">
        <v>8330.51</v>
      </c>
      <c r="M303" s="54"/>
      <c r="N303" s="59">
        <v>434935.93</v>
      </c>
      <c r="EZ303" s="39"/>
      <c r="FA303" s="40"/>
      <c r="FC303" s="40"/>
      <c r="FD303" s="40"/>
      <c r="FE303" s="40"/>
      <c r="FI303" s="3" t="s">
        <v>78</v>
      </c>
      <c r="FK303" s="40"/>
      <c r="FM303" s="40"/>
      <c r="FO303" s="40"/>
    </row>
    <row r="304" spans="1:171" customFormat="1" ht="15" x14ac:dyDescent="0.25">
      <c r="A304" s="61"/>
      <c r="B304" s="51" t="s">
        <v>106</v>
      </c>
      <c r="C304" s="207" t="s">
        <v>107</v>
      </c>
      <c r="D304" s="207"/>
      <c r="E304" s="207"/>
      <c r="F304" s="53" t="s">
        <v>81</v>
      </c>
      <c r="G304" s="68">
        <v>95</v>
      </c>
      <c r="H304" s="54"/>
      <c r="I304" s="68">
        <v>95</v>
      </c>
      <c r="J304" s="62"/>
      <c r="K304" s="54"/>
      <c r="L304" s="57">
        <v>7913.98</v>
      </c>
      <c r="M304" s="54"/>
      <c r="N304" s="59">
        <v>413189.13</v>
      </c>
      <c r="EZ304" s="39"/>
      <c r="FA304" s="40"/>
      <c r="FC304" s="40"/>
      <c r="FD304" s="40"/>
      <c r="FE304" s="40"/>
      <c r="FI304" s="3" t="s">
        <v>107</v>
      </c>
      <c r="FK304" s="40"/>
      <c r="FM304" s="40"/>
      <c r="FO304" s="40"/>
    </row>
    <row r="305" spans="1:171" customFormat="1" ht="23.25" x14ac:dyDescent="0.25">
      <c r="A305" s="61"/>
      <c r="B305" s="51" t="s">
        <v>108</v>
      </c>
      <c r="C305" s="207" t="s">
        <v>109</v>
      </c>
      <c r="D305" s="207"/>
      <c r="E305" s="207"/>
      <c r="F305" s="53" t="s">
        <v>81</v>
      </c>
      <c r="G305" s="68">
        <v>64</v>
      </c>
      <c r="H305" s="58">
        <v>0.85</v>
      </c>
      <c r="I305" s="60">
        <v>54.4</v>
      </c>
      <c r="J305" s="62"/>
      <c r="K305" s="54"/>
      <c r="L305" s="57">
        <v>4531.8</v>
      </c>
      <c r="M305" s="54"/>
      <c r="N305" s="59">
        <v>236605.15</v>
      </c>
      <c r="EZ305" s="39"/>
      <c r="FA305" s="40"/>
      <c r="FC305" s="40"/>
      <c r="FD305" s="40"/>
      <c r="FE305" s="40"/>
      <c r="FI305" s="3" t="s">
        <v>109</v>
      </c>
      <c r="FK305" s="40"/>
      <c r="FM305" s="40"/>
      <c r="FO305" s="40"/>
    </row>
    <row r="306" spans="1:171" customFormat="1" ht="15" x14ac:dyDescent="0.25">
      <c r="A306" s="69"/>
      <c r="B306" s="70"/>
      <c r="C306" s="208" t="s">
        <v>84</v>
      </c>
      <c r="D306" s="208"/>
      <c r="E306" s="208"/>
      <c r="F306" s="43"/>
      <c r="G306" s="44"/>
      <c r="H306" s="44"/>
      <c r="I306" s="44"/>
      <c r="J306" s="46"/>
      <c r="K306" s="44"/>
      <c r="L306" s="71">
        <v>20821</v>
      </c>
      <c r="M306" s="65"/>
      <c r="N306" s="72">
        <v>1085069.79</v>
      </c>
      <c r="EZ306" s="39"/>
      <c r="FA306" s="40"/>
      <c r="FC306" s="40"/>
      <c r="FD306" s="40"/>
      <c r="FE306" s="40"/>
      <c r="FK306" s="40" t="s">
        <v>84</v>
      </c>
      <c r="FM306" s="40"/>
      <c r="FO306" s="40"/>
    </row>
    <row r="307" spans="1:171" customFormat="1" ht="1.5" customHeight="1" x14ac:dyDescent="0.25">
      <c r="A307" s="80"/>
      <c r="B307" s="81"/>
      <c r="C307" s="82"/>
      <c r="D307" s="82"/>
      <c r="E307" s="82"/>
      <c r="F307" s="82"/>
      <c r="G307" s="83"/>
      <c r="H307" s="83"/>
      <c r="I307" s="83"/>
      <c r="J307" s="83"/>
      <c r="K307" s="84"/>
      <c r="L307" s="83"/>
      <c r="M307" s="84"/>
      <c r="N307" s="85"/>
      <c r="EZ307" s="39"/>
      <c r="FA307" s="40"/>
      <c r="FC307" s="40"/>
      <c r="FD307" s="40"/>
      <c r="FE307" s="40"/>
      <c r="FK307" s="40"/>
      <c r="FM307" s="40"/>
      <c r="FO307" s="40"/>
    </row>
    <row r="308" spans="1:171" customFormat="1" ht="15" x14ac:dyDescent="0.25">
      <c r="A308" s="69"/>
      <c r="B308" s="86"/>
      <c r="C308" s="206" t="s">
        <v>218</v>
      </c>
      <c r="D308" s="206"/>
      <c r="E308" s="206"/>
      <c r="F308" s="206"/>
      <c r="G308" s="206"/>
      <c r="H308" s="206"/>
      <c r="I308" s="206"/>
      <c r="J308" s="206"/>
      <c r="K308" s="206"/>
      <c r="L308" s="87"/>
      <c r="M308" s="88"/>
      <c r="N308" s="89"/>
      <c r="EZ308" s="39"/>
      <c r="FA308" s="40"/>
      <c r="FC308" s="40"/>
      <c r="FD308" s="40"/>
      <c r="FE308" s="40"/>
      <c r="FK308" s="40"/>
      <c r="FM308" s="40" t="s">
        <v>218</v>
      </c>
      <c r="FO308" s="40"/>
    </row>
    <row r="309" spans="1:171" customFormat="1" ht="15" x14ac:dyDescent="0.25">
      <c r="A309" s="90"/>
      <c r="B309" s="51"/>
      <c r="C309" s="205" t="s">
        <v>152</v>
      </c>
      <c r="D309" s="205"/>
      <c r="E309" s="205"/>
      <c r="F309" s="205"/>
      <c r="G309" s="205"/>
      <c r="H309" s="205"/>
      <c r="I309" s="205"/>
      <c r="J309" s="205"/>
      <c r="K309" s="205"/>
      <c r="L309" s="92">
        <v>106399.87</v>
      </c>
      <c r="M309" s="93"/>
      <c r="N309" s="94">
        <v>2389263.4700000002</v>
      </c>
      <c r="EZ309" s="39"/>
      <c r="FA309" s="40"/>
      <c r="FC309" s="40"/>
      <c r="FD309" s="40"/>
      <c r="FE309" s="40"/>
      <c r="FK309" s="40"/>
      <c r="FM309" s="40"/>
      <c r="FN309" s="3" t="s">
        <v>152</v>
      </c>
      <c r="FO309" s="40"/>
    </row>
    <row r="310" spans="1:171" customFormat="1" ht="15" x14ac:dyDescent="0.25">
      <c r="A310" s="90"/>
      <c r="B310" s="51"/>
      <c r="C310" s="205" t="s">
        <v>153</v>
      </c>
      <c r="D310" s="205"/>
      <c r="E310" s="205"/>
      <c r="F310" s="205"/>
      <c r="G310" s="205"/>
      <c r="H310" s="205"/>
      <c r="I310" s="205"/>
      <c r="J310" s="205"/>
      <c r="K310" s="205"/>
      <c r="L310" s="95"/>
      <c r="M310" s="93"/>
      <c r="N310" s="96"/>
      <c r="EZ310" s="39"/>
      <c r="FA310" s="40"/>
      <c r="FC310" s="40"/>
      <c r="FD310" s="40"/>
      <c r="FE310" s="40"/>
      <c r="FK310" s="40"/>
      <c r="FM310" s="40"/>
      <c r="FN310" s="3" t="s">
        <v>153</v>
      </c>
      <c r="FO310" s="40"/>
    </row>
    <row r="311" spans="1:171" customFormat="1" ht="15" x14ac:dyDescent="0.25">
      <c r="A311" s="90"/>
      <c r="B311" s="51"/>
      <c r="C311" s="205" t="s">
        <v>154</v>
      </c>
      <c r="D311" s="205"/>
      <c r="E311" s="205"/>
      <c r="F311" s="205"/>
      <c r="G311" s="205"/>
      <c r="H311" s="205"/>
      <c r="I311" s="205"/>
      <c r="J311" s="205"/>
      <c r="K311" s="205"/>
      <c r="L311" s="92">
        <v>32242.21</v>
      </c>
      <c r="M311" s="93"/>
      <c r="N311" s="94">
        <v>1683365.78</v>
      </c>
      <c r="EZ311" s="39"/>
      <c r="FA311" s="40"/>
      <c r="FC311" s="40"/>
      <c r="FD311" s="40"/>
      <c r="FE311" s="40"/>
      <c r="FK311" s="40"/>
      <c r="FM311" s="40"/>
      <c r="FN311" s="3" t="s">
        <v>154</v>
      </c>
      <c r="FO311" s="40"/>
    </row>
    <row r="312" spans="1:171" customFormat="1" ht="15" x14ac:dyDescent="0.25">
      <c r="A312" s="90"/>
      <c r="B312" s="51"/>
      <c r="C312" s="205" t="s">
        <v>155</v>
      </c>
      <c r="D312" s="205"/>
      <c r="E312" s="205"/>
      <c r="F312" s="205"/>
      <c r="G312" s="205"/>
      <c r="H312" s="205"/>
      <c r="I312" s="205"/>
      <c r="J312" s="205"/>
      <c r="K312" s="205"/>
      <c r="L312" s="100">
        <v>225.43</v>
      </c>
      <c r="M312" s="93"/>
      <c r="N312" s="94">
        <v>3541.5</v>
      </c>
      <c r="EZ312" s="39"/>
      <c r="FA312" s="40"/>
      <c r="FC312" s="40"/>
      <c r="FD312" s="40"/>
      <c r="FE312" s="40"/>
      <c r="FK312" s="40"/>
      <c r="FM312" s="40"/>
      <c r="FN312" s="3" t="s">
        <v>155</v>
      </c>
      <c r="FO312" s="40"/>
    </row>
    <row r="313" spans="1:171" customFormat="1" ht="15" x14ac:dyDescent="0.25">
      <c r="A313" s="90"/>
      <c r="B313" s="51"/>
      <c r="C313" s="205" t="s">
        <v>156</v>
      </c>
      <c r="D313" s="205"/>
      <c r="E313" s="205"/>
      <c r="F313" s="205"/>
      <c r="G313" s="205"/>
      <c r="H313" s="205"/>
      <c r="I313" s="205"/>
      <c r="J313" s="205"/>
      <c r="K313" s="205"/>
      <c r="L313" s="100">
        <v>40.99</v>
      </c>
      <c r="M313" s="93"/>
      <c r="N313" s="94">
        <v>2140.09</v>
      </c>
      <c r="EZ313" s="39"/>
      <c r="FA313" s="40"/>
      <c r="FC313" s="40"/>
      <c r="FD313" s="40"/>
      <c r="FE313" s="40"/>
      <c r="FK313" s="40"/>
      <c r="FM313" s="40"/>
      <c r="FN313" s="3" t="s">
        <v>156</v>
      </c>
      <c r="FO313" s="40"/>
    </row>
    <row r="314" spans="1:171" customFormat="1" ht="15" x14ac:dyDescent="0.25">
      <c r="A314" s="90"/>
      <c r="B314" s="51"/>
      <c r="C314" s="205" t="s">
        <v>157</v>
      </c>
      <c r="D314" s="205"/>
      <c r="E314" s="205"/>
      <c r="F314" s="205"/>
      <c r="G314" s="205"/>
      <c r="H314" s="205"/>
      <c r="I314" s="205"/>
      <c r="J314" s="205"/>
      <c r="K314" s="205"/>
      <c r="L314" s="92">
        <v>73932.23</v>
      </c>
      <c r="M314" s="93"/>
      <c r="N314" s="94">
        <v>702356.19</v>
      </c>
      <c r="EZ314" s="39"/>
      <c r="FA314" s="40"/>
      <c r="FC314" s="40"/>
      <c r="FD314" s="40"/>
      <c r="FE314" s="40"/>
      <c r="FK314" s="40"/>
      <c r="FM314" s="40"/>
      <c r="FN314" s="3" t="s">
        <v>157</v>
      </c>
      <c r="FO314" s="40"/>
    </row>
    <row r="315" spans="1:171" customFormat="1" ht="15" x14ac:dyDescent="0.25">
      <c r="A315" s="90"/>
      <c r="B315" s="51"/>
      <c r="C315" s="205" t="s">
        <v>158</v>
      </c>
      <c r="D315" s="205"/>
      <c r="E315" s="205"/>
      <c r="F315" s="205"/>
      <c r="G315" s="205"/>
      <c r="H315" s="205"/>
      <c r="I315" s="205"/>
      <c r="J315" s="205"/>
      <c r="K315" s="205"/>
      <c r="L315" s="92">
        <v>154630.97</v>
      </c>
      <c r="M315" s="93"/>
      <c r="N315" s="94">
        <v>4907409.24</v>
      </c>
      <c r="EZ315" s="39"/>
      <c r="FA315" s="40"/>
      <c r="FC315" s="40"/>
      <c r="FD315" s="40"/>
      <c r="FE315" s="40"/>
      <c r="FK315" s="40"/>
      <c r="FM315" s="40"/>
      <c r="FN315" s="3" t="s">
        <v>158</v>
      </c>
      <c r="FO315" s="40"/>
    </row>
    <row r="316" spans="1:171" customFormat="1" ht="15" x14ac:dyDescent="0.25">
      <c r="A316" s="90"/>
      <c r="B316" s="51"/>
      <c r="C316" s="205" t="s">
        <v>153</v>
      </c>
      <c r="D316" s="205"/>
      <c r="E316" s="205"/>
      <c r="F316" s="205"/>
      <c r="G316" s="205"/>
      <c r="H316" s="205"/>
      <c r="I316" s="205"/>
      <c r="J316" s="205"/>
      <c r="K316" s="205"/>
      <c r="L316" s="95"/>
      <c r="M316" s="93"/>
      <c r="N316" s="96"/>
      <c r="EZ316" s="39"/>
      <c r="FA316" s="40"/>
      <c r="FC316" s="40"/>
      <c r="FD316" s="40"/>
      <c r="FE316" s="40"/>
      <c r="FK316" s="40"/>
      <c r="FM316" s="40"/>
      <c r="FN316" s="3" t="s">
        <v>153</v>
      </c>
      <c r="FO316" s="40"/>
    </row>
    <row r="317" spans="1:171" customFormat="1" ht="15" x14ac:dyDescent="0.25">
      <c r="A317" s="90"/>
      <c r="B317" s="51"/>
      <c r="C317" s="205" t="s">
        <v>159</v>
      </c>
      <c r="D317" s="205"/>
      <c r="E317" s="205"/>
      <c r="F317" s="205"/>
      <c r="G317" s="205"/>
      <c r="H317" s="205"/>
      <c r="I317" s="205"/>
      <c r="J317" s="205"/>
      <c r="K317" s="205"/>
      <c r="L317" s="92">
        <v>32242.21</v>
      </c>
      <c r="M317" s="93"/>
      <c r="N317" s="94">
        <v>1683365.78</v>
      </c>
      <c r="EZ317" s="39"/>
      <c r="FA317" s="40"/>
      <c r="FC317" s="40"/>
      <c r="FD317" s="40"/>
      <c r="FE317" s="40"/>
      <c r="FK317" s="40"/>
      <c r="FM317" s="40"/>
      <c r="FN317" s="3" t="s">
        <v>159</v>
      </c>
      <c r="FO317" s="40"/>
    </row>
    <row r="318" spans="1:171" customFormat="1" ht="15" x14ac:dyDescent="0.25">
      <c r="A318" s="90"/>
      <c r="B318" s="51"/>
      <c r="C318" s="205" t="s">
        <v>160</v>
      </c>
      <c r="D318" s="205"/>
      <c r="E318" s="205"/>
      <c r="F318" s="205"/>
      <c r="G318" s="205"/>
      <c r="H318" s="205"/>
      <c r="I318" s="205"/>
      <c r="J318" s="205"/>
      <c r="K318" s="205"/>
      <c r="L318" s="100">
        <v>225.43</v>
      </c>
      <c r="M318" s="93"/>
      <c r="N318" s="94">
        <v>3541.5</v>
      </c>
      <c r="EZ318" s="39"/>
      <c r="FA318" s="40"/>
      <c r="FC318" s="40"/>
      <c r="FD318" s="40"/>
      <c r="FE318" s="40"/>
      <c r="FK318" s="40"/>
      <c r="FM318" s="40"/>
      <c r="FN318" s="3" t="s">
        <v>160</v>
      </c>
      <c r="FO318" s="40"/>
    </row>
    <row r="319" spans="1:171" customFormat="1" ht="15" x14ac:dyDescent="0.25">
      <c r="A319" s="90"/>
      <c r="B319" s="51"/>
      <c r="C319" s="205" t="s">
        <v>161</v>
      </c>
      <c r="D319" s="205"/>
      <c r="E319" s="205"/>
      <c r="F319" s="205"/>
      <c r="G319" s="205"/>
      <c r="H319" s="205"/>
      <c r="I319" s="205"/>
      <c r="J319" s="205"/>
      <c r="K319" s="205"/>
      <c r="L319" s="100">
        <v>40.99</v>
      </c>
      <c r="M319" s="93"/>
      <c r="N319" s="94">
        <v>2140.09</v>
      </c>
      <c r="EZ319" s="39"/>
      <c r="FA319" s="40"/>
      <c r="FC319" s="40"/>
      <c r="FD319" s="40"/>
      <c r="FE319" s="40"/>
      <c r="FK319" s="40"/>
      <c r="FM319" s="40"/>
      <c r="FN319" s="3" t="s">
        <v>161</v>
      </c>
      <c r="FO319" s="40"/>
    </row>
    <row r="320" spans="1:171" customFormat="1" ht="15" x14ac:dyDescent="0.25">
      <c r="A320" s="90"/>
      <c r="B320" s="51"/>
      <c r="C320" s="205" t="s">
        <v>162</v>
      </c>
      <c r="D320" s="205"/>
      <c r="E320" s="205"/>
      <c r="F320" s="205"/>
      <c r="G320" s="205"/>
      <c r="H320" s="205"/>
      <c r="I320" s="205"/>
      <c r="J320" s="205"/>
      <c r="K320" s="205"/>
      <c r="L320" s="92">
        <v>73932.23</v>
      </c>
      <c r="M320" s="93"/>
      <c r="N320" s="94">
        <v>702356.19</v>
      </c>
      <c r="EZ320" s="39"/>
      <c r="FA320" s="40"/>
      <c r="FC320" s="40"/>
      <c r="FD320" s="40"/>
      <c r="FE320" s="40"/>
      <c r="FK320" s="40"/>
      <c r="FM320" s="40"/>
      <c r="FN320" s="3" t="s">
        <v>162</v>
      </c>
      <c r="FO320" s="40"/>
    </row>
    <row r="321" spans="1:172" customFormat="1" ht="15" x14ac:dyDescent="0.25">
      <c r="A321" s="90"/>
      <c r="B321" s="51"/>
      <c r="C321" s="205" t="s">
        <v>163</v>
      </c>
      <c r="D321" s="205"/>
      <c r="E321" s="205"/>
      <c r="F321" s="205"/>
      <c r="G321" s="205"/>
      <c r="H321" s="205"/>
      <c r="I321" s="205"/>
      <c r="J321" s="205"/>
      <c r="K321" s="205"/>
      <c r="L321" s="92">
        <v>30669.040000000001</v>
      </c>
      <c r="M321" s="93"/>
      <c r="N321" s="94">
        <v>1601230.57</v>
      </c>
      <c r="EZ321" s="39"/>
      <c r="FA321" s="40"/>
      <c r="FC321" s="40"/>
      <c r="FD321" s="40"/>
      <c r="FE321" s="40"/>
      <c r="FK321" s="40"/>
      <c r="FM321" s="40"/>
      <c r="FN321" s="3" t="s">
        <v>163</v>
      </c>
      <c r="FO321" s="40"/>
    </row>
    <row r="322" spans="1:172" customFormat="1" ht="15" x14ac:dyDescent="0.25">
      <c r="A322" s="90"/>
      <c r="B322" s="51"/>
      <c r="C322" s="205" t="s">
        <v>164</v>
      </c>
      <c r="D322" s="205"/>
      <c r="E322" s="205"/>
      <c r="F322" s="205"/>
      <c r="G322" s="205"/>
      <c r="H322" s="205"/>
      <c r="I322" s="205"/>
      <c r="J322" s="205"/>
      <c r="K322" s="205"/>
      <c r="L322" s="92">
        <v>17562.060000000001</v>
      </c>
      <c r="M322" s="93"/>
      <c r="N322" s="94">
        <v>916915.19999999995</v>
      </c>
      <c r="EZ322" s="39"/>
      <c r="FA322" s="40"/>
      <c r="FC322" s="40"/>
      <c r="FD322" s="40"/>
      <c r="FE322" s="40"/>
      <c r="FK322" s="40"/>
      <c r="FM322" s="40"/>
      <c r="FN322" s="3" t="s">
        <v>164</v>
      </c>
      <c r="FO322" s="40"/>
    </row>
    <row r="323" spans="1:172" customFormat="1" ht="15" x14ac:dyDescent="0.25">
      <c r="A323" s="90"/>
      <c r="B323" s="51"/>
      <c r="C323" s="205" t="s">
        <v>165</v>
      </c>
      <c r="D323" s="205"/>
      <c r="E323" s="205"/>
      <c r="F323" s="205"/>
      <c r="G323" s="205"/>
      <c r="H323" s="205"/>
      <c r="I323" s="205"/>
      <c r="J323" s="205"/>
      <c r="K323" s="205"/>
      <c r="L323" s="92">
        <v>32283.200000000001</v>
      </c>
      <c r="M323" s="93"/>
      <c r="N323" s="94">
        <v>1685505.87</v>
      </c>
      <c r="EZ323" s="39"/>
      <c r="FA323" s="40"/>
      <c r="FC323" s="40"/>
      <c r="FD323" s="40"/>
      <c r="FE323" s="40"/>
      <c r="FK323" s="40"/>
      <c r="FM323" s="40"/>
      <c r="FN323" s="3" t="s">
        <v>165</v>
      </c>
      <c r="FO323" s="40"/>
    </row>
    <row r="324" spans="1:172" customFormat="1" ht="15" x14ac:dyDescent="0.25">
      <c r="A324" s="90"/>
      <c r="B324" s="51"/>
      <c r="C324" s="205" t="s">
        <v>166</v>
      </c>
      <c r="D324" s="205"/>
      <c r="E324" s="205"/>
      <c r="F324" s="205"/>
      <c r="G324" s="205"/>
      <c r="H324" s="205"/>
      <c r="I324" s="205"/>
      <c r="J324" s="205"/>
      <c r="K324" s="205"/>
      <c r="L324" s="92">
        <v>30669.040000000001</v>
      </c>
      <c r="M324" s="93"/>
      <c r="N324" s="94">
        <v>1601230.57</v>
      </c>
      <c r="EZ324" s="39"/>
      <c r="FA324" s="40"/>
      <c r="FC324" s="40"/>
      <c r="FD324" s="40"/>
      <c r="FE324" s="40"/>
      <c r="FK324" s="40"/>
      <c r="FM324" s="40"/>
      <c r="FN324" s="3" t="s">
        <v>166</v>
      </c>
      <c r="FO324" s="40"/>
    </row>
    <row r="325" spans="1:172" customFormat="1" ht="15" x14ac:dyDescent="0.25">
      <c r="A325" s="90"/>
      <c r="B325" s="51"/>
      <c r="C325" s="205" t="s">
        <v>167</v>
      </c>
      <c r="D325" s="205"/>
      <c r="E325" s="205"/>
      <c r="F325" s="205"/>
      <c r="G325" s="205"/>
      <c r="H325" s="205"/>
      <c r="I325" s="205"/>
      <c r="J325" s="205"/>
      <c r="K325" s="205"/>
      <c r="L325" s="92">
        <v>17562.060000000001</v>
      </c>
      <c r="M325" s="93"/>
      <c r="N325" s="94">
        <v>916915.19999999995</v>
      </c>
      <c r="EZ325" s="39"/>
      <c r="FA325" s="40"/>
      <c r="FC325" s="40"/>
      <c r="FD325" s="40"/>
      <c r="FE325" s="40"/>
      <c r="FK325" s="40"/>
      <c r="FM325" s="40"/>
      <c r="FN325" s="3" t="s">
        <v>167</v>
      </c>
      <c r="FO325" s="40"/>
    </row>
    <row r="326" spans="1:172" customFormat="1" ht="15" x14ac:dyDescent="0.25">
      <c r="A326" s="90"/>
      <c r="B326" s="86"/>
      <c r="C326" s="206" t="s">
        <v>219</v>
      </c>
      <c r="D326" s="206"/>
      <c r="E326" s="206"/>
      <c r="F326" s="206"/>
      <c r="G326" s="206"/>
      <c r="H326" s="206"/>
      <c r="I326" s="206"/>
      <c r="J326" s="206"/>
      <c r="K326" s="206"/>
      <c r="L326" s="97">
        <v>154630.97</v>
      </c>
      <c r="M326" s="88"/>
      <c r="N326" s="98">
        <v>4907409.24</v>
      </c>
      <c r="EZ326" s="39"/>
      <c r="FA326" s="40"/>
      <c r="FC326" s="40"/>
      <c r="FD326" s="40"/>
      <c r="FE326" s="40"/>
      <c r="FK326" s="40"/>
      <c r="FM326" s="40"/>
      <c r="FO326" s="40" t="s">
        <v>219</v>
      </c>
    </row>
    <row r="327" spans="1:172" customFormat="1" ht="15" x14ac:dyDescent="0.25">
      <c r="A327" s="90"/>
      <c r="B327" s="51"/>
      <c r="C327" s="205" t="s">
        <v>169</v>
      </c>
      <c r="D327" s="205"/>
      <c r="E327" s="205"/>
      <c r="F327" s="205"/>
      <c r="G327" s="205"/>
      <c r="H327" s="205"/>
      <c r="I327" s="205"/>
      <c r="J327" s="205"/>
      <c r="K327" s="205"/>
      <c r="L327" s="95"/>
      <c r="M327" s="93"/>
      <c r="N327" s="96"/>
      <c r="EZ327" s="39"/>
      <c r="FA327" s="40"/>
      <c r="FC327" s="40"/>
      <c r="FD327" s="40"/>
      <c r="FE327" s="40"/>
      <c r="FK327" s="40"/>
      <c r="FM327" s="40"/>
      <c r="FN327" s="3" t="s">
        <v>169</v>
      </c>
      <c r="FO327" s="40"/>
    </row>
    <row r="328" spans="1:172" customFormat="1" ht="15" x14ac:dyDescent="0.25">
      <c r="A328" s="90"/>
      <c r="B328" s="51"/>
      <c r="C328" s="205" t="s">
        <v>170</v>
      </c>
      <c r="D328" s="205"/>
      <c r="E328" s="205"/>
      <c r="F328" s="205"/>
      <c r="G328" s="205"/>
      <c r="H328" s="205"/>
      <c r="I328" s="53" t="s">
        <v>220</v>
      </c>
      <c r="J328" s="91"/>
      <c r="K328" s="91"/>
      <c r="L328" s="95"/>
      <c r="M328" s="93"/>
      <c r="N328" s="96"/>
      <c r="EZ328" s="39"/>
      <c r="FA328" s="40"/>
      <c r="FC328" s="40"/>
      <c r="FD328" s="40"/>
      <c r="FE328" s="40"/>
      <c r="FK328" s="40"/>
      <c r="FM328" s="40"/>
      <c r="FO328" s="40"/>
      <c r="FP328" s="3" t="s">
        <v>170</v>
      </c>
    </row>
    <row r="329" spans="1:172" customFormat="1" ht="15" x14ac:dyDescent="0.25">
      <c r="A329" s="90"/>
      <c r="B329" s="51"/>
      <c r="C329" s="205" t="s">
        <v>172</v>
      </c>
      <c r="D329" s="205"/>
      <c r="E329" s="205"/>
      <c r="F329" s="205"/>
      <c r="G329" s="205"/>
      <c r="H329" s="205"/>
      <c r="I329" s="53" t="s">
        <v>221</v>
      </c>
      <c r="J329" s="91"/>
      <c r="K329" s="91"/>
      <c r="L329" s="95"/>
      <c r="M329" s="93"/>
      <c r="N329" s="96"/>
      <c r="EZ329" s="39"/>
      <c r="FA329" s="40"/>
      <c r="FC329" s="40"/>
      <c r="FD329" s="40"/>
      <c r="FE329" s="40"/>
      <c r="FK329" s="40"/>
      <c r="FM329" s="40"/>
      <c r="FO329" s="40"/>
      <c r="FP329" s="3" t="s">
        <v>172</v>
      </c>
    </row>
    <row r="330" spans="1:172" customFormat="1" ht="15" x14ac:dyDescent="0.25">
      <c r="A330" s="219" t="s">
        <v>222</v>
      </c>
      <c r="B330" s="220"/>
      <c r="C330" s="220"/>
      <c r="D330" s="220"/>
      <c r="E330" s="220"/>
      <c r="F330" s="220"/>
      <c r="G330" s="220"/>
      <c r="H330" s="220"/>
      <c r="I330" s="220"/>
      <c r="J330" s="220"/>
      <c r="K330" s="220"/>
      <c r="L330" s="220"/>
      <c r="M330" s="220"/>
      <c r="N330" s="221"/>
      <c r="EZ330" s="39" t="s">
        <v>222</v>
      </c>
      <c r="FA330" s="40"/>
      <c r="FC330" s="40"/>
      <c r="FD330" s="40"/>
      <c r="FE330" s="40"/>
      <c r="FK330" s="40"/>
      <c r="FM330" s="40"/>
      <c r="FO330" s="40"/>
    </row>
    <row r="331" spans="1:172" customFormat="1" ht="15" x14ac:dyDescent="0.25">
      <c r="A331" s="212" t="s">
        <v>175</v>
      </c>
      <c r="B331" s="213"/>
      <c r="C331" s="213"/>
      <c r="D331" s="213"/>
      <c r="E331" s="213"/>
      <c r="F331" s="213"/>
      <c r="G331" s="213"/>
      <c r="H331" s="213"/>
      <c r="I331" s="213"/>
      <c r="J331" s="213"/>
      <c r="K331" s="213"/>
      <c r="L331" s="213"/>
      <c r="M331" s="213"/>
      <c r="N331" s="214"/>
      <c r="EZ331" s="39"/>
      <c r="FA331" s="40" t="s">
        <v>175</v>
      </c>
      <c r="FC331" s="40"/>
      <c r="FD331" s="40"/>
      <c r="FE331" s="40"/>
      <c r="FK331" s="40"/>
      <c r="FM331" s="40"/>
      <c r="FO331" s="40"/>
    </row>
    <row r="332" spans="1:172" customFormat="1" ht="15" x14ac:dyDescent="0.25">
      <c r="A332" s="215" t="s">
        <v>223</v>
      </c>
      <c r="B332" s="216"/>
      <c r="C332" s="216"/>
      <c r="D332" s="216"/>
      <c r="E332" s="216"/>
      <c r="F332" s="216"/>
      <c r="G332" s="216"/>
      <c r="H332" s="216"/>
      <c r="I332" s="216"/>
      <c r="J332" s="216"/>
      <c r="K332" s="216"/>
      <c r="L332" s="216"/>
      <c r="M332" s="216"/>
      <c r="N332" s="217"/>
      <c r="EZ332" s="39"/>
      <c r="FA332" s="40"/>
      <c r="FB332" s="3" t="s">
        <v>223</v>
      </c>
      <c r="FC332" s="40"/>
      <c r="FD332" s="40"/>
      <c r="FE332" s="40"/>
      <c r="FK332" s="40"/>
      <c r="FM332" s="40"/>
      <c r="FO332" s="40"/>
    </row>
    <row r="333" spans="1:172" customFormat="1" ht="57" x14ac:dyDescent="0.25">
      <c r="A333" s="41" t="s">
        <v>224</v>
      </c>
      <c r="B333" s="42" t="s">
        <v>225</v>
      </c>
      <c r="C333" s="208" t="s">
        <v>226</v>
      </c>
      <c r="D333" s="208"/>
      <c r="E333" s="208"/>
      <c r="F333" s="43" t="s">
        <v>61</v>
      </c>
      <c r="G333" s="44">
        <v>144</v>
      </c>
      <c r="H333" s="45">
        <v>1</v>
      </c>
      <c r="I333" s="45">
        <v>144</v>
      </c>
      <c r="J333" s="46"/>
      <c r="K333" s="44"/>
      <c r="L333" s="46"/>
      <c r="M333" s="44"/>
      <c r="N333" s="47"/>
      <c r="EZ333" s="39"/>
      <c r="FA333" s="40"/>
      <c r="FC333" s="40" t="s">
        <v>226</v>
      </c>
      <c r="FD333" s="40" t="s">
        <v>4</v>
      </c>
      <c r="FE333" s="40" t="s">
        <v>4</v>
      </c>
      <c r="FK333" s="40"/>
      <c r="FM333" s="40"/>
      <c r="FO333" s="40"/>
    </row>
    <row r="334" spans="1:172" customFormat="1" ht="15" x14ac:dyDescent="0.25">
      <c r="A334" s="48"/>
      <c r="B334" s="49"/>
      <c r="C334" s="207" t="s">
        <v>227</v>
      </c>
      <c r="D334" s="207"/>
      <c r="E334" s="207"/>
      <c r="F334" s="207"/>
      <c r="G334" s="207"/>
      <c r="H334" s="207"/>
      <c r="I334" s="207"/>
      <c r="J334" s="207"/>
      <c r="K334" s="207"/>
      <c r="L334" s="207"/>
      <c r="M334" s="207"/>
      <c r="N334" s="210"/>
      <c r="EZ334" s="39"/>
      <c r="FA334" s="40"/>
      <c r="FC334" s="40"/>
      <c r="FD334" s="40"/>
      <c r="FE334" s="40"/>
      <c r="FF334" s="3" t="s">
        <v>227</v>
      </c>
      <c r="FK334" s="40"/>
      <c r="FM334" s="40"/>
      <c r="FO334" s="40"/>
    </row>
    <row r="335" spans="1:172" customFormat="1" ht="68.25" x14ac:dyDescent="0.25">
      <c r="A335" s="50"/>
      <c r="B335" s="51" t="s">
        <v>63</v>
      </c>
      <c r="C335" s="201" t="s">
        <v>64</v>
      </c>
      <c r="D335" s="201"/>
      <c r="E335" s="201"/>
      <c r="F335" s="201"/>
      <c r="G335" s="201"/>
      <c r="H335" s="201"/>
      <c r="I335" s="201"/>
      <c r="J335" s="201"/>
      <c r="K335" s="201"/>
      <c r="L335" s="201"/>
      <c r="M335" s="201"/>
      <c r="N335" s="211"/>
      <c r="EZ335" s="39"/>
      <c r="FA335" s="40"/>
      <c r="FC335" s="40"/>
      <c r="FD335" s="40"/>
      <c r="FE335" s="40"/>
      <c r="FG335" s="3" t="s">
        <v>64</v>
      </c>
      <c r="FK335" s="40"/>
      <c r="FM335" s="40"/>
      <c r="FO335" s="40"/>
    </row>
    <row r="336" spans="1:172" customFormat="1" ht="15" x14ac:dyDescent="0.25">
      <c r="A336" s="52"/>
      <c r="B336" s="51" t="s">
        <v>58</v>
      </c>
      <c r="C336" s="207" t="s">
        <v>67</v>
      </c>
      <c r="D336" s="207"/>
      <c r="E336" s="207"/>
      <c r="F336" s="53"/>
      <c r="G336" s="54"/>
      <c r="H336" s="54"/>
      <c r="I336" s="54"/>
      <c r="J336" s="55">
        <v>416.37</v>
      </c>
      <c r="K336" s="58">
        <v>1.1499999999999999</v>
      </c>
      <c r="L336" s="57">
        <v>68950.87</v>
      </c>
      <c r="M336" s="58">
        <v>52.21</v>
      </c>
      <c r="N336" s="59">
        <v>3599924.92</v>
      </c>
      <c r="EZ336" s="39"/>
      <c r="FA336" s="40"/>
      <c r="FC336" s="40"/>
      <c r="FD336" s="40"/>
      <c r="FE336" s="40"/>
      <c r="FH336" s="3" t="s">
        <v>67</v>
      </c>
      <c r="FK336" s="40"/>
      <c r="FM336" s="40"/>
      <c r="FO336" s="40"/>
    </row>
    <row r="337" spans="1:171" customFormat="1" ht="15" x14ac:dyDescent="0.25">
      <c r="A337" s="52"/>
      <c r="B337" s="51" t="s">
        <v>68</v>
      </c>
      <c r="C337" s="207" t="s">
        <v>69</v>
      </c>
      <c r="D337" s="207"/>
      <c r="E337" s="207"/>
      <c r="F337" s="53"/>
      <c r="G337" s="54"/>
      <c r="H337" s="54"/>
      <c r="I337" s="54"/>
      <c r="J337" s="55">
        <v>43.4</v>
      </c>
      <c r="K337" s="58">
        <v>1.1499999999999999</v>
      </c>
      <c r="L337" s="57">
        <v>7187.04</v>
      </c>
      <c r="M337" s="58">
        <v>15.71</v>
      </c>
      <c r="N337" s="59">
        <v>112908.4</v>
      </c>
      <c r="EZ337" s="39"/>
      <c r="FA337" s="40"/>
      <c r="FC337" s="40"/>
      <c r="FD337" s="40"/>
      <c r="FE337" s="40"/>
      <c r="FH337" s="3" t="s">
        <v>69</v>
      </c>
      <c r="FK337" s="40"/>
      <c r="FM337" s="40"/>
      <c r="FO337" s="40"/>
    </row>
    <row r="338" spans="1:171" customFormat="1" ht="15" x14ac:dyDescent="0.25">
      <c r="A338" s="52"/>
      <c r="B338" s="51" t="s">
        <v>70</v>
      </c>
      <c r="C338" s="207" t="s">
        <v>71</v>
      </c>
      <c r="D338" s="207"/>
      <c r="E338" s="207"/>
      <c r="F338" s="53"/>
      <c r="G338" s="54"/>
      <c r="H338" s="54"/>
      <c r="I338" s="54"/>
      <c r="J338" s="55">
        <v>5.7</v>
      </c>
      <c r="K338" s="58">
        <v>1.1499999999999999</v>
      </c>
      <c r="L338" s="55">
        <v>943.92</v>
      </c>
      <c r="M338" s="58">
        <v>52.21</v>
      </c>
      <c r="N338" s="59">
        <v>49282.06</v>
      </c>
      <c r="EZ338" s="39"/>
      <c r="FA338" s="40"/>
      <c r="FC338" s="40"/>
      <c r="FD338" s="40"/>
      <c r="FE338" s="40"/>
      <c r="FH338" s="3" t="s">
        <v>71</v>
      </c>
      <c r="FK338" s="40"/>
      <c r="FM338" s="40"/>
      <c r="FO338" s="40"/>
    </row>
    <row r="339" spans="1:171" customFormat="1" ht="15" x14ac:dyDescent="0.25">
      <c r="A339" s="52"/>
      <c r="B339" s="51" t="s">
        <v>72</v>
      </c>
      <c r="C339" s="207" t="s">
        <v>73</v>
      </c>
      <c r="D339" s="207"/>
      <c r="E339" s="207"/>
      <c r="F339" s="53"/>
      <c r="G339" s="54"/>
      <c r="H339" s="54"/>
      <c r="I339" s="54"/>
      <c r="J339" s="55">
        <v>864.95</v>
      </c>
      <c r="K339" s="54"/>
      <c r="L339" s="57">
        <v>124552.8</v>
      </c>
      <c r="M339" s="60">
        <v>9.5</v>
      </c>
      <c r="N339" s="59">
        <v>1183251.6000000001</v>
      </c>
      <c r="EZ339" s="39"/>
      <c r="FA339" s="40"/>
      <c r="FC339" s="40"/>
      <c r="FD339" s="40"/>
      <c r="FE339" s="40"/>
      <c r="FH339" s="3" t="s">
        <v>73</v>
      </c>
      <c r="FK339" s="40"/>
      <c r="FM339" s="40"/>
      <c r="FO339" s="40"/>
    </row>
    <row r="340" spans="1:171" customFormat="1" ht="15" x14ac:dyDescent="0.25">
      <c r="A340" s="61"/>
      <c r="B340" s="51"/>
      <c r="C340" s="207" t="s">
        <v>74</v>
      </c>
      <c r="D340" s="207"/>
      <c r="E340" s="207"/>
      <c r="F340" s="53" t="s">
        <v>75</v>
      </c>
      <c r="G340" s="58">
        <v>52.44</v>
      </c>
      <c r="H340" s="58">
        <v>1.1499999999999999</v>
      </c>
      <c r="I340" s="78">
        <v>8684.0640000000003</v>
      </c>
      <c r="J340" s="62"/>
      <c r="K340" s="54"/>
      <c r="L340" s="62"/>
      <c r="M340" s="54"/>
      <c r="N340" s="63"/>
      <c r="EZ340" s="39"/>
      <c r="FA340" s="40"/>
      <c r="FC340" s="40"/>
      <c r="FD340" s="40"/>
      <c r="FE340" s="40"/>
      <c r="FI340" s="3" t="s">
        <v>74</v>
      </c>
      <c r="FK340" s="40"/>
      <c r="FM340" s="40"/>
      <c r="FO340" s="40"/>
    </row>
    <row r="341" spans="1:171" customFormat="1" ht="15" x14ac:dyDescent="0.25">
      <c r="A341" s="61"/>
      <c r="B341" s="51"/>
      <c r="C341" s="207" t="s">
        <v>76</v>
      </c>
      <c r="D341" s="207"/>
      <c r="E341" s="207"/>
      <c r="F341" s="53" t="s">
        <v>75</v>
      </c>
      <c r="G341" s="58">
        <v>0.46</v>
      </c>
      <c r="H341" s="58">
        <v>1.1499999999999999</v>
      </c>
      <c r="I341" s="78">
        <v>76.176000000000002</v>
      </c>
      <c r="J341" s="62"/>
      <c r="K341" s="54"/>
      <c r="L341" s="62"/>
      <c r="M341" s="54"/>
      <c r="N341" s="63"/>
      <c r="EZ341" s="39"/>
      <c r="FA341" s="40"/>
      <c r="FC341" s="40"/>
      <c r="FD341" s="40"/>
      <c r="FE341" s="40"/>
      <c r="FI341" s="3" t="s">
        <v>76</v>
      </c>
      <c r="FK341" s="40"/>
      <c r="FM341" s="40"/>
      <c r="FO341" s="40"/>
    </row>
    <row r="342" spans="1:171" customFormat="1" ht="15" x14ac:dyDescent="0.25">
      <c r="A342" s="48"/>
      <c r="B342" s="51"/>
      <c r="C342" s="209" t="s">
        <v>77</v>
      </c>
      <c r="D342" s="209"/>
      <c r="E342" s="209"/>
      <c r="F342" s="64"/>
      <c r="G342" s="65"/>
      <c r="H342" s="65"/>
      <c r="I342" s="65"/>
      <c r="J342" s="66">
        <v>1324.72</v>
      </c>
      <c r="K342" s="65"/>
      <c r="L342" s="66">
        <v>200690.71</v>
      </c>
      <c r="M342" s="65"/>
      <c r="N342" s="67">
        <v>4896084.92</v>
      </c>
      <c r="EZ342" s="39"/>
      <c r="FA342" s="40"/>
      <c r="FC342" s="40"/>
      <c r="FD342" s="40"/>
      <c r="FE342" s="40"/>
      <c r="FJ342" s="3" t="s">
        <v>77</v>
      </c>
      <c r="FK342" s="40"/>
      <c r="FM342" s="40"/>
      <c r="FO342" s="40"/>
    </row>
    <row r="343" spans="1:171" customFormat="1" ht="15" x14ac:dyDescent="0.25">
      <c r="A343" s="61"/>
      <c r="B343" s="51"/>
      <c r="C343" s="207" t="s">
        <v>78</v>
      </c>
      <c r="D343" s="207"/>
      <c r="E343" s="207"/>
      <c r="F343" s="53"/>
      <c r="G343" s="54"/>
      <c r="H343" s="54"/>
      <c r="I343" s="54"/>
      <c r="J343" s="62"/>
      <c r="K343" s="54"/>
      <c r="L343" s="57">
        <v>69894.789999999994</v>
      </c>
      <c r="M343" s="54"/>
      <c r="N343" s="59">
        <v>3649206.98</v>
      </c>
      <c r="EZ343" s="39"/>
      <c r="FA343" s="40"/>
      <c r="FC343" s="40"/>
      <c r="FD343" s="40"/>
      <c r="FE343" s="40"/>
      <c r="FI343" s="3" t="s">
        <v>78</v>
      </c>
      <c r="FK343" s="40"/>
      <c r="FM343" s="40"/>
      <c r="FO343" s="40"/>
    </row>
    <row r="344" spans="1:171" customFormat="1" ht="45.75" x14ac:dyDescent="0.25">
      <c r="A344" s="61"/>
      <c r="B344" s="51" t="s">
        <v>181</v>
      </c>
      <c r="C344" s="207" t="s">
        <v>182</v>
      </c>
      <c r="D344" s="207"/>
      <c r="E344" s="207"/>
      <c r="F344" s="53" t="s">
        <v>81</v>
      </c>
      <c r="G344" s="68">
        <v>103</v>
      </c>
      <c r="H344" s="54"/>
      <c r="I344" s="68">
        <v>103</v>
      </c>
      <c r="J344" s="62"/>
      <c r="K344" s="54"/>
      <c r="L344" s="57">
        <v>71991.63</v>
      </c>
      <c r="M344" s="54"/>
      <c r="N344" s="59">
        <v>3758683.19</v>
      </c>
      <c r="EZ344" s="39"/>
      <c r="FA344" s="40"/>
      <c r="FC344" s="40"/>
      <c r="FD344" s="40"/>
      <c r="FE344" s="40"/>
      <c r="FI344" s="3" t="s">
        <v>182</v>
      </c>
      <c r="FK344" s="40"/>
      <c r="FM344" s="40"/>
      <c r="FO344" s="40"/>
    </row>
    <row r="345" spans="1:171" customFormat="1" ht="45.75" x14ac:dyDescent="0.25">
      <c r="A345" s="61"/>
      <c r="B345" s="51" t="s">
        <v>183</v>
      </c>
      <c r="C345" s="207" t="s">
        <v>184</v>
      </c>
      <c r="D345" s="207"/>
      <c r="E345" s="207"/>
      <c r="F345" s="53" t="s">
        <v>81</v>
      </c>
      <c r="G345" s="68">
        <v>59</v>
      </c>
      <c r="H345" s="54"/>
      <c r="I345" s="68">
        <v>59</v>
      </c>
      <c r="J345" s="62"/>
      <c r="K345" s="54"/>
      <c r="L345" s="57">
        <v>41237.93</v>
      </c>
      <c r="M345" s="54"/>
      <c r="N345" s="59">
        <v>2153032.12</v>
      </c>
      <c r="EZ345" s="39"/>
      <c r="FA345" s="40"/>
      <c r="FC345" s="40"/>
      <c r="FD345" s="40"/>
      <c r="FE345" s="40"/>
      <c r="FI345" s="3" t="s">
        <v>184</v>
      </c>
      <c r="FK345" s="40"/>
      <c r="FM345" s="40"/>
      <c r="FO345" s="40"/>
    </row>
    <row r="346" spans="1:171" customFormat="1" ht="15" x14ac:dyDescent="0.25">
      <c r="A346" s="69"/>
      <c r="B346" s="70"/>
      <c r="C346" s="208" t="s">
        <v>84</v>
      </c>
      <c r="D346" s="208"/>
      <c r="E346" s="208"/>
      <c r="F346" s="43"/>
      <c r="G346" s="44"/>
      <c r="H346" s="44"/>
      <c r="I346" s="44"/>
      <c r="J346" s="46"/>
      <c r="K346" s="44"/>
      <c r="L346" s="71">
        <v>313920.27</v>
      </c>
      <c r="M346" s="65"/>
      <c r="N346" s="72">
        <v>10807800.23</v>
      </c>
      <c r="EZ346" s="39"/>
      <c r="FA346" s="40"/>
      <c r="FC346" s="40"/>
      <c r="FD346" s="40"/>
      <c r="FE346" s="40"/>
      <c r="FK346" s="40" t="s">
        <v>84</v>
      </c>
      <c r="FM346" s="40"/>
      <c r="FO346" s="40"/>
    </row>
    <row r="347" spans="1:171" customFormat="1" ht="34.5" x14ac:dyDescent="0.25">
      <c r="A347" s="41" t="s">
        <v>228</v>
      </c>
      <c r="B347" s="42" t="s">
        <v>190</v>
      </c>
      <c r="C347" s="208" t="s">
        <v>191</v>
      </c>
      <c r="D347" s="208"/>
      <c r="E347" s="208"/>
      <c r="F347" s="43" t="s">
        <v>188</v>
      </c>
      <c r="G347" s="44">
        <v>-123.84</v>
      </c>
      <c r="H347" s="45">
        <v>1</v>
      </c>
      <c r="I347" s="99">
        <v>-123.84</v>
      </c>
      <c r="J347" s="73">
        <v>621.5</v>
      </c>
      <c r="K347" s="44"/>
      <c r="L347" s="71">
        <v>-76966.559999999998</v>
      </c>
      <c r="M347" s="74">
        <v>9.5</v>
      </c>
      <c r="N347" s="72">
        <v>-731182.32</v>
      </c>
      <c r="EZ347" s="39"/>
      <c r="FA347" s="40"/>
      <c r="FC347" s="40" t="s">
        <v>191</v>
      </c>
      <c r="FD347" s="40" t="s">
        <v>4</v>
      </c>
      <c r="FE347" s="40" t="s">
        <v>4</v>
      </c>
      <c r="FK347" s="40"/>
      <c r="FM347" s="40"/>
      <c r="FO347" s="40"/>
    </row>
    <row r="348" spans="1:171" customFormat="1" ht="15" x14ac:dyDescent="0.25">
      <c r="A348" s="69"/>
      <c r="B348" s="70"/>
      <c r="C348" s="208" t="s">
        <v>84</v>
      </c>
      <c r="D348" s="208"/>
      <c r="E348" s="208"/>
      <c r="F348" s="43"/>
      <c r="G348" s="44"/>
      <c r="H348" s="44"/>
      <c r="I348" s="44"/>
      <c r="J348" s="46"/>
      <c r="K348" s="44"/>
      <c r="L348" s="71">
        <v>-76966.559999999998</v>
      </c>
      <c r="M348" s="65"/>
      <c r="N348" s="72">
        <v>-731182.32</v>
      </c>
      <c r="EZ348" s="39"/>
      <c r="FA348" s="40"/>
      <c r="FC348" s="40"/>
      <c r="FD348" s="40"/>
      <c r="FE348" s="40"/>
      <c r="FK348" s="40" t="s">
        <v>84</v>
      </c>
      <c r="FM348" s="40"/>
      <c r="FO348" s="40"/>
    </row>
    <row r="349" spans="1:171" customFormat="1" ht="34.5" x14ac:dyDescent="0.25">
      <c r="A349" s="41" t="s">
        <v>229</v>
      </c>
      <c r="B349" s="42" t="s">
        <v>193</v>
      </c>
      <c r="C349" s="208" t="s">
        <v>194</v>
      </c>
      <c r="D349" s="208"/>
      <c r="E349" s="208"/>
      <c r="F349" s="43" t="s">
        <v>188</v>
      </c>
      <c r="G349" s="44">
        <v>-36</v>
      </c>
      <c r="H349" s="45">
        <v>1</v>
      </c>
      <c r="I349" s="45">
        <v>-36</v>
      </c>
      <c r="J349" s="73">
        <v>550</v>
      </c>
      <c r="K349" s="44"/>
      <c r="L349" s="71">
        <v>-19800</v>
      </c>
      <c r="M349" s="74">
        <v>9.5</v>
      </c>
      <c r="N349" s="72">
        <v>-188100</v>
      </c>
      <c r="EZ349" s="39"/>
      <c r="FA349" s="40"/>
      <c r="FC349" s="40" t="s">
        <v>194</v>
      </c>
      <c r="FD349" s="40" t="s">
        <v>4</v>
      </c>
      <c r="FE349" s="40" t="s">
        <v>4</v>
      </c>
      <c r="FK349" s="40"/>
      <c r="FM349" s="40"/>
      <c r="FO349" s="40"/>
    </row>
    <row r="350" spans="1:171" customFormat="1" ht="15" x14ac:dyDescent="0.25">
      <c r="A350" s="69"/>
      <c r="B350" s="70"/>
      <c r="C350" s="208" t="s">
        <v>84</v>
      </c>
      <c r="D350" s="208"/>
      <c r="E350" s="208"/>
      <c r="F350" s="43"/>
      <c r="G350" s="44"/>
      <c r="H350" s="44"/>
      <c r="I350" s="44"/>
      <c r="J350" s="46"/>
      <c r="K350" s="44"/>
      <c r="L350" s="71">
        <v>-19800</v>
      </c>
      <c r="M350" s="65"/>
      <c r="N350" s="72">
        <v>-188100</v>
      </c>
      <c r="EZ350" s="39"/>
      <c r="FA350" s="40"/>
      <c r="FC350" s="40"/>
      <c r="FD350" s="40"/>
      <c r="FE350" s="40"/>
      <c r="FK350" s="40" t="s">
        <v>84</v>
      </c>
      <c r="FM350" s="40"/>
      <c r="FO350" s="40"/>
    </row>
    <row r="351" spans="1:171" customFormat="1" ht="15" x14ac:dyDescent="0.25">
      <c r="A351" s="215" t="s">
        <v>230</v>
      </c>
      <c r="B351" s="216"/>
      <c r="C351" s="216"/>
      <c r="D351" s="216"/>
      <c r="E351" s="216"/>
      <c r="F351" s="216"/>
      <c r="G351" s="216"/>
      <c r="H351" s="216"/>
      <c r="I351" s="216"/>
      <c r="J351" s="216"/>
      <c r="K351" s="216"/>
      <c r="L351" s="216"/>
      <c r="M351" s="216"/>
      <c r="N351" s="217"/>
      <c r="R351" s="200" t="s">
        <v>369</v>
      </c>
      <c r="EZ351" s="39"/>
      <c r="FA351" s="40"/>
      <c r="FB351" s="3" t="s">
        <v>230</v>
      </c>
      <c r="FC351" s="40"/>
      <c r="FD351" s="40"/>
      <c r="FE351" s="40"/>
      <c r="FK351" s="40"/>
      <c r="FM351" s="40"/>
      <c r="FO351" s="40"/>
    </row>
    <row r="352" spans="1:171" customFormat="1" ht="23.25" x14ac:dyDescent="0.25">
      <c r="A352" s="41" t="s">
        <v>231</v>
      </c>
      <c r="B352" s="42" t="s">
        <v>112</v>
      </c>
      <c r="C352" s="208" t="s">
        <v>232</v>
      </c>
      <c r="D352" s="208"/>
      <c r="E352" s="208"/>
      <c r="F352" s="43" t="s">
        <v>98</v>
      </c>
      <c r="G352" s="44">
        <v>264</v>
      </c>
      <c r="H352" s="45">
        <v>1</v>
      </c>
      <c r="I352" s="45">
        <v>264</v>
      </c>
      <c r="J352" s="73">
        <v>111.4</v>
      </c>
      <c r="K352" s="75">
        <v>1.04236</v>
      </c>
      <c r="L352" s="71">
        <v>30655.39</v>
      </c>
      <c r="M352" s="74">
        <v>9.5</v>
      </c>
      <c r="N352" s="72">
        <v>291226.21000000002</v>
      </c>
      <c r="EZ352" s="39"/>
      <c r="FA352" s="40"/>
      <c r="FC352" s="40" t="s">
        <v>232</v>
      </c>
      <c r="FD352" s="40" t="s">
        <v>4</v>
      </c>
      <c r="FE352" s="40" t="s">
        <v>4</v>
      </c>
      <c r="FK352" s="40"/>
      <c r="FM352" s="40"/>
      <c r="FO352" s="40"/>
    </row>
    <row r="353" spans="1:171" customFormat="1" ht="15" x14ac:dyDescent="0.25">
      <c r="A353" s="48"/>
      <c r="B353" s="49"/>
      <c r="C353" s="207" t="s">
        <v>233</v>
      </c>
      <c r="D353" s="207"/>
      <c r="E353" s="207"/>
      <c r="F353" s="207"/>
      <c r="G353" s="207"/>
      <c r="H353" s="207"/>
      <c r="I353" s="207"/>
      <c r="J353" s="207"/>
      <c r="K353" s="207"/>
      <c r="L353" s="207"/>
      <c r="M353" s="207"/>
      <c r="N353" s="210"/>
      <c r="EZ353" s="39"/>
      <c r="FA353" s="40"/>
      <c r="FC353" s="40"/>
      <c r="FD353" s="40"/>
      <c r="FE353" s="40"/>
      <c r="FF353" s="3" t="s">
        <v>233</v>
      </c>
      <c r="FK353" s="40"/>
      <c r="FM353" s="40"/>
      <c r="FO353" s="40"/>
    </row>
    <row r="354" spans="1:171" customFormat="1" ht="15" x14ac:dyDescent="0.25">
      <c r="A354" s="48"/>
      <c r="B354" s="49"/>
      <c r="C354" s="207" t="s">
        <v>234</v>
      </c>
      <c r="D354" s="207"/>
      <c r="E354" s="207"/>
      <c r="F354" s="207"/>
      <c r="G354" s="207"/>
      <c r="H354" s="207"/>
      <c r="I354" s="207"/>
      <c r="J354" s="207"/>
      <c r="K354" s="207"/>
      <c r="L354" s="207"/>
      <c r="M354" s="207"/>
      <c r="N354" s="210"/>
      <c r="EZ354" s="39"/>
      <c r="FA354" s="40"/>
      <c r="FC354" s="40"/>
      <c r="FD354" s="40"/>
      <c r="FE354" s="40"/>
      <c r="FK354" s="40"/>
      <c r="FL354" s="3" t="s">
        <v>234</v>
      </c>
      <c r="FM354" s="40"/>
      <c r="FO354" s="40"/>
    </row>
    <row r="355" spans="1:171" customFormat="1" ht="15" x14ac:dyDescent="0.25">
      <c r="A355" s="50"/>
      <c r="B355" s="51"/>
      <c r="C355" s="201" t="s">
        <v>94</v>
      </c>
      <c r="D355" s="201"/>
      <c r="E355" s="201"/>
      <c r="F355" s="201"/>
      <c r="G355" s="201"/>
      <c r="H355" s="201"/>
      <c r="I355" s="201"/>
      <c r="J355" s="201"/>
      <c r="K355" s="201"/>
      <c r="L355" s="201"/>
      <c r="M355" s="201"/>
      <c r="N355" s="211"/>
      <c r="EZ355" s="39"/>
      <c r="FA355" s="40"/>
      <c r="FC355" s="40"/>
      <c r="FD355" s="40"/>
      <c r="FE355" s="40"/>
      <c r="FG355" s="3" t="s">
        <v>94</v>
      </c>
      <c r="FK355" s="40"/>
      <c r="FM355" s="40"/>
      <c r="FO355" s="40"/>
    </row>
    <row r="356" spans="1:171" customFormat="1" ht="15" x14ac:dyDescent="0.25">
      <c r="A356" s="50"/>
      <c r="B356" s="51"/>
      <c r="C356" s="201" t="s">
        <v>95</v>
      </c>
      <c r="D356" s="201"/>
      <c r="E356" s="201"/>
      <c r="F356" s="201"/>
      <c r="G356" s="201"/>
      <c r="H356" s="201"/>
      <c r="I356" s="201"/>
      <c r="J356" s="201"/>
      <c r="K356" s="201"/>
      <c r="L356" s="201"/>
      <c r="M356" s="201"/>
      <c r="N356" s="211"/>
      <c r="EZ356" s="39"/>
      <c r="FA356" s="40"/>
      <c r="FC356" s="40"/>
      <c r="FD356" s="40"/>
      <c r="FE356" s="40"/>
      <c r="FG356" s="3" t="s">
        <v>95</v>
      </c>
      <c r="FK356" s="40"/>
      <c r="FM356" s="40"/>
      <c r="FO356" s="40"/>
    </row>
    <row r="357" spans="1:171" customFormat="1" ht="15" x14ac:dyDescent="0.25">
      <c r="A357" s="69"/>
      <c r="B357" s="70"/>
      <c r="C357" s="208" t="s">
        <v>84</v>
      </c>
      <c r="D357" s="208"/>
      <c r="E357" s="208"/>
      <c r="F357" s="43"/>
      <c r="G357" s="44"/>
      <c r="H357" s="44"/>
      <c r="I357" s="44"/>
      <c r="J357" s="46"/>
      <c r="K357" s="44"/>
      <c r="L357" s="71">
        <v>30655.39</v>
      </c>
      <c r="M357" s="65"/>
      <c r="N357" s="72">
        <v>291226.21000000002</v>
      </c>
      <c r="EZ357" s="39"/>
      <c r="FA357" s="40"/>
      <c r="FC357" s="40"/>
      <c r="FD357" s="40"/>
      <c r="FE357" s="40"/>
      <c r="FK357" s="40" t="s">
        <v>84</v>
      </c>
      <c r="FM357" s="40"/>
      <c r="FO357" s="40"/>
    </row>
    <row r="358" spans="1:171" customFormat="1" ht="1.5" customHeight="1" x14ac:dyDescent="0.25">
      <c r="A358" s="80"/>
      <c r="B358" s="81"/>
      <c r="C358" s="82"/>
      <c r="D358" s="82"/>
      <c r="E358" s="82"/>
      <c r="F358" s="82"/>
      <c r="G358" s="83"/>
      <c r="H358" s="83"/>
      <c r="I358" s="83"/>
      <c r="J358" s="83"/>
      <c r="K358" s="84"/>
      <c r="L358" s="83"/>
      <c r="M358" s="84"/>
      <c r="N358" s="85"/>
      <c r="EZ358" s="39"/>
      <c r="FA358" s="40"/>
      <c r="FC358" s="40"/>
      <c r="FD358" s="40"/>
      <c r="FE358" s="40"/>
      <c r="FK358" s="40"/>
      <c r="FM358" s="40"/>
      <c r="FO358" s="40"/>
    </row>
    <row r="359" spans="1:171" customFormat="1" ht="15" x14ac:dyDescent="0.25">
      <c r="A359" s="69"/>
      <c r="B359" s="86"/>
      <c r="C359" s="206" t="s">
        <v>235</v>
      </c>
      <c r="D359" s="206"/>
      <c r="E359" s="206"/>
      <c r="F359" s="206"/>
      <c r="G359" s="206"/>
      <c r="H359" s="206"/>
      <c r="I359" s="206"/>
      <c r="J359" s="206"/>
      <c r="K359" s="206"/>
      <c r="L359" s="87"/>
      <c r="M359" s="88"/>
      <c r="N359" s="89"/>
      <c r="EZ359" s="39"/>
      <c r="FA359" s="40"/>
      <c r="FC359" s="40"/>
      <c r="FD359" s="40"/>
      <c r="FE359" s="40"/>
      <c r="FK359" s="40"/>
      <c r="FM359" s="40" t="s">
        <v>235</v>
      </c>
      <c r="FO359" s="40"/>
    </row>
    <row r="360" spans="1:171" customFormat="1" ht="15" x14ac:dyDescent="0.25">
      <c r="A360" s="90"/>
      <c r="B360" s="51"/>
      <c r="C360" s="205" t="s">
        <v>152</v>
      </c>
      <c r="D360" s="205"/>
      <c r="E360" s="205"/>
      <c r="F360" s="205"/>
      <c r="G360" s="205"/>
      <c r="H360" s="205"/>
      <c r="I360" s="205"/>
      <c r="J360" s="205"/>
      <c r="K360" s="205"/>
      <c r="L360" s="92">
        <v>134579.54</v>
      </c>
      <c r="M360" s="93"/>
      <c r="N360" s="94">
        <v>4268028.8099999996</v>
      </c>
      <c r="EZ360" s="39"/>
      <c r="FA360" s="40"/>
      <c r="FC360" s="40"/>
      <c r="FD360" s="40"/>
      <c r="FE360" s="40"/>
      <c r="FK360" s="40"/>
      <c r="FM360" s="40"/>
      <c r="FN360" s="3" t="s">
        <v>152</v>
      </c>
      <c r="FO360" s="40"/>
    </row>
    <row r="361" spans="1:171" customFormat="1" ht="15" x14ac:dyDescent="0.25">
      <c r="A361" s="90"/>
      <c r="B361" s="51"/>
      <c r="C361" s="205" t="s">
        <v>153</v>
      </c>
      <c r="D361" s="205"/>
      <c r="E361" s="205"/>
      <c r="F361" s="205"/>
      <c r="G361" s="205"/>
      <c r="H361" s="205"/>
      <c r="I361" s="205"/>
      <c r="J361" s="205"/>
      <c r="K361" s="205"/>
      <c r="L361" s="95"/>
      <c r="M361" s="93"/>
      <c r="N361" s="96"/>
      <c r="EZ361" s="39"/>
      <c r="FA361" s="40"/>
      <c r="FC361" s="40"/>
      <c r="FD361" s="40"/>
      <c r="FE361" s="40"/>
      <c r="FK361" s="40"/>
      <c r="FM361" s="40"/>
      <c r="FN361" s="3" t="s">
        <v>153</v>
      </c>
      <c r="FO361" s="40"/>
    </row>
    <row r="362" spans="1:171" customFormat="1" ht="15" x14ac:dyDescent="0.25">
      <c r="A362" s="90"/>
      <c r="B362" s="51"/>
      <c r="C362" s="205" t="s">
        <v>154</v>
      </c>
      <c r="D362" s="205"/>
      <c r="E362" s="205"/>
      <c r="F362" s="205"/>
      <c r="G362" s="205"/>
      <c r="H362" s="205"/>
      <c r="I362" s="205"/>
      <c r="J362" s="205"/>
      <c r="K362" s="205"/>
      <c r="L362" s="92">
        <v>68950.87</v>
      </c>
      <c r="M362" s="93"/>
      <c r="N362" s="94">
        <v>3599924.92</v>
      </c>
      <c r="EZ362" s="39"/>
      <c r="FA362" s="40"/>
      <c r="FC362" s="40"/>
      <c r="FD362" s="40"/>
      <c r="FE362" s="40"/>
      <c r="FK362" s="40"/>
      <c r="FM362" s="40"/>
      <c r="FN362" s="3" t="s">
        <v>154</v>
      </c>
      <c r="FO362" s="40"/>
    </row>
    <row r="363" spans="1:171" customFormat="1" ht="15" x14ac:dyDescent="0.25">
      <c r="A363" s="90"/>
      <c r="B363" s="51"/>
      <c r="C363" s="205" t="s">
        <v>155</v>
      </c>
      <c r="D363" s="205"/>
      <c r="E363" s="205"/>
      <c r="F363" s="205"/>
      <c r="G363" s="205"/>
      <c r="H363" s="205"/>
      <c r="I363" s="205"/>
      <c r="J363" s="205"/>
      <c r="K363" s="205"/>
      <c r="L363" s="92">
        <v>7187.04</v>
      </c>
      <c r="M363" s="93"/>
      <c r="N363" s="94">
        <v>112908.4</v>
      </c>
      <c r="EZ363" s="39"/>
      <c r="FA363" s="40"/>
      <c r="FC363" s="40"/>
      <c r="FD363" s="40"/>
      <c r="FE363" s="40"/>
      <c r="FK363" s="40"/>
      <c r="FM363" s="40"/>
      <c r="FN363" s="3" t="s">
        <v>155</v>
      </c>
      <c r="FO363" s="40"/>
    </row>
    <row r="364" spans="1:171" customFormat="1" ht="15" x14ac:dyDescent="0.25">
      <c r="A364" s="90"/>
      <c r="B364" s="51"/>
      <c r="C364" s="205" t="s">
        <v>156</v>
      </c>
      <c r="D364" s="205"/>
      <c r="E364" s="205"/>
      <c r="F364" s="205"/>
      <c r="G364" s="205"/>
      <c r="H364" s="205"/>
      <c r="I364" s="205"/>
      <c r="J364" s="205"/>
      <c r="K364" s="205"/>
      <c r="L364" s="100">
        <v>943.92</v>
      </c>
      <c r="M364" s="93"/>
      <c r="N364" s="94">
        <v>49282.06</v>
      </c>
      <c r="EZ364" s="39"/>
      <c r="FA364" s="40"/>
      <c r="FC364" s="40"/>
      <c r="FD364" s="40"/>
      <c r="FE364" s="40"/>
      <c r="FK364" s="40"/>
      <c r="FM364" s="40"/>
      <c r="FN364" s="3" t="s">
        <v>156</v>
      </c>
      <c r="FO364" s="40"/>
    </row>
    <row r="365" spans="1:171" customFormat="1" ht="15" x14ac:dyDescent="0.25">
      <c r="A365" s="90"/>
      <c r="B365" s="51"/>
      <c r="C365" s="205" t="s">
        <v>157</v>
      </c>
      <c r="D365" s="205"/>
      <c r="E365" s="205"/>
      <c r="F365" s="205"/>
      <c r="G365" s="205"/>
      <c r="H365" s="205"/>
      <c r="I365" s="205"/>
      <c r="J365" s="205"/>
      <c r="K365" s="205"/>
      <c r="L365" s="92">
        <v>58441.63</v>
      </c>
      <c r="M365" s="93"/>
      <c r="N365" s="94">
        <v>555195.49</v>
      </c>
      <c r="EZ365" s="39"/>
      <c r="FA365" s="40"/>
      <c r="FC365" s="40"/>
      <c r="FD365" s="40"/>
      <c r="FE365" s="40"/>
      <c r="FK365" s="40"/>
      <c r="FM365" s="40"/>
      <c r="FN365" s="3" t="s">
        <v>157</v>
      </c>
      <c r="FO365" s="40"/>
    </row>
    <row r="366" spans="1:171" customFormat="1" ht="15" x14ac:dyDescent="0.25">
      <c r="A366" s="90"/>
      <c r="B366" s="51"/>
      <c r="C366" s="205" t="s">
        <v>158</v>
      </c>
      <c r="D366" s="205"/>
      <c r="E366" s="205"/>
      <c r="F366" s="205"/>
      <c r="G366" s="205"/>
      <c r="H366" s="205"/>
      <c r="I366" s="205"/>
      <c r="J366" s="205"/>
      <c r="K366" s="205"/>
      <c r="L366" s="92">
        <v>247809.1</v>
      </c>
      <c r="M366" s="93"/>
      <c r="N366" s="94">
        <v>10179744.119999999</v>
      </c>
      <c r="EZ366" s="39"/>
      <c r="FA366" s="40"/>
      <c r="FC366" s="40"/>
      <c r="FD366" s="40"/>
      <c r="FE366" s="40"/>
      <c r="FK366" s="40"/>
      <c r="FM366" s="40"/>
      <c r="FN366" s="3" t="s">
        <v>158</v>
      </c>
      <c r="FO366" s="40"/>
    </row>
    <row r="367" spans="1:171" customFormat="1" ht="15" x14ac:dyDescent="0.25">
      <c r="A367" s="90"/>
      <c r="B367" s="51"/>
      <c r="C367" s="205" t="s">
        <v>153</v>
      </c>
      <c r="D367" s="205"/>
      <c r="E367" s="205"/>
      <c r="F367" s="205"/>
      <c r="G367" s="205"/>
      <c r="H367" s="205"/>
      <c r="I367" s="205"/>
      <c r="J367" s="205"/>
      <c r="K367" s="205"/>
      <c r="L367" s="95"/>
      <c r="M367" s="93"/>
      <c r="N367" s="96"/>
      <c r="EZ367" s="39"/>
      <c r="FA367" s="40"/>
      <c r="FC367" s="40"/>
      <c r="FD367" s="40"/>
      <c r="FE367" s="40"/>
      <c r="FK367" s="40"/>
      <c r="FM367" s="40"/>
      <c r="FN367" s="3" t="s">
        <v>153</v>
      </c>
      <c r="FO367" s="40"/>
    </row>
    <row r="368" spans="1:171" customFormat="1" ht="15" x14ac:dyDescent="0.25">
      <c r="A368" s="90"/>
      <c r="B368" s="51"/>
      <c r="C368" s="205" t="s">
        <v>159</v>
      </c>
      <c r="D368" s="205"/>
      <c r="E368" s="205"/>
      <c r="F368" s="205"/>
      <c r="G368" s="205"/>
      <c r="H368" s="205"/>
      <c r="I368" s="205"/>
      <c r="J368" s="205"/>
      <c r="K368" s="205"/>
      <c r="L368" s="92">
        <v>68950.87</v>
      </c>
      <c r="M368" s="93"/>
      <c r="N368" s="94">
        <v>3599924.92</v>
      </c>
      <c r="EZ368" s="39"/>
      <c r="FA368" s="40"/>
      <c r="FC368" s="40"/>
      <c r="FD368" s="40"/>
      <c r="FE368" s="40"/>
      <c r="FK368" s="40"/>
      <c r="FM368" s="40"/>
      <c r="FN368" s="3" t="s">
        <v>159</v>
      </c>
      <c r="FO368" s="40"/>
    </row>
    <row r="369" spans="1:172" customFormat="1" ht="15" x14ac:dyDescent="0.25">
      <c r="A369" s="90"/>
      <c r="B369" s="51"/>
      <c r="C369" s="205" t="s">
        <v>160</v>
      </c>
      <c r="D369" s="205"/>
      <c r="E369" s="205"/>
      <c r="F369" s="205"/>
      <c r="G369" s="205"/>
      <c r="H369" s="205"/>
      <c r="I369" s="205"/>
      <c r="J369" s="205"/>
      <c r="K369" s="205"/>
      <c r="L369" s="92">
        <v>7187.04</v>
      </c>
      <c r="M369" s="93"/>
      <c r="N369" s="94">
        <v>112908.4</v>
      </c>
      <c r="EZ369" s="39"/>
      <c r="FA369" s="40"/>
      <c r="FC369" s="40"/>
      <c r="FD369" s="40"/>
      <c r="FE369" s="40"/>
      <c r="FK369" s="40"/>
      <c r="FM369" s="40"/>
      <c r="FN369" s="3" t="s">
        <v>160</v>
      </c>
      <c r="FO369" s="40"/>
    </row>
    <row r="370" spans="1:172" customFormat="1" ht="15" x14ac:dyDescent="0.25">
      <c r="A370" s="90"/>
      <c r="B370" s="51"/>
      <c r="C370" s="205" t="s">
        <v>161</v>
      </c>
      <c r="D370" s="205"/>
      <c r="E370" s="205"/>
      <c r="F370" s="205"/>
      <c r="G370" s="205"/>
      <c r="H370" s="205"/>
      <c r="I370" s="205"/>
      <c r="J370" s="205"/>
      <c r="K370" s="205"/>
      <c r="L370" s="100">
        <v>943.92</v>
      </c>
      <c r="M370" s="93"/>
      <c r="N370" s="94">
        <v>49282.06</v>
      </c>
      <c r="EZ370" s="39"/>
      <c r="FA370" s="40"/>
      <c r="FC370" s="40"/>
      <c r="FD370" s="40"/>
      <c r="FE370" s="40"/>
      <c r="FK370" s="40"/>
      <c r="FM370" s="40"/>
      <c r="FN370" s="3" t="s">
        <v>161</v>
      </c>
      <c r="FO370" s="40"/>
    </row>
    <row r="371" spans="1:172" customFormat="1" ht="15" x14ac:dyDescent="0.25">
      <c r="A371" s="90"/>
      <c r="B371" s="51"/>
      <c r="C371" s="205" t="s">
        <v>162</v>
      </c>
      <c r="D371" s="205"/>
      <c r="E371" s="205"/>
      <c r="F371" s="205"/>
      <c r="G371" s="205"/>
      <c r="H371" s="205"/>
      <c r="I371" s="205"/>
      <c r="J371" s="205"/>
      <c r="K371" s="205"/>
      <c r="L371" s="92">
        <v>58441.63</v>
      </c>
      <c r="M371" s="93"/>
      <c r="N371" s="94">
        <v>555195.49</v>
      </c>
      <c r="EZ371" s="39"/>
      <c r="FA371" s="40"/>
      <c r="FC371" s="40"/>
      <c r="FD371" s="40"/>
      <c r="FE371" s="40"/>
      <c r="FK371" s="40"/>
      <c r="FM371" s="40"/>
      <c r="FN371" s="3" t="s">
        <v>162</v>
      </c>
      <c r="FO371" s="40"/>
    </row>
    <row r="372" spans="1:172" customFormat="1" ht="15" x14ac:dyDescent="0.25">
      <c r="A372" s="90"/>
      <c r="B372" s="51"/>
      <c r="C372" s="205" t="s">
        <v>163</v>
      </c>
      <c r="D372" s="205"/>
      <c r="E372" s="205"/>
      <c r="F372" s="205"/>
      <c r="G372" s="205"/>
      <c r="H372" s="205"/>
      <c r="I372" s="205"/>
      <c r="J372" s="205"/>
      <c r="K372" s="205"/>
      <c r="L372" s="92">
        <v>71991.63</v>
      </c>
      <c r="M372" s="93"/>
      <c r="N372" s="94">
        <v>3758683.19</v>
      </c>
      <c r="EZ372" s="39"/>
      <c r="FA372" s="40"/>
      <c r="FC372" s="40"/>
      <c r="FD372" s="40"/>
      <c r="FE372" s="40"/>
      <c r="FK372" s="40"/>
      <c r="FM372" s="40"/>
      <c r="FN372" s="3" t="s">
        <v>163</v>
      </c>
      <c r="FO372" s="40"/>
    </row>
    <row r="373" spans="1:172" customFormat="1" ht="15" x14ac:dyDescent="0.25">
      <c r="A373" s="90"/>
      <c r="B373" s="51"/>
      <c r="C373" s="205" t="s">
        <v>164</v>
      </c>
      <c r="D373" s="205"/>
      <c r="E373" s="205"/>
      <c r="F373" s="205"/>
      <c r="G373" s="205"/>
      <c r="H373" s="205"/>
      <c r="I373" s="205"/>
      <c r="J373" s="205"/>
      <c r="K373" s="205"/>
      <c r="L373" s="92">
        <v>41237.93</v>
      </c>
      <c r="M373" s="93"/>
      <c r="N373" s="94">
        <v>2153032.12</v>
      </c>
      <c r="EZ373" s="39"/>
      <c r="FA373" s="40"/>
      <c r="FC373" s="40"/>
      <c r="FD373" s="40"/>
      <c r="FE373" s="40"/>
      <c r="FK373" s="40"/>
      <c r="FM373" s="40"/>
      <c r="FN373" s="3" t="s">
        <v>164</v>
      </c>
      <c r="FO373" s="40"/>
    </row>
    <row r="374" spans="1:172" customFormat="1" ht="15" x14ac:dyDescent="0.25">
      <c r="A374" s="90"/>
      <c r="B374" s="51"/>
      <c r="C374" s="205" t="s">
        <v>165</v>
      </c>
      <c r="D374" s="205"/>
      <c r="E374" s="205"/>
      <c r="F374" s="205"/>
      <c r="G374" s="205"/>
      <c r="H374" s="205"/>
      <c r="I374" s="205"/>
      <c r="J374" s="205"/>
      <c r="K374" s="205"/>
      <c r="L374" s="92">
        <v>69894.789999999994</v>
      </c>
      <c r="M374" s="93"/>
      <c r="N374" s="94">
        <v>3649206.98</v>
      </c>
      <c r="EZ374" s="39"/>
      <c r="FA374" s="40"/>
      <c r="FC374" s="40"/>
      <c r="FD374" s="40"/>
      <c r="FE374" s="40"/>
      <c r="FK374" s="40"/>
      <c r="FM374" s="40"/>
      <c r="FN374" s="3" t="s">
        <v>165</v>
      </c>
      <c r="FO374" s="40"/>
    </row>
    <row r="375" spans="1:172" customFormat="1" ht="15" x14ac:dyDescent="0.25">
      <c r="A375" s="90"/>
      <c r="B375" s="51"/>
      <c r="C375" s="205" t="s">
        <v>166</v>
      </c>
      <c r="D375" s="205"/>
      <c r="E375" s="205"/>
      <c r="F375" s="205"/>
      <c r="G375" s="205"/>
      <c r="H375" s="205"/>
      <c r="I375" s="205"/>
      <c r="J375" s="205"/>
      <c r="K375" s="205"/>
      <c r="L375" s="92">
        <v>71991.63</v>
      </c>
      <c r="M375" s="93"/>
      <c r="N375" s="94">
        <v>3758683.19</v>
      </c>
      <c r="EZ375" s="39"/>
      <c r="FA375" s="40"/>
      <c r="FC375" s="40"/>
      <c r="FD375" s="40"/>
      <c r="FE375" s="40"/>
      <c r="FK375" s="40"/>
      <c r="FM375" s="40"/>
      <c r="FN375" s="3" t="s">
        <v>166</v>
      </c>
      <c r="FO375" s="40"/>
    </row>
    <row r="376" spans="1:172" customFormat="1" ht="15" x14ac:dyDescent="0.25">
      <c r="A376" s="90"/>
      <c r="B376" s="51"/>
      <c r="C376" s="205" t="s">
        <v>167</v>
      </c>
      <c r="D376" s="205"/>
      <c r="E376" s="205"/>
      <c r="F376" s="205"/>
      <c r="G376" s="205"/>
      <c r="H376" s="205"/>
      <c r="I376" s="205"/>
      <c r="J376" s="205"/>
      <c r="K376" s="205"/>
      <c r="L376" s="92">
        <v>41237.93</v>
      </c>
      <c r="M376" s="93"/>
      <c r="N376" s="94">
        <v>2153032.12</v>
      </c>
      <c r="EZ376" s="39"/>
      <c r="FA376" s="40"/>
      <c r="FC376" s="40"/>
      <c r="FD376" s="40"/>
      <c r="FE376" s="40"/>
      <c r="FK376" s="40"/>
      <c r="FM376" s="40"/>
      <c r="FN376" s="3" t="s">
        <v>167</v>
      </c>
      <c r="FO376" s="40"/>
    </row>
    <row r="377" spans="1:172" customFormat="1" ht="15" x14ac:dyDescent="0.25">
      <c r="A377" s="90"/>
      <c r="B377" s="86"/>
      <c r="C377" s="206" t="s">
        <v>236</v>
      </c>
      <c r="D377" s="206"/>
      <c r="E377" s="206"/>
      <c r="F377" s="206"/>
      <c r="G377" s="206"/>
      <c r="H377" s="206"/>
      <c r="I377" s="206"/>
      <c r="J377" s="206"/>
      <c r="K377" s="206"/>
      <c r="L377" s="97">
        <v>247809.1</v>
      </c>
      <c r="M377" s="88"/>
      <c r="N377" s="98">
        <v>10179744.119999999</v>
      </c>
      <c r="EZ377" s="39"/>
      <c r="FA377" s="40"/>
      <c r="FC377" s="40"/>
      <c r="FD377" s="40"/>
      <c r="FE377" s="40"/>
      <c r="FK377" s="40"/>
      <c r="FM377" s="40"/>
      <c r="FO377" s="40" t="s">
        <v>236</v>
      </c>
    </row>
    <row r="378" spans="1:172" customFormat="1" ht="15" x14ac:dyDescent="0.25">
      <c r="A378" s="90"/>
      <c r="B378" s="51"/>
      <c r="C378" s="205" t="s">
        <v>169</v>
      </c>
      <c r="D378" s="205"/>
      <c r="E378" s="205"/>
      <c r="F378" s="205"/>
      <c r="G378" s="205"/>
      <c r="H378" s="205"/>
      <c r="I378" s="205"/>
      <c r="J378" s="205"/>
      <c r="K378" s="205"/>
      <c r="L378" s="95"/>
      <c r="M378" s="93"/>
      <c r="N378" s="96"/>
      <c r="EZ378" s="39"/>
      <c r="FA378" s="40"/>
      <c r="FC378" s="40"/>
      <c r="FD378" s="40"/>
      <c r="FE378" s="40"/>
      <c r="FK378" s="40"/>
      <c r="FM378" s="40"/>
      <c r="FN378" s="3" t="s">
        <v>169</v>
      </c>
      <c r="FO378" s="40"/>
    </row>
    <row r="379" spans="1:172" customFormat="1" ht="15" x14ac:dyDescent="0.25">
      <c r="A379" s="90"/>
      <c r="B379" s="51"/>
      <c r="C379" s="205" t="s">
        <v>170</v>
      </c>
      <c r="D379" s="205"/>
      <c r="E379" s="205"/>
      <c r="F379" s="205"/>
      <c r="G379" s="205"/>
      <c r="H379" s="205"/>
      <c r="I379" s="53" t="s">
        <v>237</v>
      </c>
      <c r="J379" s="91"/>
      <c r="K379" s="91"/>
      <c r="L379" s="95"/>
      <c r="M379" s="93"/>
      <c r="N379" s="96"/>
      <c r="EZ379" s="39"/>
      <c r="FA379" s="40"/>
      <c r="FC379" s="40"/>
      <c r="FD379" s="40"/>
      <c r="FE379" s="40"/>
      <c r="FK379" s="40"/>
      <c r="FM379" s="40"/>
      <c r="FO379" s="40"/>
      <c r="FP379" s="3" t="s">
        <v>170</v>
      </c>
    </row>
    <row r="380" spans="1:172" customFormat="1" ht="15" x14ac:dyDescent="0.25">
      <c r="A380" s="90"/>
      <c r="B380" s="51"/>
      <c r="C380" s="205" t="s">
        <v>172</v>
      </c>
      <c r="D380" s="205"/>
      <c r="E380" s="205"/>
      <c r="F380" s="205"/>
      <c r="G380" s="205"/>
      <c r="H380" s="205"/>
      <c r="I380" s="53" t="s">
        <v>238</v>
      </c>
      <c r="J380" s="91"/>
      <c r="K380" s="91"/>
      <c r="L380" s="95"/>
      <c r="M380" s="93"/>
      <c r="N380" s="96"/>
      <c r="EZ380" s="39"/>
      <c r="FA380" s="40"/>
      <c r="FC380" s="40"/>
      <c r="FD380" s="40"/>
      <c r="FE380" s="40"/>
      <c r="FK380" s="40"/>
      <c r="FM380" s="40"/>
      <c r="FO380" s="40"/>
      <c r="FP380" s="3" t="s">
        <v>172</v>
      </c>
    </row>
    <row r="381" spans="1:172" customFormat="1" ht="24.75" x14ac:dyDescent="0.25">
      <c r="A381" s="219" t="s">
        <v>239</v>
      </c>
      <c r="B381" s="220"/>
      <c r="C381" s="220"/>
      <c r="D381" s="220"/>
      <c r="E381" s="220"/>
      <c r="F381" s="220"/>
      <c r="G381" s="220"/>
      <c r="H381" s="220"/>
      <c r="I381" s="220"/>
      <c r="J381" s="220"/>
      <c r="K381" s="220"/>
      <c r="L381" s="220"/>
      <c r="M381" s="220"/>
      <c r="N381" s="221"/>
      <c r="EZ381" s="39" t="s">
        <v>239</v>
      </c>
      <c r="FA381" s="40"/>
      <c r="FC381" s="40"/>
      <c r="FD381" s="40"/>
      <c r="FE381" s="40"/>
      <c r="FK381" s="40"/>
      <c r="FM381" s="40"/>
      <c r="FO381" s="40"/>
    </row>
    <row r="382" spans="1:172" customFormat="1" ht="15" x14ac:dyDescent="0.25">
      <c r="A382" s="212" t="s">
        <v>240</v>
      </c>
      <c r="B382" s="213"/>
      <c r="C382" s="213"/>
      <c r="D382" s="213"/>
      <c r="E382" s="213"/>
      <c r="F382" s="213"/>
      <c r="G382" s="213"/>
      <c r="H382" s="213"/>
      <c r="I382" s="213"/>
      <c r="J382" s="213"/>
      <c r="K382" s="213"/>
      <c r="L382" s="213"/>
      <c r="M382" s="213"/>
      <c r="N382" s="214"/>
      <c r="EZ382" s="39"/>
      <c r="FA382" s="40" t="s">
        <v>240</v>
      </c>
      <c r="FC382" s="40"/>
      <c r="FD382" s="40"/>
      <c r="FE382" s="40"/>
      <c r="FK382" s="40"/>
      <c r="FM382" s="40"/>
      <c r="FO382" s="40"/>
    </row>
    <row r="383" spans="1:172" customFormat="1" ht="15" x14ac:dyDescent="0.25">
      <c r="A383" s="215" t="s">
        <v>241</v>
      </c>
      <c r="B383" s="216"/>
      <c r="C383" s="216"/>
      <c r="D383" s="216"/>
      <c r="E383" s="216"/>
      <c r="F383" s="216"/>
      <c r="G383" s="216"/>
      <c r="H383" s="216"/>
      <c r="I383" s="216"/>
      <c r="J383" s="216"/>
      <c r="K383" s="216"/>
      <c r="L383" s="216"/>
      <c r="M383" s="216"/>
      <c r="N383" s="217"/>
      <c r="EZ383" s="39"/>
      <c r="FA383" s="40"/>
      <c r="FB383" s="3" t="s">
        <v>241</v>
      </c>
      <c r="FC383" s="40"/>
      <c r="FD383" s="40"/>
      <c r="FE383" s="40"/>
      <c r="FK383" s="40"/>
      <c r="FM383" s="40"/>
      <c r="FO383" s="40"/>
    </row>
    <row r="384" spans="1:172" customFormat="1" ht="34.5" x14ac:dyDescent="0.25">
      <c r="A384" s="41" t="s">
        <v>242</v>
      </c>
      <c r="B384" s="42" t="s">
        <v>243</v>
      </c>
      <c r="C384" s="208" t="s">
        <v>244</v>
      </c>
      <c r="D384" s="208"/>
      <c r="E384" s="208"/>
      <c r="F384" s="43" t="s">
        <v>245</v>
      </c>
      <c r="G384" s="44">
        <v>0.72</v>
      </c>
      <c r="H384" s="45">
        <v>1</v>
      </c>
      <c r="I384" s="99">
        <v>0.72</v>
      </c>
      <c r="J384" s="46"/>
      <c r="K384" s="44"/>
      <c r="L384" s="46"/>
      <c r="M384" s="44"/>
      <c r="N384" s="47"/>
      <c r="EZ384" s="39"/>
      <c r="FA384" s="40"/>
      <c r="FC384" s="40" t="s">
        <v>244</v>
      </c>
      <c r="FD384" s="40" t="s">
        <v>4</v>
      </c>
      <c r="FE384" s="40" t="s">
        <v>4</v>
      </c>
      <c r="FK384" s="40"/>
      <c r="FM384" s="40"/>
      <c r="FO384" s="40"/>
    </row>
    <row r="385" spans="1:171" customFormat="1" ht="15" x14ac:dyDescent="0.25">
      <c r="A385" s="48"/>
      <c r="B385" s="49"/>
      <c r="C385" s="207" t="s">
        <v>246</v>
      </c>
      <c r="D385" s="207"/>
      <c r="E385" s="207"/>
      <c r="F385" s="207"/>
      <c r="G385" s="207"/>
      <c r="H385" s="207"/>
      <c r="I385" s="207"/>
      <c r="J385" s="207"/>
      <c r="K385" s="207"/>
      <c r="L385" s="207"/>
      <c r="M385" s="207"/>
      <c r="N385" s="210"/>
      <c r="EZ385" s="39"/>
      <c r="FA385" s="40"/>
      <c r="FC385" s="40"/>
      <c r="FD385" s="40"/>
      <c r="FE385" s="40"/>
      <c r="FF385" s="3" t="s">
        <v>246</v>
      </c>
      <c r="FK385" s="40"/>
      <c r="FM385" s="40"/>
      <c r="FO385" s="40"/>
    </row>
    <row r="386" spans="1:171" customFormat="1" ht="68.25" x14ac:dyDescent="0.25">
      <c r="A386" s="50"/>
      <c r="B386" s="51" t="s">
        <v>63</v>
      </c>
      <c r="C386" s="201" t="s">
        <v>64</v>
      </c>
      <c r="D386" s="201"/>
      <c r="E386" s="201"/>
      <c r="F386" s="201"/>
      <c r="G386" s="201"/>
      <c r="H386" s="201"/>
      <c r="I386" s="201"/>
      <c r="J386" s="201"/>
      <c r="K386" s="201"/>
      <c r="L386" s="201"/>
      <c r="M386" s="201"/>
      <c r="N386" s="211"/>
      <c r="EZ386" s="39"/>
      <c r="FA386" s="40"/>
      <c r="FC386" s="40"/>
      <c r="FD386" s="40"/>
      <c r="FE386" s="40"/>
      <c r="FG386" s="3" t="s">
        <v>64</v>
      </c>
      <c r="FK386" s="40"/>
      <c r="FM386" s="40"/>
      <c r="FO386" s="40"/>
    </row>
    <row r="387" spans="1:171" customFormat="1" ht="34.5" x14ac:dyDescent="0.25">
      <c r="A387" s="50"/>
      <c r="B387" s="51" t="s">
        <v>65</v>
      </c>
      <c r="C387" s="201" t="s">
        <v>66</v>
      </c>
      <c r="D387" s="201"/>
      <c r="E387" s="201"/>
      <c r="F387" s="201"/>
      <c r="G387" s="201"/>
      <c r="H387" s="201"/>
      <c r="I387" s="201"/>
      <c r="J387" s="201"/>
      <c r="K387" s="201"/>
      <c r="L387" s="201"/>
      <c r="M387" s="201"/>
      <c r="N387" s="211"/>
      <c r="EZ387" s="39"/>
      <c r="FA387" s="40"/>
      <c r="FC387" s="40"/>
      <c r="FD387" s="40"/>
      <c r="FE387" s="40"/>
      <c r="FG387" s="3" t="s">
        <v>66</v>
      </c>
      <c r="FK387" s="40"/>
      <c r="FM387" s="40"/>
      <c r="FO387" s="40"/>
    </row>
    <row r="388" spans="1:171" customFormat="1" ht="15" x14ac:dyDescent="0.25">
      <c r="A388" s="52"/>
      <c r="B388" s="51" t="s">
        <v>58</v>
      </c>
      <c r="C388" s="207" t="s">
        <v>67</v>
      </c>
      <c r="D388" s="207"/>
      <c r="E388" s="207"/>
      <c r="F388" s="53"/>
      <c r="G388" s="54"/>
      <c r="H388" s="54"/>
      <c r="I388" s="54"/>
      <c r="J388" s="55">
        <v>173.23</v>
      </c>
      <c r="K388" s="56">
        <v>1.3225</v>
      </c>
      <c r="L388" s="55">
        <v>164.95</v>
      </c>
      <c r="M388" s="58">
        <v>52.21</v>
      </c>
      <c r="N388" s="59">
        <v>8612.0400000000009</v>
      </c>
      <c r="EZ388" s="39"/>
      <c r="FA388" s="40"/>
      <c r="FC388" s="40"/>
      <c r="FD388" s="40"/>
      <c r="FE388" s="40"/>
      <c r="FH388" s="3" t="s">
        <v>67</v>
      </c>
      <c r="FK388" s="40"/>
      <c r="FM388" s="40"/>
      <c r="FO388" s="40"/>
    </row>
    <row r="389" spans="1:171" customFormat="1" ht="15" x14ac:dyDescent="0.25">
      <c r="A389" s="52"/>
      <c r="B389" s="51" t="s">
        <v>68</v>
      </c>
      <c r="C389" s="207" t="s">
        <v>69</v>
      </c>
      <c r="D389" s="207"/>
      <c r="E389" s="207"/>
      <c r="F389" s="53"/>
      <c r="G389" s="54"/>
      <c r="H389" s="54"/>
      <c r="I389" s="54"/>
      <c r="J389" s="57">
        <v>5268.76</v>
      </c>
      <c r="K389" s="56">
        <v>1.4375</v>
      </c>
      <c r="L389" s="57">
        <v>5453.17</v>
      </c>
      <c r="M389" s="58">
        <v>15.71</v>
      </c>
      <c r="N389" s="59">
        <v>85669.3</v>
      </c>
      <c r="EZ389" s="39"/>
      <c r="FA389" s="40"/>
      <c r="FC389" s="40"/>
      <c r="FD389" s="40"/>
      <c r="FE389" s="40"/>
      <c r="FH389" s="3" t="s">
        <v>69</v>
      </c>
      <c r="FK389" s="40"/>
      <c r="FM389" s="40"/>
      <c r="FO389" s="40"/>
    </row>
    <row r="390" spans="1:171" customFormat="1" ht="15" x14ac:dyDescent="0.25">
      <c r="A390" s="52"/>
      <c r="B390" s="51" t="s">
        <v>70</v>
      </c>
      <c r="C390" s="207" t="s">
        <v>71</v>
      </c>
      <c r="D390" s="207"/>
      <c r="E390" s="207"/>
      <c r="F390" s="53"/>
      <c r="G390" s="54"/>
      <c r="H390" s="54"/>
      <c r="I390" s="54"/>
      <c r="J390" s="55">
        <v>267.67</v>
      </c>
      <c r="K390" s="56">
        <v>1.4375</v>
      </c>
      <c r="L390" s="55">
        <v>277.04000000000002</v>
      </c>
      <c r="M390" s="58">
        <v>52.21</v>
      </c>
      <c r="N390" s="59">
        <v>14464.26</v>
      </c>
      <c r="EZ390" s="39"/>
      <c r="FA390" s="40"/>
      <c r="FC390" s="40"/>
      <c r="FD390" s="40"/>
      <c r="FE390" s="40"/>
      <c r="FH390" s="3" t="s">
        <v>71</v>
      </c>
      <c r="FK390" s="40"/>
      <c r="FM390" s="40"/>
      <c r="FO390" s="40"/>
    </row>
    <row r="391" spans="1:171" customFormat="1" ht="15" x14ac:dyDescent="0.25">
      <c r="A391" s="52"/>
      <c r="B391" s="51" t="s">
        <v>72</v>
      </c>
      <c r="C391" s="207" t="s">
        <v>73</v>
      </c>
      <c r="D391" s="207"/>
      <c r="E391" s="207"/>
      <c r="F391" s="53"/>
      <c r="G391" s="54"/>
      <c r="H391" s="54"/>
      <c r="I391" s="54"/>
      <c r="J391" s="55">
        <v>17.079999999999998</v>
      </c>
      <c r="K391" s="54"/>
      <c r="L391" s="55">
        <v>12.3</v>
      </c>
      <c r="M391" s="60">
        <v>9.5</v>
      </c>
      <c r="N391" s="79">
        <v>116.85</v>
      </c>
      <c r="EZ391" s="39"/>
      <c r="FA391" s="40"/>
      <c r="FC391" s="40"/>
      <c r="FD391" s="40"/>
      <c r="FE391" s="40"/>
      <c r="FH391" s="3" t="s">
        <v>73</v>
      </c>
      <c r="FK391" s="40"/>
      <c r="FM391" s="40"/>
      <c r="FO391" s="40"/>
    </row>
    <row r="392" spans="1:171" customFormat="1" ht="15" x14ac:dyDescent="0.25">
      <c r="A392" s="61"/>
      <c r="B392" s="51"/>
      <c r="C392" s="207" t="s">
        <v>74</v>
      </c>
      <c r="D392" s="207"/>
      <c r="E392" s="207"/>
      <c r="F392" s="53" t="s">
        <v>75</v>
      </c>
      <c r="G392" s="60">
        <v>21.6</v>
      </c>
      <c r="H392" s="56">
        <v>1.3225</v>
      </c>
      <c r="I392" s="76">
        <v>20.567519999999998</v>
      </c>
      <c r="J392" s="62"/>
      <c r="K392" s="54"/>
      <c r="L392" s="62"/>
      <c r="M392" s="54"/>
      <c r="N392" s="63"/>
      <c r="EZ392" s="39"/>
      <c r="FA392" s="40"/>
      <c r="FC392" s="40"/>
      <c r="FD392" s="40"/>
      <c r="FE392" s="40"/>
      <c r="FI392" s="3" t="s">
        <v>74</v>
      </c>
      <c r="FK392" s="40"/>
      <c r="FM392" s="40"/>
      <c r="FO392" s="40"/>
    </row>
    <row r="393" spans="1:171" customFormat="1" ht="15" x14ac:dyDescent="0.25">
      <c r="A393" s="61"/>
      <c r="B393" s="51"/>
      <c r="C393" s="207" t="s">
        <v>76</v>
      </c>
      <c r="D393" s="207"/>
      <c r="E393" s="207"/>
      <c r="F393" s="53" t="s">
        <v>75</v>
      </c>
      <c r="G393" s="60">
        <v>20.6</v>
      </c>
      <c r="H393" s="56">
        <v>1.4375</v>
      </c>
      <c r="I393" s="78">
        <v>21.321000000000002</v>
      </c>
      <c r="J393" s="62"/>
      <c r="K393" s="54"/>
      <c r="L393" s="62"/>
      <c r="M393" s="54"/>
      <c r="N393" s="63"/>
      <c r="EZ393" s="39"/>
      <c r="FA393" s="40"/>
      <c r="FC393" s="40"/>
      <c r="FD393" s="40"/>
      <c r="FE393" s="40"/>
      <c r="FI393" s="3" t="s">
        <v>76</v>
      </c>
      <c r="FK393" s="40"/>
      <c r="FM393" s="40"/>
      <c r="FO393" s="40"/>
    </row>
    <row r="394" spans="1:171" customFormat="1" ht="15" x14ac:dyDescent="0.25">
      <c r="A394" s="48"/>
      <c r="B394" s="51"/>
      <c r="C394" s="209" t="s">
        <v>77</v>
      </c>
      <c r="D394" s="209"/>
      <c r="E394" s="209"/>
      <c r="F394" s="64"/>
      <c r="G394" s="65"/>
      <c r="H394" s="65"/>
      <c r="I394" s="65"/>
      <c r="J394" s="66">
        <v>5459.07</v>
      </c>
      <c r="K394" s="65"/>
      <c r="L394" s="66">
        <v>5630.42</v>
      </c>
      <c r="M394" s="65"/>
      <c r="N394" s="67">
        <v>94398.19</v>
      </c>
      <c r="EZ394" s="39"/>
      <c r="FA394" s="40"/>
      <c r="FC394" s="40"/>
      <c r="FD394" s="40"/>
      <c r="FE394" s="40"/>
      <c r="FJ394" s="3" t="s">
        <v>77</v>
      </c>
      <c r="FK394" s="40"/>
      <c r="FM394" s="40"/>
      <c r="FO394" s="40"/>
    </row>
    <row r="395" spans="1:171" customFormat="1" ht="15" x14ac:dyDescent="0.25">
      <c r="A395" s="61"/>
      <c r="B395" s="51"/>
      <c r="C395" s="207" t="s">
        <v>78</v>
      </c>
      <c r="D395" s="207"/>
      <c r="E395" s="207"/>
      <c r="F395" s="53"/>
      <c r="G395" s="54"/>
      <c r="H395" s="54"/>
      <c r="I395" s="54"/>
      <c r="J395" s="62"/>
      <c r="K395" s="54"/>
      <c r="L395" s="55">
        <v>441.99</v>
      </c>
      <c r="M395" s="54"/>
      <c r="N395" s="59">
        <v>23076.3</v>
      </c>
      <c r="EZ395" s="39"/>
      <c r="FA395" s="40"/>
      <c r="FC395" s="40"/>
      <c r="FD395" s="40"/>
      <c r="FE395" s="40"/>
      <c r="FI395" s="3" t="s">
        <v>78</v>
      </c>
      <c r="FK395" s="40"/>
      <c r="FM395" s="40"/>
      <c r="FO395" s="40"/>
    </row>
    <row r="396" spans="1:171" customFormat="1" ht="45" x14ac:dyDescent="0.25">
      <c r="A396" s="61"/>
      <c r="B396" s="51" t="s">
        <v>247</v>
      </c>
      <c r="C396" s="207" t="s">
        <v>248</v>
      </c>
      <c r="D396" s="207"/>
      <c r="E396" s="207"/>
      <c r="F396" s="53" t="s">
        <v>81</v>
      </c>
      <c r="G396" s="68">
        <v>147</v>
      </c>
      <c r="H396" s="54"/>
      <c r="I396" s="68">
        <v>147</v>
      </c>
      <c r="J396" s="62"/>
      <c r="K396" s="54"/>
      <c r="L396" s="55">
        <v>649.73</v>
      </c>
      <c r="M396" s="54"/>
      <c r="N396" s="59">
        <v>33922.160000000003</v>
      </c>
      <c r="EZ396" s="39"/>
      <c r="FA396" s="40"/>
      <c r="FC396" s="40"/>
      <c r="FD396" s="40"/>
      <c r="FE396" s="40"/>
      <c r="FI396" s="3" t="s">
        <v>248</v>
      </c>
      <c r="FK396" s="40"/>
      <c r="FM396" s="40"/>
      <c r="FO396" s="40"/>
    </row>
    <row r="397" spans="1:171" customFormat="1" ht="56.25" x14ac:dyDescent="0.25">
      <c r="A397" s="61"/>
      <c r="B397" s="51" t="s">
        <v>249</v>
      </c>
      <c r="C397" s="207" t="s">
        <v>250</v>
      </c>
      <c r="D397" s="207"/>
      <c r="E397" s="207"/>
      <c r="F397" s="53" t="s">
        <v>81</v>
      </c>
      <c r="G397" s="68">
        <v>134</v>
      </c>
      <c r="H397" s="58">
        <v>0.85</v>
      </c>
      <c r="I397" s="60">
        <v>113.9</v>
      </c>
      <c r="J397" s="62"/>
      <c r="K397" s="54"/>
      <c r="L397" s="55">
        <v>503.43</v>
      </c>
      <c r="M397" s="54"/>
      <c r="N397" s="59">
        <v>26283.91</v>
      </c>
      <c r="EZ397" s="39"/>
      <c r="FA397" s="40"/>
      <c r="FC397" s="40"/>
      <c r="FD397" s="40"/>
      <c r="FE397" s="40"/>
      <c r="FI397" s="3" t="s">
        <v>250</v>
      </c>
      <c r="FK397" s="40"/>
      <c r="FM397" s="40"/>
      <c r="FO397" s="40"/>
    </row>
    <row r="398" spans="1:171" customFormat="1" ht="15" x14ac:dyDescent="0.25">
      <c r="A398" s="69"/>
      <c r="B398" s="70"/>
      <c r="C398" s="208" t="s">
        <v>84</v>
      </c>
      <c r="D398" s="208"/>
      <c r="E398" s="208"/>
      <c r="F398" s="43"/>
      <c r="G398" s="44"/>
      <c r="H398" s="44"/>
      <c r="I398" s="44"/>
      <c r="J398" s="46"/>
      <c r="K398" s="44"/>
      <c r="L398" s="71">
        <v>6783.58</v>
      </c>
      <c r="M398" s="65"/>
      <c r="N398" s="72">
        <v>154604.26</v>
      </c>
      <c r="EZ398" s="39"/>
      <c r="FA398" s="40"/>
      <c r="FC398" s="40"/>
      <c r="FD398" s="40"/>
      <c r="FE398" s="40"/>
      <c r="FK398" s="40" t="s">
        <v>84</v>
      </c>
      <c r="FM398" s="40"/>
      <c r="FO398" s="40"/>
    </row>
    <row r="399" spans="1:171" customFormat="1" ht="15" x14ac:dyDescent="0.25">
      <c r="A399" s="215" t="s">
        <v>251</v>
      </c>
      <c r="B399" s="216"/>
      <c r="C399" s="216"/>
      <c r="D399" s="216"/>
      <c r="E399" s="216"/>
      <c r="F399" s="216"/>
      <c r="G399" s="216"/>
      <c r="H399" s="216"/>
      <c r="I399" s="216"/>
      <c r="J399" s="216"/>
      <c r="K399" s="216"/>
      <c r="L399" s="216"/>
      <c r="M399" s="216"/>
      <c r="N399" s="217"/>
      <c r="EZ399" s="39"/>
      <c r="FA399" s="40"/>
      <c r="FB399" s="3" t="s">
        <v>251</v>
      </c>
      <c r="FC399" s="40"/>
      <c r="FD399" s="40"/>
      <c r="FE399" s="40"/>
      <c r="FK399" s="40"/>
      <c r="FM399" s="40"/>
      <c r="FO399" s="40"/>
    </row>
    <row r="400" spans="1:171" customFormat="1" ht="23.25" x14ac:dyDescent="0.25">
      <c r="A400" s="118" t="s">
        <v>252</v>
      </c>
      <c r="B400" s="119" t="s">
        <v>112</v>
      </c>
      <c r="C400" s="218" t="s">
        <v>253</v>
      </c>
      <c r="D400" s="218"/>
      <c r="E400" s="218"/>
      <c r="F400" s="120" t="s">
        <v>188</v>
      </c>
      <c r="G400" s="121">
        <v>33.26</v>
      </c>
      <c r="H400" s="122">
        <v>1</v>
      </c>
      <c r="I400" s="127">
        <v>33.26</v>
      </c>
      <c r="J400" s="128">
        <v>640.35</v>
      </c>
      <c r="K400" s="124">
        <v>1.012</v>
      </c>
      <c r="L400" s="123">
        <v>21553.62</v>
      </c>
      <c r="M400" s="125">
        <v>9.5</v>
      </c>
      <c r="N400" s="126">
        <v>204759.39</v>
      </c>
      <c r="R400" t="str">
        <f>R422</f>
        <v>НЕТ КП</v>
      </c>
      <c r="EZ400" s="39"/>
      <c r="FA400" s="40"/>
      <c r="FC400" s="40" t="s">
        <v>253</v>
      </c>
      <c r="FD400" s="40" t="s">
        <v>4</v>
      </c>
      <c r="FE400" s="40" t="s">
        <v>4</v>
      </c>
      <c r="FK400" s="40"/>
      <c r="FM400" s="40"/>
      <c r="FO400" s="40"/>
    </row>
    <row r="401" spans="1:171" customFormat="1" ht="15" x14ac:dyDescent="0.25">
      <c r="A401" s="48"/>
      <c r="B401" s="49"/>
      <c r="C401" s="207" t="s">
        <v>254</v>
      </c>
      <c r="D401" s="207"/>
      <c r="E401" s="207"/>
      <c r="F401" s="207"/>
      <c r="G401" s="207"/>
      <c r="H401" s="207"/>
      <c r="I401" s="207"/>
      <c r="J401" s="207"/>
      <c r="K401" s="207"/>
      <c r="L401" s="207"/>
      <c r="M401" s="207"/>
      <c r="N401" s="210"/>
      <c r="EZ401" s="39"/>
      <c r="FA401" s="40"/>
      <c r="FC401" s="40"/>
      <c r="FD401" s="40"/>
      <c r="FE401" s="40"/>
      <c r="FF401" s="3" t="s">
        <v>254</v>
      </c>
      <c r="FK401" s="40"/>
      <c r="FM401" s="40"/>
      <c r="FO401" s="40"/>
    </row>
    <row r="402" spans="1:171" customFormat="1" ht="15" x14ac:dyDescent="0.25">
      <c r="A402" s="48"/>
      <c r="B402" s="49"/>
      <c r="C402" s="207" t="s">
        <v>255</v>
      </c>
      <c r="D402" s="207"/>
      <c r="E402" s="207"/>
      <c r="F402" s="207"/>
      <c r="G402" s="207"/>
      <c r="H402" s="207"/>
      <c r="I402" s="207"/>
      <c r="J402" s="207"/>
      <c r="K402" s="207"/>
      <c r="L402" s="207"/>
      <c r="M402" s="207"/>
      <c r="N402" s="210"/>
      <c r="EZ402" s="39"/>
      <c r="FA402" s="40"/>
      <c r="FC402" s="40"/>
      <c r="FD402" s="40"/>
      <c r="FE402" s="40"/>
      <c r="FK402" s="40"/>
      <c r="FL402" s="3" t="s">
        <v>255</v>
      </c>
      <c r="FM402" s="40"/>
      <c r="FO402" s="40"/>
    </row>
    <row r="403" spans="1:171" customFormat="1" ht="15" x14ac:dyDescent="0.25">
      <c r="A403" s="50"/>
      <c r="B403" s="51"/>
      <c r="C403" s="201" t="s">
        <v>95</v>
      </c>
      <c r="D403" s="201"/>
      <c r="E403" s="201"/>
      <c r="F403" s="201"/>
      <c r="G403" s="201"/>
      <c r="H403" s="201"/>
      <c r="I403" s="201"/>
      <c r="J403" s="201"/>
      <c r="K403" s="201"/>
      <c r="L403" s="201"/>
      <c r="M403" s="201"/>
      <c r="N403" s="211"/>
      <c r="EZ403" s="39"/>
      <c r="FA403" s="40"/>
      <c r="FC403" s="40"/>
      <c r="FD403" s="40"/>
      <c r="FE403" s="40"/>
      <c r="FG403" s="3" t="s">
        <v>95</v>
      </c>
      <c r="FK403" s="40"/>
      <c r="FM403" s="40"/>
      <c r="FO403" s="40"/>
    </row>
    <row r="404" spans="1:171" customFormat="1" ht="15" x14ac:dyDescent="0.25">
      <c r="A404" s="69"/>
      <c r="B404" s="70"/>
      <c r="C404" s="208" t="s">
        <v>84</v>
      </c>
      <c r="D404" s="208"/>
      <c r="E404" s="208"/>
      <c r="F404" s="43"/>
      <c r="G404" s="44"/>
      <c r="H404" s="44"/>
      <c r="I404" s="44"/>
      <c r="J404" s="46"/>
      <c r="K404" s="44"/>
      <c r="L404" s="71">
        <v>21553.62</v>
      </c>
      <c r="M404" s="65"/>
      <c r="N404" s="72">
        <v>204759.39</v>
      </c>
      <c r="EZ404" s="39"/>
      <c r="FA404" s="40"/>
      <c r="FC404" s="40"/>
      <c r="FD404" s="40"/>
      <c r="FE404" s="40"/>
      <c r="FK404" s="40" t="s">
        <v>84</v>
      </c>
      <c r="FM404" s="40"/>
      <c r="FO404" s="40"/>
    </row>
    <row r="405" spans="1:171" customFormat="1" ht="15" hidden="1" x14ac:dyDescent="0.25">
      <c r="A405" s="215" t="s">
        <v>256</v>
      </c>
      <c r="B405" s="216"/>
      <c r="C405" s="216"/>
      <c r="D405" s="216"/>
      <c r="E405" s="216"/>
      <c r="F405" s="216"/>
      <c r="G405" s="216"/>
      <c r="H405" s="216"/>
      <c r="I405" s="216"/>
      <c r="J405" s="216"/>
      <c r="K405" s="216"/>
      <c r="L405" s="216"/>
      <c r="M405" s="216"/>
      <c r="N405" s="217"/>
      <c r="EZ405" s="39"/>
      <c r="FA405" s="40"/>
      <c r="FB405" s="3" t="s">
        <v>256</v>
      </c>
      <c r="FC405" s="40"/>
      <c r="FD405" s="40"/>
      <c r="FE405" s="40"/>
      <c r="FK405" s="40"/>
      <c r="FM405" s="40"/>
      <c r="FO405" s="40"/>
    </row>
    <row r="406" spans="1:171" customFormat="1" ht="34.5" hidden="1" x14ac:dyDescent="0.25">
      <c r="A406" s="41" t="s">
        <v>257</v>
      </c>
      <c r="B406" s="42" t="s">
        <v>258</v>
      </c>
      <c r="C406" s="208" t="s">
        <v>259</v>
      </c>
      <c r="D406" s="208"/>
      <c r="E406" s="208"/>
      <c r="F406" s="43" t="s">
        <v>245</v>
      </c>
      <c r="G406" s="44">
        <v>0.60240000000000005</v>
      </c>
      <c r="H406" s="45">
        <v>1</v>
      </c>
      <c r="I406" s="101">
        <v>0.60240000000000005</v>
      </c>
      <c r="J406" s="46"/>
      <c r="K406" s="44"/>
      <c r="L406" s="46"/>
      <c r="M406" s="44"/>
      <c r="N406" s="47"/>
      <c r="EZ406" s="39"/>
      <c r="FA406" s="40"/>
      <c r="FC406" s="40" t="s">
        <v>259</v>
      </c>
      <c r="FD406" s="40" t="s">
        <v>4</v>
      </c>
      <c r="FE406" s="40" t="s">
        <v>4</v>
      </c>
      <c r="FK406" s="40"/>
      <c r="FM406" s="40"/>
      <c r="FO406" s="40"/>
    </row>
    <row r="407" spans="1:171" customFormat="1" ht="15" hidden="1" x14ac:dyDescent="0.25">
      <c r="A407" s="48"/>
      <c r="B407" s="49"/>
      <c r="C407" s="207" t="s">
        <v>260</v>
      </c>
      <c r="D407" s="207"/>
      <c r="E407" s="207"/>
      <c r="F407" s="207"/>
      <c r="G407" s="207"/>
      <c r="H407" s="207"/>
      <c r="I407" s="207"/>
      <c r="J407" s="207"/>
      <c r="K407" s="207"/>
      <c r="L407" s="207"/>
      <c r="M407" s="207"/>
      <c r="N407" s="210"/>
      <c r="EZ407" s="39"/>
      <c r="FA407" s="40"/>
      <c r="FC407" s="40"/>
      <c r="FD407" s="40"/>
      <c r="FE407" s="40"/>
      <c r="FF407" s="3" t="s">
        <v>260</v>
      </c>
      <c r="FK407" s="40"/>
      <c r="FM407" s="40"/>
      <c r="FO407" s="40"/>
    </row>
    <row r="408" spans="1:171" customFormat="1" ht="68.25" hidden="1" x14ac:dyDescent="0.25">
      <c r="A408" s="50"/>
      <c r="B408" s="51" t="s">
        <v>63</v>
      </c>
      <c r="C408" s="201" t="s">
        <v>64</v>
      </c>
      <c r="D408" s="201"/>
      <c r="E408" s="201"/>
      <c r="F408" s="201"/>
      <c r="G408" s="201"/>
      <c r="H408" s="201"/>
      <c r="I408" s="201"/>
      <c r="J408" s="201"/>
      <c r="K408" s="201"/>
      <c r="L408" s="201"/>
      <c r="M408" s="201"/>
      <c r="N408" s="211"/>
      <c r="EZ408" s="39"/>
      <c r="FA408" s="40"/>
      <c r="FC408" s="40"/>
      <c r="FD408" s="40"/>
      <c r="FE408" s="40"/>
      <c r="FG408" s="3" t="s">
        <v>64</v>
      </c>
      <c r="FK408" s="40"/>
      <c r="FM408" s="40"/>
      <c r="FO408" s="40"/>
    </row>
    <row r="409" spans="1:171" customFormat="1" ht="34.5" hidden="1" x14ac:dyDescent="0.25">
      <c r="A409" s="50"/>
      <c r="B409" s="51" t="s">
        <v>65</v>
      </c>
      <c r="C409" s="201" t="s">
        <v>66</v>
      </c>
      <c r="D409" s="201"/>
      <c r="E409" s="201"/>
      <c r="F409" s="201"/>
      <c r="G409" s="201"/>
      <c r="H409" s="201"/>
      <c r="I409" s="201"/>
      <c r="J409" s="201"/>
      <c r="K409" s="201"/>
      <c r="L409" s="201"/>
      <c r="M409" s="201"/>
      <c r="N409" s="211"/>
      <c r="EZ409" s="39"/>
      <c r="FA409" s="40"/>
      <c r="FC409" s="40"/>
      <c r="FD409" s="40"/>
      <c r="FE409" s="40"/>
      <c r="FG409" s="3" t="s">
        <v>66</v>
      </c>
      <c r="FK409" s="40"/>
      <c r="FM409" s="40"/>
      <c r="FO409" s="40"/>
    </row>
    <row r="410" spans="1:171" customFormat="1" ht="15" hidden="1" x14ac:dyDescent="0.25">
      <c r="A410" s="52"/>
      <c r="B410" s="51" t="s">
        <v>58</v>
      </c>
      <c r="C410" s="207" t="s">
        <v>67</v>
      </c>
      <c r="D410" s="207"/>
      <c r="E410" s="207"/>
      <c r="F410" s="53"/>
      <c r="G410" s="54"/>
      <c r="H410" s="54"/>
      <c r="I410" s="54"/>
      <c r="J410" s="57">
        <v>1169.18</v>
      </c>
      <c r="K410" s="56">
        <v>1.3225</v>
      </c>
      <c r="L410" s="55">
        <v>931.46</v>
      </c>
      <c r="M410" s="58">
        <v>52.21</v>
      </c>
      <c r="N410" s="59">
        <v>48631.53</v>
      </c>
      <c r="EZ410" s="39"/>
      <c r="FA410" s="40"/>
      <c r="FC410" s="40"/>
      <c r="FD410" s="40"/>
      <c r="FE410" s="40"/>
      <c r="FH410" s="3" t="s">
        <v>67</v>
      </c>
      <c r="FK410" s="40"/>
      <c r="FM410" s="40"/>
      <c r="FO410" s="40"/>
    </row>
    <row r="411" spans="1:171" customFormat="1" ht="15" hidden="1" x14ac:dyDescent="0.25">
      <c r="A411" s="52"/>
      <c r="B411" s="51" t="s">
        <v>68</v>
      </c>
      <c r="C411" s="207" t="s">
        <v>69</v>
      </c>
      <c r="D411" s="207"/>
      <c r="E411" s="207"/>
      <c r="F411" s="53"/>
      <c r="G411" s="54"/>
      <c r="H411" s="54"/>
      <c r="I411" s="54"/>
      <c r="J411" s="57">
        <v>3971.59</v>
      </c>
      <c r="K411" s="56">
        <v>1.4375</v>
      </c>
      <c r="L411" s="57">
        <v>3439.2</v>
      </c>
      <c r="M411" s="58">
        <v>15.71</v>
      </c>
      <c r="N411" s="59">
        <v>54029.83</v>
      </c>
      <c r="EZ411" s="39"/>
      <c r="FA411" s="40"/>
      <c r="FC411" s="40"/>
      <c r="FD411" s="40"/>
      <c r="FE411" s="40"/>
      <c r="FH411" s="3" t="s">
        <v>69</v>
      </c>
      <c r="FK411" s="40"/>
      <c r="FM411" s="40"/>
      <c r="FO411" s="40"/>
    </row>
    <row r="412" spans="1:171" customFormat="1" ht="15" hidden="1" x14ac:dyDescent="0.25">
      <c r="A412" s="52"/>
      <c r="B412" s="51" t="s">
        <v>70</v>
      </c>
      <c r="C412" s="207" t="s">
        <v>71</v>
      </c>
      <c r="D412" s="207"/>
      <c r="E412" s="207"/>
      <c r="F412" s="53"/>
      <c r="G412" s="54"/>
      <c r="H412" s="54"/>
      <c r="I412" s="54"/>
      <c r="J412" s="55">
        <v>463.99</v>
      </c>
      <c r="K412" s="56">
        <v>1.4375</v>
      </c>
      <c r="L412" s="55">
        <v>401.79</v>
      </c>
      <c r="M412" s="58">
        <v>52.21</v>
      </c>
      <c r="N412" s="59">
        <v>20977.46</v>
      </c>
      <c r="EZ412" s="39"/>
      <c r="FA412" s="40"/>
      <c r="FC412" s="40"/>
      <c r="FD412" s="40"/>
      <c r="FE412" s="40"/>
      <c r="FH412" s="3" t="s">
        <v>71</v>
      </c>
      <c r="FK412" s="40"/>
      <c r="FM412" s="40"/>
      <c r="FO412" s="40"/>
    </row>
    <row r="413" spans="1:171" customFormat="1" ht="15" hidden="1" x14ac:dyDescent="0.25">
      <c r="A413" s="52"/>
      <c r="B413" s="51" t="s">
        <v>72</v>
      </c>
      <c r="C413" s="207" t="s">
        <v>73</v>
      </c>
      <c r="D413" s="207"/>
      <c r="E413" s="207"/>
      <c r="F413" s="53"/>
      <c r="G413" s="54"/>
      <c r="H413" s="54"/>
      <c r="I413" s="54"/>
      <c r="J413" s="55">
        <v>70.790000000000006</v>
      </c>
      <c r="K413" s="54"/>
      <c r="L413" s="55">
        <v>42.64</v>
      </c>
      <c r="M413" s="60">
        <v>9.5</v>
      </c>
      <c r="N413" s="79">
        <v>405.08</v>
      </c>
      <c r="EZ413" s="39"/>
      <c r="FA413" s="40"/>
      <c r="FC413" s="40"/>
      <c r="FD413" s="40"/>
      <c r="FE413" s="40"/>
      <c r="FH413" s="3" t="s">
        <v>73</v>
      </c>
      <c r="FK413" s="40"/>
      <c r="FM413" s="40"/>
      <c r="FO413" s="40"/>
    </row>
    <row r="414" spans="1:171" customFormat="1" ht="15" hidden="1" x14ac:dyDescent="0.25">
      <c r="A414" s="61"/>
      <c r="B414" s="51"/>
      <c r="C414" s="207" t="s">
        <v>74</v>
      </c>
      <c r="D414" s="207"/>
      <c r="E414" s="207"/>
      <c r="F414" s="53" t="s">
        <v>75</v>
      </c>
      <c r="G414" s="58">
        <v>139.52000000000001</v>
      </c>
      <c r="H414" s="56">
        <v>1.3225</v>
      </c>
      <c r="I414" s="102">
        <v>111.1519565</v>
      </c>
      <c r="J414" s="62"/>
      <c r="K414" s="54"/>
      <c r="L414" s="62"/>
      <c r="M414" s="54"/>
      <c r="N414" s="63"/>
      <c r="EZ414" s="39"/>
      <c r="FA414" s="40"/>
      <c r="FC414" s="40"/>
      <c r="FD414" s="40"/>
      <c r="FE414" s="40"/>
      <c r="FI414" s="3" t="s">
        <v>74</v>
      </c>
      <c r="FK414" s="40"/>
      <c r="FM414" s="40"/>
      <c r="FO414" s="40"/>
    </row>
    <row r="415" spans="1:171" customFormat="1" ht="15" hidden="1" x14ac:dyDescent="0.25">
      <c r="A415" s="61"/>
      <c r="B415" s="51"/>
      <c r="C415" s="207" t="s">
        <v>76</v>
      </c>
      <c r="D415" s="207"/>
      <c r="E415" s="207"/>
      <c r="F415" s="53" t="s">
        <v>75</v>
      </c>
      <c r="G415" s="58">
        <v>34.39</v>
      </c>
      <c r="H415" s="56">
        <v>1.4375</v>
      </c>
      <c r="I415" s="102">
        <v>29.780020499999999</v>
      </c>
      <c r="J415" s="62"/>
      <c r="K415" s="54"/>
      <c r="L415" s="62"/>
      <c r="M415" s="54"/>
      <c r="N415" s="63"/>
      <c r="EZ415" s="39"/>
      <c r="FA415" s="40"/>
      <c r="FC415" s="40"/>
      <c r="FD415" s="40"/>
      <c r="FE415" s="40"/>
      <c r="FI415" s="3" t="s">
        <v>76</v>
      </c>
      <c r="FK415" s="40"/>
      <c r="FM415" s="40"/>
      <c r="FO415" s="40"/>
    </row>
    <row r="416" spans="1:171" customFormat="1" ht="15" hidden="1" x14ac:dyDescent="0.25">
      <c r="A416" s="48"/>
      <c r="B416" s="51"/>
      <c r="C416" s="209" t="s">
        <v>77</v>
      </c>
      <c r="D416" s="209"/>
      <c r="E416" s="209"/>
      <c r="F416" s="64"/>
      <c r="G416" s="65"/>
      <c r="H416" s="65"/>
      <c r="I416" s="65"/>
      <c r="J416" s="66">
        <v>5211.5600000000004</v>
      </c>
      <c r="K416" s="65"/>
      <c r="L416" s="66">
        <v>4413.3</v>
      </c>
      <c r="M416" s="65"/>
      <c r="N416" s="67">
        <v>103066.44</v>
      </c>
      <c r="EZ416" s="39"/>
      <c r="FA416" s="40"/>
      <c r="FC416" s="40"/>
      <c r="FD416" s="40"/>
      <c r="FE416" s="40"/>
      <c r="FJ416" s="3" t="s">
        <v>77</v>
      </c>
      <c r="FK416" s="40"/>
      <c r="FM416" s="40"/>
      <c r="FO416" s="40"/>
    </row>
    <row r="417" spans="1:171" customFormat="1" ht="15" hidden="1" x14ac:dyDescent="0.25">
      <c r="A417" s="61"/>
      <c r="B417" s="51"/>
      <c r="C417" s="207" t="s">
        <v>78</v>
      </c>
      <c r="D417" s="207"/>
      <c r="E417" s="207"/>
      <c r="F417" s="53"/>
      <c r="G417" s="54"/>
      <c r="H417" s="54"/>
      <c r="I417" s="54"/>
      <c r="J417" s="62"/>
      <c r="K417" s="54"/>
      <c r="L417" s="57">
        <v>1333.25</v>
      </c>
      <c r="M417" s="54"/>
      <c r="N417" s="59">
        <v>69608.990000000005</v>
      </c>
      <c r="EZ417" s="39"/>
      <c r="FA417" s="40"/>
      <c r="FC417" s="40"/>
      <c r="FD417" s="40"/>
      <c r="FE417" s="40"/>
      <c r="FI417" s="3" t="s">
        <v>78</v>
      </c>
      <c r="FK417" s="40"/>
      <c r="FM417" s="40"/>
      <c r="FO417" s="40"/>
    </row>
    <row r="418" spans="1:171" customFormat="1" ht="45" hidden="1" x14ac:dyDescent="0.25">
      <c r="A418" s="61"/>
      <c r="B418" s="51" t="s">
        <v>247</v>
      </c>
      <c r="C418" s="207" t="s">
        <v>248</v>
      </c>
      <c r="D418" s="207"/>
      <c r="E418" s="207"/>
      <c r="F418" s="53" t="s">
        <v>81</v>
      </c>
      <c r="G418" s="68">
        <v>147</v>
      </c>
      <c r="H418" s="54"/>
      <c r="I418" s="68">
        <v>147</v>
      </c>
      <c r="J418" s="62"/>
      <c r="K418" s="54"/>
      <c r="L418" s="57">
        <v>1959.88</v>
      </c>
      <c r="M418" s="54"/>
      <c r="N418" s="59">
        <v>102325.22</v>
      </c>
      <c r="EZ418" s="39"/>
      <c r="FA418" s="40"/>
      <c r="FC418" s="40"/>
      <c r="FD418" s="40"/>
      <c r="FE418" s="40"/>
      <c r="FI418" s="3" t="s">
        <v>248</v>
      </c>
      <c r="FK418" s="40"/>
      <c r="FM418" s="40"/>
      <c r="FO418" s="40"/>
    </row>
    <row r="419" spans="1:171" customFormat="1" ht="56.25" hidden="1" x14ac:dyDescent="0.25">
      <c r="A419" s="61"/>
      <c r="B419" s="51" t="s">
        <v>249</v>
      </c>
      <c r="C419" s="207" t="s">
        <v>250</v>
      </c>
      <c r="D419" s="207"/>
      <c r="E419" s="207"/>
      <c r="F419" s="53" t="s">
        <v>81</v>
      </c>
      <c r="G419" s="68">
        <v>134</v>
      </c>
      <c r="H419" s="58">
        <v>0.85</v>
      </c>
      <c r="I419" s="60">
        <v>113.9</v>
      </c>
      <c r="J419" s="62"/>
      <c r="K419" s="54"/>
      <c r="L419" s="57">
        <v>1518.57</v>
      </c>
      <c r="M419" s="54"/>
      <c r="N419" s="59">
        <v>79284.639999999999</v>
      </c>
      <c r="EZ419" s="39"/>
      <c r="FA419" s="40"/>
      <c r="FC419" s="40"/>
      <c r="FD419" s="40"/>
      <c r="FE419" s="40"/>
      <c r="FI419" s="3" t="s">
        <v>250</v>
      </c>
      <c r="FK419" s="40"/>
      <c r="FM419" s="40"/>
      <c r="FO419" s="40"/>
    </row>
    <row r="420" spans="1:171" customFormat="1" ht="15" hidden="1" x14ac:dyDescent="0.25">
      <c r="A420" s="69"/>
      <c r="B420" s="70"/>
      <c r="C420" s="208" t="s">
        <v>84</v>
      </c>
      <c r="D420" s="208"/>
      <c r="E420" s="208"/>
      <c r="F420" s="43"/>
      <c r="G420" s="44"/>
      <c r="H420" s="44"/>
      <c r="I420" s="44"/>
      <c r="J420" s="46"/>
      <c r="K420" s="44"/>
      <c r="L420" s="71">
        <v>7891.75</v>
      </c>
      <c r="M420" s="65"/>
      <c r="N420" s="72">
        <v>284676.3</v>
      </c>
      <c r="EZ420" s="39"/>
      <c r="FA420" s="40"/>
      <c r="FC420" s="40"/>
      <c r="FD420" s="40"/>
      <c r="FE420" s="40"/>
      <c r="FK420" s="40" t="s">
        <v>84</v>
      </c>
      <c r="FM420" s="40"/>
      <c r="FO420" s="40"/>
    </row>
    <row r="421" spans="1:171" customFormat="1" ht="15" x14ac:dyDescent="0.25">
      <c r="A421" s="215" t="s">
        <v>261</v>
      </c>
      <c r="B421" s="216"/>
      <c r="C421" s="216"/>
      <c r="D421" s="216"/>
      <c r="E421" s="216"/>
      <c r="F421" s="216"/>
      <c r="G421" s="216"/>
      <c r="H421" s="216"/>
      <c r="I421" s="216"/>
      <c r="J421" s="216"/>
      <c r="K421" s="216"/>
      <c r="L421" s="216"/>
      <c r="M421" s="216"/>
      <c r="N421" s="217"/>
      <c r="EZ421" s="39"/>
      <c r="FA421" s="40"/>
      <c r="FB421" s="3" t="s">
        <v>261</v>
      </c>
      <c r="FC421" s="40"/>
      <c r="FD421" s="40"/>
      <c r="FE421" s="40"/>
      <c r="FK421" s="40"/>
      <c r="FM421" s="40"/>
      <c r="FO421" s="40"/>
    </row>
    <row r="422" spans="1:171" customFormat="1" ht="23.25" x14ac:dyDescent="0.25">
      <c r="A422" s="118" t="s">
        <v>262</v>
      </c>
      <c r="B422" s="119" t="s">
        <v>112</v>
      </c>
      <c r="C422" s="218" t="s">
        <v>263</v>
      </c>
      <c r="D422" s="218"/>
      <c r="E422" s="218"/>
      <c r="F422" s="120" t="s">
        <v>91</v>
      </c>
      <c r="G422" s="121">
        <v>9</v>
      </c>
      <c r="H422" s="122">
        <v>1</v>
      </c>
      <c r="I422" s="122">
        <v>9</v>
      </c>
      <c r="J422" s="123">
        <v>1929.82</v>
      </c>
      <c r="K422" s="124">
        <v>1.012</v>
      </c>
      <c r="L422" s="123">
        <v>17576.8</v>
      </c>
      <c r="M422" s="125">
        <v>9.5</v>
      </c>
      <c r="N422" s="126">
        <v>166979.6</v>
      </c>
      <c r="R422" t="s">
        <v>292</v>
      </c>
      <c r="EZ422" s="39"/>
      <c r="FA422" s="40"/>
      <c r="FC422" s="40" t="s">
        <v>263</v>
      </c>
      <c r="FD422" s="40" t="s">
        <v>4</v>
      </c>
      <c r="FE422" s="40" t="s">
        <v>4</v>
      </c>
      <c r="FK422" s="40"/>
      <c r="FM422" s="40"/>
      <c r="FO422" s="40"/>
    </row>
    <row r="423" spans="1:171" customFormat="1" ht="15" x14ac:dyDescent="0.25">
      <c r="A423" s="48"/>
      <c r="B423" s="49"/>
      <c r="C423" s="207" t="s">
        <v>264</v>
      </c>
      <c r="D423" s="207"/>
      <c r="E423" s="207"/>
      <c r="F423" s="207"/>
      <c r="G423" s="207"/>
      <c r="H423" s="207"/>
      <c r="I423" s="207"/>
      <c r="J423" s="207"/>
      <c r="K423" s="207"/>
      <c r="L423" s="207"/>
      <c r="M423" s="207"/>
      <c r="N423" s="210"/>
      <c r="EZ423" s="39"/>
      <c r="FA423" s="40"/>
      <c r="FC423" s="40"/>
      <c r="FD423" s="40"/>
      <c r="FE423" s="40"/>
      <c r="FF423" s="3" t="s">
        <v>264</v>
      </c>
      <c r="FK423" s="40"/>
      <c r="FM423" s="40"/>
      <c r="FO423" s="40"/>
    </row>
    <row r="424" spans="1:171" customFormat="1" ht="15" x14ac:dyDescent="0.25">
      <c r="A424" s="48"/>
      <c r="B424" s="49"/>
      <c r="C424" s="207" t="s">
        <v>265</v>
      </c>
      <c r="D424" s="207"/>
      <c r="E424" s="207"/>
      <c r="F424" s="207"/>
      <c r="G424" s="207"/>
      <c r="H424" s="207"/>
      <c r="I424" s="207"/>
      <c r="J424" s="207"/>
      <c r="K424" s="207"/>
      <c r="L424" s="207"/>
      <c r="M424" s="207"/>
      <c r="N424" s="210"/>
      <c r="EZ424" s="39"/>
      <c r="FA424" s="40"/>
      <c r="FC424" s="40"/>
      <c r="FD424" s="40"/>
      <c r="FE424" s="40"/>
      <c r="FK424" s="40"/>
      <c r="FL424" s="3" t="s">
        <v>265</v>
      </c>
      <c r="FM424" s="40"/>
      <c r="FO424" s="40"/>
    </row>
    <row r="425" spans="1:171" customFormat="1" ht="15" x14ac:dyDescent="0.25">
      <c r="A425" s="50"/>
      <c r="B425" s="51"/>
      <c r="C425" s="201" t="s">
        <v>95</v>
      </c>
      <c r="D425" s="201"/>
      <c r="E425" s="201"/>
      <c r="F425" s="201"/>
      <c r="G425" s="201"/>
      <c r="H425" s="201"/>
      <c r="I425" s="201"/>
      <c r="J425" s="201"/>
      <c r="K425" s="201"/>
      <c r="L425" s="201"/>
      <c r="M425" s="201"/>
      <c r="N425" s="211"/>
      <c r="EZ425" s="39"/>
      <c r="FA425" s="40"/>
      <c r="FC425" s="40"/>
      <c r="FD425" s="40"/>
      <c r="FE425" s="40"/>
      <c r="FG425" s="3" t="s">
        <v>95</v>
      </c>
      <c r="FK425" s="40"/>
      <c r="FM425" s="40"/>
      <c r="FO425" s="40"/>
    </row>
    <row r="426" spans="1:171" customFormat="1" ht="15" x14ac:dyDescent="0.25">
      <c r="A426" s="69"/>
      <c r="B426" s="70"/>
      <c r="C426" s="208" t="s">
        <v>84</v>
      </c>
      <c r="D426" s="208"/>
      <c r="E426" s="208"/>
      <c r="F426" s="43"/>
      <c r="G426" s="44"/>
      <c r="H426" s="44"/>
      <c r="I426" s="44"/>
      <c r="J426" s="46"/>
      <c r="K426" s="44"/>
      <c r="L426" s="71">
        <v>17576.8</v>
      </c>
      <c r="M426" s="65"/>
      <c r="N426" s="72">
        <v>166979.6</v>
      </c>
      <c r="EZ426" s="39"/>
      <c r="FA426" s="40"/>
      <c r="FC426" s="40"/>
      <c r="FD426" s="40"/>
      <c r="FE426" s="40"/>
      <c r="FK426" s="40" t="s">
        <v>84</v>
      </c>
      <c r="FM426" s="40"/>
      <c r="FO426" s="40"/>
    </row>
    <row r="427" spans="1:171" customFormat="1" ht="15" x14ac:dyDescent="0.25">
      <c r="A427" s="212" t="s">
        <v>266</v>
      </c>
      <c r="B427" s="213"/>
      <c r="C427" s="213"/>
      <c r="D427" s="213"/>
      <c r="E427" s="213"/>
      <c r="F427" s="213"/>
      <c r="G427" s="213"/>
      <c r="H427" s="213"/>
      <c r="I427" s="213"/>
      <c r="J427" s="213"/>
      <c r="K427" s="213"/>
      <c r="L427" s="213"/>
      <c r="M427" s="213"/>
      <c r="N427" s="214"/>
      <c r="EZ427" s="39"/>
      <c r="FA427" s="40" t="s">
        <v>266</v>
      </c>
      <c r="FC427" s="40"/>
      <c r="FD427" s="40"/>
      <c r="FE427" s="40"/>
      <c r="FK427" s="40"/>
      <c r="FM427" s="40"/>
      <c r="FO427" s="40"/>
    </row>
    <row r="428" spans="1:171" customFormat="1" ht="23.25" x14ac:dyDescent="0.25">
      <c r="A428" s="41" t="s">
        <v>267</v>
      </c>
      <c r="B428" s="42" t="s">
        <v>268</v>
      </c>
      <c r="C428" s="208" t="s">
        <v>269</v>
      </c>
      <c r="D428" s="208"/>
      <c r="E428" s="208"/>
      <c r="F428" s="43" t="s">
        <v>245</v>
      </c>
      <c r="G428" s="44">
        <v>0.72</v>
      </c>
      <c r="H428" s="45">
        <v>1</v>
      </c>
      <c r="I428" s="99">
        <v>0.72</v>
      </c>
      <c r="J428" s="46"/>
      <c r="K428" s="44"/>
      <c r="L428" s="46"/>
      <c r="M428" s="44"/>
      <c r="N428" s="47"/>
      <c r="EZ428" s="39"/>
      <c r="FA428" s="40"/>
      <c r="FC428" s="40" t="s">
        <v>269</v>
      </c>
      <c r="FD428" s="40" t="s">
        <v>4</v>
      </c>
      <c r="FE428" s="40" t="s">
        <v>4</v>
      </c>
      <c r="FK428" s="40"/>
      <c r="FM428" s="40"/>
      <c r="FO428" s="40"/>
    </row>
    <row r="429" spans="1:171" customFormat="1" ht="15" x14ac:dyDescent="0.25">
      <c r="A429" s="48"/>
      <c r="B429" s="49"/>
      <c r="C429" s="207" t="s">
        <v>246</v>
      </c>
      <c r="D429" s="207"/>
      <c r="E429" s="207"/>
      <c r="F429" s="207"/>
      <c r="G429" s="207"/>
      <c r="H429" s="207"/>
      <c r="I429" s="207"/>
      <c r="J429" s="207"/>
      <c r="K429" s="207"/>
      <c r="L429" s="207"/>
      <c r="M429" s="207"/>
      <c r="N429" s="210"/>
      <c r="EZ429" s="39"/>
      <c r="FA429" s="40"/>
      <c r="FC429" s="40"/>
      <c r="FD429" s="40"/>
      <c r="FE429" s="40"/>
      <c r="FF429" s="3" t="s">
        <v>246</v>
      </c>
      <c r="FK429" s="40"/>
      <c r="FM429" s="40"/>
      <c r="FO429" s="40"/>
    </row>
    <row r="430" spans="1:171" customFormat="1" ht="68.25" x14ac:dyDescent="0.25">
      <c r="A430" s="50"/>
      <c r="B430" s="51" t="s">
        <v>63</v>
      </c>
      <c r="C430" s="201" t="s">
        <v>64</v>
      </c>
      <c r="D430" s="201"/>
      <c r="E430" s="201"/>
      <c r="F430" s="201"/>
      <c r="G430" s="201"/>
      <c r="H430" s="201"/>
      <c r="I430" s="201"/>
      <c r="J430" s="201"/>
      <c r="K430" s="201"/>
      <c r="L430" s="201"/>
      <c r="M430" s="201"/>
      <c r="N430" s="211"/>
      <c r="EZ430" s="39"/>
      <c r="FA430" s="40"/>
      <c r="FC430" s="40"/>
      <c r="FD430" s="40"/>
      <c r="FE430" s="40"/>
      <c r="FG430" s="3" t="s">
        <v>64</v>
      </c>
      <c r="FK430" s="40"/>
      <c r="FM430" s="40"/>
      <c r="FO430" s="40"/>
    </row>
    <row r="431" spans="1:171" customFormat="1" ht="15" x14ac:dyDescent="0.25">
      <c r="A431" s="52"/>
      <c r="B431" s="51" t="s">
        <v>58</v>
      </c>
      <c r="C431" s="207" t="s">
        <v>67</v>
      </c>
      <c r="D431" s="207"/>
      <c r="E431" s="207"/>
      <c r="F431" s="53"/>
      <c r="G431" s="54"/>
      <c r="H431" s="54"/>
      <c r="I431" s="54"/>
      <c r="J431" s="55">
        <v>92.08</v>
      </c>
      <c r="K431" s="58">
        <v>1.1499999999999999</v>
      </c>
      <c r="L431" s="55">
        <v>76.239999999999995</v>
      </c>
      <c r="M431" s="58">
        <v>52.21</v>
      </c>
      <c r="N431" s="59">
        <v>3980.49</v>
      </c>
      <c r="EZ431" s="39"/>
      <c r="FA431" s="40"/>
      <c r="FC431" s="40"/>
      <c r="FD431" s="40"/>
      <c r="FE431" s="40"/>
      <c r="FH431" s="3" t="s">
        <v>67</v>
      </c>
      <c r="FK431" s="40"/>
      <c r="FM431" s="40"/>
      <c r="FO431" s="40"/>
    </row>
    <row r="432" spans="1:171" customFormat="1" ht="15" x14ac:dyDescent="0.25">
      <c r="A432" s="52"/>
      <c r="B432" s="51" t="s">
        <v>68</v>
      </c>
      <c r="C432" s="207" t="s">
        <v>69</v>
      </c>
      <c r="D432" s="207"/>
      <c r="E432" s="207"/>
      <c r="F432" s="53"/>
      <c r="G432" s="54"/>
      <c r="H432" s="54"/>
      <c r="I432" s="54"/>
      <c r="J432" s="55">
        <v>287.60000000000002</v>
      </c>
      <c r="K432" s="58">
        <v>1.1499999999999999</v>
      </c>
      <c r="L432" s="55">
        <v>238.13</v>
      </c>
      <c r="M432" s="58">
        <v>15.71</v>
      </c>
      <c r="N432" s="59">
        <v>3741.02</v>
      </c>
      <c r="EZ432" s="39"/>
      <c r="FA432" s="40"/>
      <c r="FC432" s="40"/>
      <c r="FD432" s="40"/>
      <c r="FE432" s="40"/>
      <c r="FH432" s="3" t="s">
        <v>69</v>
      </c>
      <c r="FK432" s="40"/>
      <c r="FM432" s="40"/>
      <c r="FO432" s="40"/>
    </row>
    <row r="433" spans="1:171" customFormat="1" ht="15" x14ac:dyDescent="0.25">
      <c r="A433" s="52"/>
      <c r="B433" s="51" t="s">
        <v>70</v>
      </c>
      <c r="C433" s="207" t="s">
        <v>71</v>
      </c>
      <c r="D433" s="207"/>
      <c r="E433" s="207"/>
      <c r="F433" s="53"/>
      <c r="G433" s="54"/>
      <c r="H433" s="54"/>
      <c r="I433" s="54"/>
      <c r="J433" s="55">
        <v>37.57</v>
      </c>
      <c r="K433" s="58">
        <v>1.1499999999999999</v>
      </c>
      <c r="L433" s="55">
        <v>31.11</v>
      </c>
      <c r="M433" s="58">
        <v>52.21</v>
      </c>
      <c r="N433" s="59">
        <v>1624.25</v>
      </c>
      <c r="EZ433" s="39"/>
      <c r="FA433" s="40"/>
      <c r="FC433" s="40"/>
      <c r="FD433" s="40"/>
      <c r="FE433" s="40"/>
      <c r="FH433" s="3" t="s">
        <v>71</v>
      </c>
      <c r="FK433" s="40"/>
      <c r="FM433" s="40"/>
      <c r="FO433" s="40"/>
    </row>
    <row r="434" spans="1:171" customFormat="1" ht="15" x14ac:dyDescent="0.25">
      <c r="A434" s="61"/>
      <c r="B434" s="51"/>
      <c r="C434" s="207" t="s">
        <v>74</v>
      </c>
      <c r="D434" s="207"/>
      <c r="E434" s="207"/>
      <c r="F434" s="53" t="s">
        <v>75</v>
      </c>
      <c r="G434" s="60">
        <v>11.7</v>
      </c>
      <c r="H434" s="58">
        <v>1.1499999999999999</v>
      </c>
      <c r="I434" s="56">
        <v>9.6875999999999998</v>
      </c>
      <c r="J434" s="62"/>
      <c r="K434" s="54"/>
      <c r="L434" s="62"/>
      <c r="M434" s="54"/>
      <c r="N434" s="63"/>
      <c r="EZ434" s="39"/>
      <c r="FA434" s="40"/>
      <c r="FC434" s="40"/>
      <c r="FD434" s="40"/>
      <c r="FE434" s="40"/>
      <c r="FI434" s="3" t="s">
        <v>74</v>
      </c>
      <c r="FK434" s="40"/>
      <c r="FM434" s="40"/>
      <c r="FO434" s="40"/>
    </row>
    <row r="435" spans="1:171" customFormat="1" ht="15" x14ac:dyDescent="0.25">
      <c r="A435" s="61"/>
      <c r="B435" s="51"/>
      <c r="C435" s="207" t="s">
        <v>76</v>
      </c>
      <c r="D435" s="207"/>
      <c r="E435" s="207"/>
      <c r="F435" s="53" t="s">
        <v>75</v>
      </c>
      <c r="G435" s="58">
        <v>2.96</v>
      </c>
      <c r="H435" s="58">
        <v>1.1499999999999999</v>
      </c>
      <c r="I435" s="76">
        <v>2.4508800000000002</v>
      </c>
      <c r="J435" s="62"/>
      <c r="K435" s="54"/>
      <c r="L435" s="62"/>
      <c r="M435" s="54"/>
      <c r="N435" s="63"/>
      <c r="EZ435" s="39"/>
      <c r="FA435" s="40"/>
      <c r="FC435" s="40"/>
      <c r="FD435" s="40"/>
      <c r="FE435" s="40"/>
      <c r="FI435" s="3" t="s">
        <v>76</v>
      </c>
      <c r="FK435" s="40"/>
      <c r="FM435" s="40"/>
      <c r="FO435" s="40"/>
    </row>
    <row r="436" spans="1:171" customFormat="1" ht="15" x14ac:dyDescent="0.25">
      <c r="A436" s="48"/>
      <c r="B436" s="51"/>
      <c r="C436" s="209" t="s">
        <v>77</v>
      </c>
      <c r="D436" s="209"/>
      <c r="E436" s="209"/>
      <c r="F436" s="64"/>
      <c r="G436" s="65"/>
      <c r="H436" s="65"/>
      <c r="I436" s="65"/>
      <c r="J436" s="77">
        <v>379.68</v>
      </c>
      <c r="K436" s="65"/>
      <c r="L436" s="77">
        <v>314.37</v>
      </c>
      <c r="M436" s="65"/>
      <c r="N436" s="67">
        <v>7721.51</v>
      </c>
      <c r="EZ436" s="39"/>
      <c r="FA436" s="40"/>
      <c r="FC436" s="40"/>
      <c r="FD436" s="40"/>
      <c r="FE436" s="40"/>
      <c r="FJ436" s="3" t="s">
        <v>77</v>
      </c>
      <c r="FK436" s="40"/>
      <c r="FM436" s="40"/>
      <c r="FO436" s="40"/>
    </row>
    <row r="437" spans="1:171" customFormat="1" ht="15" x14ac:dyDescent="0.25">
      <c r="A437" s="61"/>
      <c r="B437" s="51"/>
      <c r="C437" s="207" t="s">
        <v>78</v>
      </c>
      <c r="D437" s="207"/>
      <c r="E437" s="207"/>
      <c r="F437" s="53"/>
      <c r="G437" s="54"/>
      <c r="H437" s="54"/>
      <c r="I437" s="54"/>
      <c r="J437" s="62"/>
      <c r="K437" s="54"/>
      <c r="L437" s="55">
        <v>107.35</v>
      </c>
      <c r="M437" s="54"/>
      <c r="N437" s="59">
        <v>5604.74</v>
      </c>
      <c r="EZ437" s="39"/>
      <c r="FA437" s="40"/>
      <c r="FC437" s="40"/>
      <c r="FD437" s="40"/>
      <c r="FE437" s="40"/>
      <c r="FI437" s="3" t="s">
        <v>78</v>
      </c>
      <c r="FK437" s="40"/>
      <c r="FM437" s="40"/>
      <c r="FO437" s="40"/>
    </row>
    <row r="438" spans="1:171" customFormat="1" ht="23.25" x14ac:dyDescent="0.25">
      <c r="A438" s="61"/>
      <c r="B438" s="51" t="s">
        <v>270</v>
      </c>
      <c r="C438" s="207" t="s">
        <v>271</v>
      </c>
      <c r="D438" s="207"/>
      <c r="E438" s="207"/>
      <c r="F438" s="53" t="s">
        <v>81</v>
      </c>
      <c r="G438" s="68">
        <v>102</v>
      </c>
      <c r="H438" s="54"/>
      <c r="I438" s="68">
        <v>102</v>
      </c>
      <c r="J438" s="62"/>
      <c r="K438" s="54"/>
      <c r="L438" s="55">
        <v>109.5</v>
      </c>
      <c r="M438" s="54"/>
      <c r="N438" s="59">
        <v>5716.83</v>
      </c>
      <c r="EZ438" s="39"/>
      <c r="FA438" s="40"/>
      <c r="FC438" s="40"/>
      <c r="FD438" s="40"/>
      <c r="FE438" s="40"/>
      <c r="FI438" s="3" t="s">
        <v>271</v>
      </c>
      <c r="FK438" s="40"/>
      <c r="FM438" s="40"/>
      <c r="FO438" s="40"/>
    </row>
    <row r="439" spans="1:171" customFormat="1" ht="23.25" x14ac:dyDescent="0.25">
      <c r="A439" s="61"/>
      <c r="B439" s="51" t="s">
        <v>272</v>
      </c>
      <c r="C439" s="207" t="s">
        <v>273</v>
      </c>
      <c r="D439" s="207"/>
      <c r="E439" s="207"/>
      <c r="F439" s="53" t="s">
        <v>81</v>
      </c>
      <c r="G439" s="68">
        <v>54</v>
      </c>
      <c r="H439" s="54"/>
      <c r="I439" s="68">
        <v>54</v>
      </c>
      <c r="J439" s="62"/>
      <c r="K439" s="54"/>
      <c r="L439" s="55">
        <v>57.97</v>
      </c>
      <c r="M439" s="54"/>
      <c r="N439" s="59">
        <v>3026.56</v>
      </c>
      <c r="EZ439" s="39"/>
      <c r="FA439" s="40"/>
      <c r="FC439" s="40"/>
      <c r="FD439" s="40"/>
      <c r="FE439" s="40"/>
      <c r="FI439" s="3" t="s">
        <v>273</v>
      </c>
      <c r="FK439" s="40"/>
      <c r="FM439" s="40"/>
      <c r="FO439" s="40"/>
    </row>
    <row r="440" spans="1:171" customFormat="1" ht="15" x14ac:dyDescent="0.25">
      <c r="A440" s="69"/>
      <c r="B440" s="70"/>
      <c r="C440" s="208" t="s">
        <v>84</v>
      </c>
      <c r="D440" s="208"/>
      <c r="E440" s="208"/>
      <c r="F440" s="43"/>
      <c r="G440" s="44"/>
      <c r="H440" s="44"/>
      <c r="I440" s="44"/>
      <c r="J440" s="46"/>
      <c r="K440" s="44"/>
      <c r="L440" s="73">
        <v>481.84</v>
      </c>
      <c r="M440" s="65"/>
      <c r="N440" s="72">
        <v>16464.900000000001</v>
      </c>
      <c r="EZ440" s="39"/>
      <c r="FA440" s="40"/>
      <c r="FC440" s="40"/>
      <c r="FD440" s="40"/>
      <c r="FE440" s="40"/>
      <c r="FK440" s="40" t="s">
        <v>84</v>
      </c>
      <c r="FM440" s="40"/>
      <c r="FO440" s="40"/>
    </row>
    <row r="441" spans="1:171" customFormat="1" ht="34.5" x14ac:dyDescent="0.25">
      <c r="A441" s="41" t="s">
        <v>274</v>
      </c>
      <c r="B441" s="42" t="s">
        <v>275</v>
      </c>
      <c r="C441" s="208" t="s">
        <v>276</v>
      </c>
      <c r="D441" s="208"/>
      <c r="E441" s="208"/>
      <c r="F441" s="43" t="s">
        <v>245</v>
      </c>
      <c r="G441" s="44">
        <v>0.60240000000000005</v>
      </c>
      <c r="H441" s="45">
        <v>1</v>
      </c>
      <c r="I441" s="101">
        <v>0.60240000000000005</v>
      </c>
      <c r="J441" s="46"/>
      <c r="K441" s="44"/>
      <c r="L441" s="46"/>
      <c r="M441" s="44"/>
      <c r="N441" s="47"/>
      <c r="EZ441" s="39"/>
      <c r="FA441" s="40"/>
      <c r="FC441" s="40" t="s">
        <v>276</v>
      </c>
      <c r="FD441" s="40" t="s">
        <v>4</v>
      </c>
      <c r="FE441" s="40" t="s">
        <v>4</v>
      </c>
      <c r="FK441" s="40"/>
      <c r="FM441" s="40"/>
      <c r="FO441" s="40"/>
    </row>
    <row r="442" spans="1:171" customFormat="1" ht="15" x14ac:dyDescent="0.25">
      <c r="A442" s="48"/>
      <c r="B442" s="49"/>
      <c r="C442" s="207" t="s">
        <v>260</v>
      </c>
      <c r="D442" s="207"/>
      <c r="E442" s="207"/>
      <c r="F442" s="207"/>
      <c r="G442" s="207"/>
      <c r="H442" s="207"/>
      <c r="I442" s="207"/>
      <c r="J442" s="207"/>
      <c r="K442" s="207"/>
      <c r="L442" s="207"/>
      <c r="M442" s="207"/>
      <c r="N442" s="210"/>
      <c r="EZ442" s="39"/>
      <c r="FA442" s="40"/>
      <c r="FC442" s="40"/>
      <c r="FD442" s="40"/>
      <c r="FE442" s="40"/>
      <c r="FF442" s="3" t="s">
        <v>260</v>
      </c>
      <c r="FK442" s="40"/>
      <c r="FM442" s="40"/>
      <c r="FO442" s="40"/>
    </row>
    <row r="443" spans="1:171" customFormat="1" ht="68.25" x14ac:dyDescent="0.25">
      <c r="A443" s="50"/>
      <c r="B443" s="51" t="s">
        <v>63</v>
      </c>
      <c r="C443" s="201" t="s">
        <v>64</v>
      </c>
      <c r="D443" s="201"/>
      <c r="E443" s="201"/>
      <c r="F443" s="201"/>
      <c r="G443" s="201"/>
      <c r="H443" s="201"/>
      <c r="I443" s="201"/>
      <c r="J443" s="201"/>
      <c r="K443" s="201"/>
      <c r="L443" s="201"/>
      <c r="M443" s="201"/>
      <c r="N443" s="211"/>
      <c r="EZ443" s="39"/>
      <c r="FA443" s="40"/>
      <c r="FC443" s="40"/>
      <c r="FD443" s="40"/>
      <c r="FE443" s="40"/>
      <c r="FG443" s="3" t="s">
        <v>64</v>
      </c>
      <c r="FK443" s="40"/>
      <c r="FM443" s="40"/>
      <c r="FO443" s="40"/>
    </row>
    <row r="444" spans="1:171" customFormat="1" ht="15" x14ac:dyDescent="0.25">
      <c r="A444" s="52"/>
      <c r="B444" s="51" t="s">
        <v>58</v>
      </c>
      <c r="C444" s="207" t="s">
        <v>67</v>
      </c>
      <c r="D444" s="207"/>
      <c r="E444" s="207"/>
      <c r="F444" s="53"/>
      <c r="G444" s="54"/>
      <c r="H444" s="54"/>
      <c r="I444" s="54"/>
      <c r="J444" s="55">
        <v>315.26</v>
      </c>
      <c r="K444" s="58">
        <v>1.1499999999999999</v>
      </c>
      <c r="L444" s="55">
        <v>218.4</v>
      </c>
      <c r="M444" s="58">
        <v>52.21</v>
      </c>
      <c r="N444" s="59">
        <v>11402.66</v>
      </c>
      <c r="EZ444" s="39"/>
      <c r="FA444" s="40"/>
      <c r="FC444" s="40"/>
      <c r="FD444" s="40"/>
      <c r="FE444" s="40"/>
      <c r="FH444" s="3" t="s">
        <v>67</v>
      </c>
      <c r="FK444" s="40"/>
      <c r="FM444" s="40"/>
      <c r="FO444" s="40"/>
    </row>
    <row r="445" spans="1:171" customFormat="1" ht="15" x14ac:dyDescent="0.25">
      <c r="A445" s="52"/>
      <c r="B445" s="51" t="s">
        <v>68</v>
      </c>
      <c r="C445" s="207" t="s">
        <v>69</v>
      </c>
      <c r="D445" s="207"/>
      <c r="E445" s="207"/>
      <c r="F445" s="53"/>
      <c r="G445" s="54"/>
      <c r="H445" s="54"/>
      <c r="I445" s="54"/>
      <c r="J445" s="57">
        <v>2731.49</v>
      </c>
      <c r="K445" s="58">
        <v>1.1499999999999999</v>
      </c>
      <c r="L445" s="57">
        <v>1892.27</v>
      </c>
      <c r="M445" s="58">
        <v>15.71</v>
      </c>
      <c r="N445" s="59">
        <v>29727.56</v>
      </c>
      <c r="EZ445" s="39"/>
      <c r="FA445" s="40"/>
      <c r="FC445" s="40"/>
      <c r="FD445" s="40"/>
      <c r="FE445" s="40"/>
      <c r="FH445" s="3" t="s">
        <v>69</v>
      </c>
      <c r="FK445" s="40"/>
      <c r="FM445" s="40"/>
      <c r="FO445" s="40"/>
    </row>
    <row r="446" spans="1:171" customFormat="1" ht="15" x14ac:dyDescent="0.25">
      <c r="A446" s="52"/>
      <c r="B446" s="51" t="s">
        <v>70</v>
      </c>
      <c r="C446" s="207" t="s">
        <v>71</v>
      </c>
      <c r="D446" s="207"/>
      <c r="E446" s="207"/>
      <c r="F446" s="53"/>
      <c r="G446" s="54"/>
      <c r="H446" s="54"/>
      <c r="I446" s="54"/>
      <c r="J446" s="55">
        <v>372.49</v>
      </c>
      <c r="K446" s="58">
        <v>1.1499999999999999</v>
      </c>
      <c r="L446" s="55">
        <v>258.05</v>
      </c>
      <c r="M446" s="58">
        <v>52.21</v>
      </c>
      <c r="N446" s="59">
        <v>13472.79</v>
      </c>
      <c r="EZ446" s="39"/>
      <c r="FA446" s="40"/>
      <c r="FC446" s="40"/>
      <c r="FD446" s="40"/>
      <c r="FE446" s="40"/>
      <c r="FH446" s="3" t="s">
        <v>71</v>
      </c>
      <c r="FK446" s="40"/>
      <c r="FM446" s="40"/>
      <c r="FO446" s="40"/>
    </row>
    <row r="447" spans="1:171" customFormat="1" ht="15" x14ac:dyDescent="0.25">
      <c r="A447" s="61"/>
      <c r="B447" s="51"/>
      <c r="C447" s="207" t="s">
        <v>74</v>
      </c>
      <c r="D447" s="207"/>
      <c r="E447" s="207"/>
      <c r="F447" s="53" t="s">
        <v>75</v>
      </c>
      <c r="G447" s="58">
        <v>38.26</v>
      </c>
      <c r="H447" s="58">
        <v>1.1499999999999999</v>
      </c>
      <c r="I447" s="102">
        <v>26.504997599999999</v>
      </c>
      <c r="J447" s="62"/>
      <c r="K447" s="54"/>
      <c r="L447" s="62"/>
      <c r="M447" s="54"/>
      <c r="N447" s="63"/>
      <c r="EZ447" s="39"/>
      <c r="FA447" s="40"/>
      <c r="FC447" s="40"/>
      <c r="FD447" s="40"/>
      <c r="FE447" s="40"/>
      <c r="FI447" s="3" t="s">
        <v>74</v>
      </c>
      <c r="FK447" s="40"/>
      <c r="FM447" s="40"/>
      <c r="FO447" s="40"/>
    </row>
    <row r="448" spans="1:171" customFormat="1" ht="15" x14ac:dyDescent="0.25">
      <c r="A448" s="61"/>
      <c r="B448" s="51"/>
      <c r="C448" s="207" t="s">
        <v>76</v>
      </c>
      <c r="D448" s="207"/>
      <c r="E448" s="207"/>
      <c r="F448" s="53" t="s">
        <v>75</v>
      </c>
      <c r="G448" s="58">
        <v>29.58</v>
      </c>
      <c r="H448" s="58">
        <v>1.1499999999999999</v>
      </c>
      <c r="I448" s="102">
        <v>20.491840799999999</v>
      </c>
      <c r="J448" s="62"/>
      <c r="K448" s="54"/>
      <c r="L448" s="62"/>
      <c r="M448" s="54"/>
      <c r="N448" s="63"/>
      <c r="EZ448" s="39"/>
      <c r="FA448" s="40"/>
      <c r="FC448" s="40"/>
      <c r="FD448" s="40"/>
      <c r="FE448" s="40"/>
      <c r="FI448" s="3" t="s">
        <v>76</v>
      </c>
      <c r="FK448" s="40"/>
      <c r="FM448" s="40"/>
      <c r="FO448" s="40"/>
    </row>
    <row r="449" spans="1:171" customFormat="1" ht="15" x14ac:dyDescent="0.25">
      <c r="A449" s="48"/>
      <c r="B449" s="51"/>
      <c r="C449" s="209" t="s">
        <v>77</v>
      </c>
      <c r="D449" s="209"/>
      <c r="E449" s="209"/>
      <c r="F449" s="64"/>
      <c r="G449" s="65"/>
      <c r="H449" s="65"/>
      <c r="I449" s="65"/>
      <c r="J449" s="66">
        <v>3046.75</v>
      </c>
      <c r="K449" s="65"/>
      <c r="L449" s="66">
        <v>2110.67</v>
      </c>
      <c r="M449" s="65"/>
      <c r="N449" s="67">
        <v>41130.22</v>
      </c>
      <c r="EZ449" s="39"/>
      <c r="FA449" s="40"/>
      <c r="FC449" s="40"/>
      <c r="FD449" s="40"/>
      <c r="FE449" s="40"/>
      <c r="FJ449" s="3" t="s">
        <v>77</v>
      </c>
      <c r="FK449" s="40"/>
      <c r="FM449" s="40"/>
      <c r="FO449" s="40"/>
    </row>
    <row r="450" spans="1:171" customFormat="1" ht="15" x14ac:dyDescent="0.25">
      <c r="A450" s="61"/>
      <c r="B450" s="51"/>
      <c r="C450" s="207" t="s">
        <v>78</v>
      </c>
      <c r="D450" s="207"/>
      <c r="E450" s="207"/>
      <c r="F450" s="53"/>
      <c r="G450" s="54"/>
      <c r="H450" s="54"/>
      <c r="I450" s="54"/>
      <c r="J450" s="62"/>
      <c r="K450" s="54"/>
      <c r="L450" s="55">
        <v>476.45</v>
      </c>
      <c r="M450" s="54"/>
      <c r="N450" s="59">
        <v>24875.45</v>
      </c>
      <c r="EZ450" s="39"/>
      <c r="FA450" s="40"/>
      <c r="FC450" s="40"/>
      <c r="FD450" s="40"/>
      <c r="FE450" s="40"/>
      <c r="FI450" s="3" t="s">
        <v>78</v>
      </c>
      <c r="FK450" s="40"/>
      <c r="FM450" s="40"/>
      <c r="FO450" s="40"/>
    </row>
    <row r="451" spans="1:171" customFormat="1" ht="45" x14ac:dyDescent="0.25">
      <c r="A451" s="61"/>
      <c r="B451" s="51" t="s">
        <v>247</v>
      </c>
      <c r="C451" s="207" t="s">
        <v>248</v>
      </c>
      <c r="D451" s="207"/>
      <c r="E451" s="207"/>
      <c r="F451" s="53" t="s">
        <v>81</v>
      </c>
      <c r="G451" s="68">
        <v>147</v>
      </c>
      <c r="H451" s="54"/>
      <c r="I451" s="68">
        <v>147</v>
      </c>
      <c r="J451" s="62"/>
      <c r="K451" s="54"/>
      <c r="L451" s="55">
        <v>700.38</v>
      </c>
      <c r="M451" s="54"/>
      <c r="N451" s="59">
        <v>36566.910000000003</v>
      </c>
      <c r="EZ451" s="39"/>
      <c r="FA451" s="40"/>
      <c r="FC451" s="40"/>
      <c r="FD451" s="40"/>
      <c r="FE451" s="40"/>
      <c r="FI451" s="3" t="s">
        <v>248</v>
      </c>
      <c r="FK451" s="40"/>
      <c r="FM451" s="40"/>
      <c r="FO451" s="40"/>
    </row>
    <row r="452" spans="1:171" customFormat="1" ht="56.25" x14ac:dyDescent="0.25">
      <c r="A452" s="61"/>
      <c r="B452" s="51" t="s">
        <v>249</v>
      </c>
      <c r="C452" s="207" t="s">
        <v>250</v>
      </c>
      <c r="D452" s="207"/>
      <c r="E452" s="207"/>
      <c r="F452" s="53" t="s">
        <v>81</v>
      </c>
      <c r="G452" s="68">
        <v>134</v>
      </c>
      <c r="H452" s="58">
        <v>0.85</v>
      </c>
      <c r="I452" s="60">
        <v>113.9</v>
      </c>
      <c r="J452" s="62"/>
      <c r="K452" s="54"/>
      <c r="L452" s="55">
        <v>542.67999999999995</v>
      </c>
      <c r="M452" s="54"/>
      <c r="N452" s="59">
        <v>28333.14</v>
      </c>
      <c r="EZ452" s="39"/>
      <c r="FA452" s="40"/>
      <c r="FC452" s="40"/>
      <c r="FD452" s="40"/>
      <c r="FE452" s="40"/>
      <c r="FI452" s="3" t="s">
        <v>250</v>
      </c>
      <c r="FK452" s="40"/>
      <c r="FM452" s="40"/>
      <c r="FO452" s="40"/>
    </row>
    <row r="453" spans="1:171" customFormat="1" ht="15" x14ac:dyDescent="0.25">
      <c r="A453" s="69"/>
      <c r="B453" s="70"/>
      <c r="C453" s="208" t="s">
        <v>84</v>
      </c>
      <c r="D453" s="208"/>
      <c r="E453" s="208"/>
      <c r="F453" s="43"/>
      <c r="G453" s="44"/>
      <c r="H453" s="44"/>
      <c r="I453" s="44"/>
      <c r="J453" s="46"/>
      <c r="K453" s="44"/>
      <c r="L453" s="71">
        <v>3353.73</v>
      </c>
      <c r="M453" s="65"/>
      <c r="N453" s="72">
        <v>106030.27</v>
      </c>
      <c r="EZ453" s="39"/>
      <c r="FA453" s="40"/>
      <c r="FC453" s="40"/>
      <c r="FD453" s="40"/>
      <c r="FE453" s="40"/>
      <c r="FK453" s="40" t="s">
        <v>84</v>
      </c>
      <c r="FM453" s="40"/>
      <c r="FO453" s="40"/>
    </row>
    <row r="454" spans="1:171" customFormat="1" ht="1.5" customHeight="1" x14ac:dyDescent="0.25">
      <c r="A454" s="80"/>
      <c r="B454" s="81"/>
      <c r="C454" s="82"/>
      <c r="D454" s="82"/>
      <c r="E454" s="82"/>
      <c r="F454" s="82"/>
      <c r="G454" s="83"/>
      <c r="H454" s="83"/>
      <c r="I454" s="83"/>
      <c r="J454" s="83"/>
      <c r="K454" s="84"/>
      <c r="L454" s="83"/>
      <c r="M454" s="84"/>
      <c r="N454" s="85"/>
      <c r="EZ454" s="39"/>
      <c r="FA454" s="40"/>
      <c r="FC454" s="40"/>
      <c r="FD454" s="40"/>
      <c r="FE454" s="40"/>
      <c r="FK454" s="40"/>
      <c r="FM454" s="40"/>
      <c r="FO454" s="40"/>
    </row>
    <row r="455" spans="1:171" customFormat="1" ht="23.25" x14ac:dyDescent="0.25">
      <c r="A455" s="69"/>
      <c r="B455" s="86"/>
      <c r="C455" s="206" t="s">
        <v>277</v>
      </c>
      <c r="D455" s="206"/>
      <c r="E455" s="206"/>
      <c r="F455" s="206"/>
      <c r="G455" s="206"/>
      <c r="H455" s="206"/>
      <c r="I455" s="206"/>
      <c r="J455" s="206"/>
      <c r="K455" s="206"/>
      <c r="L455" s="87"/>
      <c r="M455" s="88"/>
      <c r="N455" s="89"/>
      <c r="EZ455" s="39"/>
      <c r="FA455" s="40"/>
      <c r="FC455" s="40"/>
      <c r="FD455" s="40"/>
      <c r="FE455" s="40"/>
      <c r="FK455" s="40"/>
      <c r="FM455" s="40" t="s">
        <v>277</v>
      </c>
      <c r="FO455" s="40"/>
    </row>
    <row r="456" spans="1:171" customFormat="1" ht="15" x14ac:dyDescent="0.25">
      <c r="A456" s="90"/>
      <c r="B456" s="51"/>
      <c r="C456" s="205" t="s">
        <v>152</v>
      </c>
      <c r="D456" s="205"/>
      <c r="E456" s="205"/>
      <c r="F456" s="205"/>
      <c r="G456" s="205"/>
      <c r="H456" s="205"/>
      <c r="I456" s="205"/>
      <c r="J456" s="205"/>
      <c r="K456" s="205"/>
      <c r="L456" s="92">
        <v>51599.18</v>
      </c>
      <c r="M456" s="93"/>
      <c r="N456" s="94">
        <v>618055.35</v>
      </c>
      <c r="EZ456" s="39"/>
      <c r="FA456" s="40"/>
      <c r="FC456" s="40"/>
      <c r="FD456" s="40"/>
      <c r="FE456" s="40"/>
      <c r="FK456" s="40"/>
      <c r="FM456" s="40"/>
      <c r="FN456" s="3" t="s">
        <v>152</v>
      </c>
      <c r="FO456" s="40"/>
    </row>
    <row r="457" spans="1:171" customFormat="1" ht="15" x14ac:dyDescent="0.25">
      <c r="A457" s="90"/>
      <c r="B457" s="51"/>
      <c r="C457" s="205" t="s">
        <v>153</v>
      </c>
      <c r="D457" s="205"/>
      <c r="E457" s="205"/>
      <c r="F457" s="205"/>
      <c r="G457" s="205"/>
      <c r="H457" s="205"/>
      <c r="I457" s="205"/>
      <c r="J457" s="205"/>
      <c r="K457" s="205"/>
      <c r="L457" s="95"/>
      <c r="M457" s="93"/>
      <c r="N457" s="96"/>
      <c r="EZ457" s="39"/>
      <c r="FA457" s="40"/>
      <c r="FC457" s="40"/>
      <c r="FD457" s="40"/>
      <c r="FE457" s="40"/>
      <c r="FK457" s="40"/>
      <c r="FM457" s="40"/>
      <c r="FN457" s="3" t="s">
        <v>153</v>
      </c>
      <c r="FO457" s="40"/>
    </row>
    <row r="458" spans="1:171" customFormat="1" ht="15" x14ac:dyDescent="0.25">
      <c r="A458" s="90"/>
      <c r="B458" s="51"/>
      <c r="C458" s="205" t="s">
        <v>154</v>
      </c>
      <c r="D458" s="205"/>
      <c r="E458" s="205"/>
      <c r="F458" s="205"/>
      <c r="G458" s="205"/>
      <c r="H458" s="205"/>
      <c r="I458" s="205"/>
      <c r="J458" s="205"/>
      <c r="K458" s="205"/>
      <c r="L458" s="92">
        <v>1391.05</v>
      </c>
      <c r="M458" s="93"/>
      <c r="N458" s="94">
        <v>72626.720000000001</v>
      </c>
      <c r="EZ458" s="39"/>
      <c r="FA458" s="40"/>
      <c r="FC458" s="40"/>
      <c r="FD458" s="40"/>
      <c r="FE458" s="40"/>
      <c r="FK458" s="40"/>
      <c r="FM458" s="40"/>
      <c r="FN458" s="3" t="s">
        <v>154</v>
      </c>
      <c r="FO458" s="40"/>
    </row>
    <row r="459" spans="1:171" customFormat="1" ht="15" x14ac:dyDescent="0.25">
      <c r="A459" s="90"/>
      <c r="B459" s="51"/>
      <c r="C459" s="205" t="s">
        <v>155</v>
      </c>
      <c r="D459" s="205"/>
      <c r="E459" s="205"/>
      <c r="F459" s="205"/>
      <c r="G459" s="205"/>
      <c r="H459" s="205"/>
      <c r="I459" s="205"/>
      <c r="J459" s="205"/>
      <c r="K459" s="205"/>
      <c r="L459" s="92">
        <v>11022.77</v>
      </c>
      <c r="M459" s="93"/>
      <c r="N459" s="94">
        <v>173167.71</v>
      </c>
      <c r="EZ459" s="39"/>
      <c r="FA459" s="40"/>
      <c r="FC459" s="40"/>
      <c r="FD459" s="40"/>
      <c r="FE459" s="40"/>
      <c r="FK459" s="40"/>
      <c r="FM459" s="40"/>
      <c r="FN459" s="3" t="s">
        <v>155</v>
      </c>
      <c r="FO459" s="40"/>
    </row>
    <row r="460" spans="1:171" customFormat="1" ht="15" x14ac:dyDescent="0.25">
      <c r="A460" s="90"/>
      <c r="B460" s="51"/>
      <c r="C460" s="205" t="s">
        <v>156</v>
      </c>
      <c r="D460" s="205"/>
      <c r="E460" s="205"/>
      <c r="F460" s="205"/>
      <c r="G460" s="205"/>
      <c r="H460" s="205"/>
      <c r="I460" s="205"/>
      <c r="J460" s="205"/>
      <c r="K460" s="205"/>
      <c r="L460" s="100">
        <v>967.99</v>
      </c>
      <c r="M460" s="93"/>
      <c r="N460" s="94">
        <v>50538.76</v>
      </c>
      <c r="EZ460" s="39"/>
      <c r="FA460" s="40"/>
      <c r="FC460" s="40"/>
      <c r="FD460" s="40"/>
      <c r="FE460" s="40"/>
      <c r="FK460" s="40"/>
      <c r="FM460" s="40"/>
      <c r="FN460" s="3" t="s">
        <v>156</v>
      </c>
      <c r="FO460" s="40"/>
    </row>
    <row r="461" spans="1:171" customFormat="1" ht="15" x14ac:dyDescent="0.25">
      <c r="A461" s="90"/>
      <c r="B461" s="51"/>
      <c r="C461" s="205" t="s">
        <v>157</v>
      </c>
      <c r="D461" s="205"/>
      <c r="E461" s="205"/>
      <c r="F461" s="205"/>
      <c r="G461" s="205"/>
      <c r="H461" s="205"/>
      <c r="I461" s="205"/>
      <c r="J461" s="205"/>
      <c r="K461" s="205"/>
      <c r="L461" s="92">
        <v>39185.360000000001</v>
      </c>
      <c r="M461" s="93"/>
      <c r="N461" s="94">
        <v>372260.92</v>
      </c>
      <c r="EZ461" s="39"/>
      <c r="FA461" s="40"/>
      <c r="FC461" s="40"/>
      <c r="FD461" s="40"/>
      <c r="FE461" s="40"/>
      <c r="FK461" s="40"/>
      <c r="FM461" s="40"/>
      <c r="FN461" s="3" t="s">
        <v>157</v>
      </c>
      <c r="FO461" s="40"/>
    </row>
    <row r="462" spans="1:171" customFormat="1" ht="15" x14ac:dyDescent="0.25">
      <c r="A462" s="90"/>
      <c r="B462" s="51"/>
      <c r="C462" s="205" t="s">
        <v>158</v>
      </c>
      <c r="D462" s="205"/>
      <c r="E462" s="205"/>
      <c r="F462" s="205"/>
      <c r="G462" s="205"/>
      <c r="H462" s="205"/>
      <c r="I462" s="205"/>
      <c r="J462" s="205"/>
      <c r="K462" s="205"/>
      <c r="L462" s="92">
        <v>57641.32</v>
      </c>
      <c r="M462" s="93"/>
      <c r="N462" s="94">
        <v>933514.72</v>
      </c>
      <c r="EZ462" s="39"/>
      <c r="FA462" s="40"/>
      <c r="FC462" s="40"/>
      <c r="FD462" s="40"/>
      <c r="FE462" s="40"/>
      <c r="FK462" s="40"/>
      <c r="FM462" s="40"/>
      <c r="FN462" s="3" t="s">
        <v>158</v>
      </c>
      <c r="FO462" s="40"/>
    </row>
    <row r="463" spans="1:171" customFormat="1" ht="15" x14ac:dyDescent="0.25">
      <c r="A463" s="90"/>
      <c r="B463" s="51"/>
      <c r="C463" s="205" t="s">
        <v>153</v>
      </c>
      <c r="D463" s="205"/>
      <c r="E463" s="205"/>
      <c r="F463" s="205"/>
      <c r="G463" s="205"/>
      <c r="H463" s="205"/>
      <c r="I463" s="205"/>
      <c r="J463" s="205"/>
      <c r="K463" s="205"/>
      <c r="L463" s="95"/>
      <c r="M463" s="93"/>
      <c r="N463" s="96"/>
      <c r="EZ463" s="39"/>
      <c r="FA463" s="40"/>
      <c r="FC463" s="40"/>
      <c r="FD463" s="40"/>
      <c r="FE463" s="40"/>
      <c r="FK463" s="40"/>
      <c r="FM463" s="40"/>
      <c r="FN463" s="3" t="s">
        <v>153</v>
      </c>
      <c r="FO463" s="40"/>
    </row>
    <row r="464" spans="1:171" customFormat="1" ht="15" x14ac:dyDescent="0.25">
      <c r="A464" s="90"/>
      <c r="B464" s="51"/>
      <c r="C464" s="205" t="s">
        <v>159</v>
      </c>
      <c r="D464" s="205"/>
      <c r="E464" s="205"/>
      <c r="F464" s="205"/>
      <c r="G464" s="205"/>
      <c r="H464" s="205"/>
      <c r="I464" s="205"/>
      <c r="J464" s="205"/>
      <c r="K464" s="205"/>
      <c r="L464" s="92">
        <v>1391.05</v>
      </c>
      <c r="M464" s="93"/>
      <c r="N464" s="94">
        <v>72626.720000000001</v>
      </c>
      <c r="EZ464" s="39"/>
      <c r="FA464" s="40"/>
      <c r="FC464" s="40"/>
      <c r="FD464" s="40"/>
      <c r="FE464" s="40"/>
      <c r="FK464" s="40"/>
      <c r="FM464" s="40"/>
      <c r="FN464" s="3" t="s">
        <v>159</v>
      </c>
      <c r="FO464" s="40"/>
    </row>
    <row r="465" spans="1:174" customFormat="1" ht="15" x14ac:dyDescent="0.25">
      <c r="A465" s="90"/>
      <c r="B465" s="51"/>
      <c r="C465" s="205" t="s">
        <v>160</v>
      </c>
      <c r="D465" s="205"/>
      <c r="E465" s="205"/>
      <c r="F465" s="205"/>
      <c r="G465" s="205"/>
      <c r="H465" s="205"/>
      <c r="I465" s="205"/>
      <c r="J465" s="205"/>
      <c r="K465" s="205"/>
      <c r="L465" s="92">
        <v>11022.77</v>
      </c>
      <c r="M465" s="93"/>
      <c r="N465" s="94">
        <v>173167.71</v>
      </c>
      <c r="EZ465" s="39"/>
      <c r="FA465" s="40"/>
      <c r="FC465" s="40"/>
      <c r="FD465" s="40"/>
      <c r="FE465" s="40"/>
      <c r="FK465" s="40"/>
      <c r="FM465" s="40"/>
      <c r="FN465" s="3" t="s">
        <v>160</v>
      </c>
      <c r="FO465" s="40"/>
    </row>
    <row r="466" spans="1:174" customFormat="1" ht="15" x14ac:dyDescent="0.25">
      <c r="A466" s="90"/>
      <c r="B466" s="51"/>
      <c r="C466" s="205" t="s">
        <v>161</v>
      </c>
      <c r="D466" s="205"/>
      <c r="E466" s="205"/>
      <c r="F466" s="205"/>
      <c r="G466" s="205"/>
      <c r="H466" s="205"/>
      <c r="I466" s="205"/>
      <c r="J466" s="205"/>
      <c r="K466" s="205"/>
      <c r="L466" s="100">
        <v>967.99</v>
      </c>
      <c r="M466" s="93"/>
      <c r="N466" s="94">
        <v>50538.76</v>
      </c>
      <c r="EZ466" s="39"/>
      <c r="FA466" s="40"/>
      <c r="FC466" s="40"/>
      <c r="FD466" s="40"/>
      <c r="FE466" s="40"/>
      <c r="FK466" s="40"/>
      <c r="FM466" s="40"/>
      <c r="FN466" s="3" t="s">
        <v>161</v>
      </c>
      <c r="FO466" s="40"/>
    </row>
    <row r="467" spans="1:174" customFormat="1" ht="15" x14ac:dyDescent="0.25">
      <c r="A467" s="90"/>
      <c r="B467" s="51"/>
      <c r="C467" s="205" t="s">
        <v>162</v>
      </c>
      <c r="D467" s="205"/>
      <c r="E467" s="205"/>
      <c r="F467" s="205"/>
      <c r="G467" s="205"/>
      <c r="H467" s="205"/>
      <c r="I467" s="205"/>
      <c r="J467" s="205"/>
      <c r="K467" s="205"/>
      <c r="L467" s="92">
        <v>39185.360000000001</v>
      </c>
      <c r="M467" s="93"/>
      <c r="N467" s="94">
        <v>372260.92</v>
      </c>
      <c r="EZ467" s="39"/>
      <c r="FA467" s="40"/>
      <c r="FC467" s="40"/>
      <c r="FD467" s="40"/>
      <c r="FE467" s="40"/>
      <c r="FK467" s="40"/>
      <c r="FM467" s="40"/>
      <c r="FN467" s="3" t="s">
        <v>162</v>
      </c>
      <c r="FO467" s="40"/>
    </row>
    <row r="468" spans="1:174" customFormat="1" ht="15" x14ac:dyDescent="0.25">
      <c r="A468" s="90"/>
      <c r="B468" s="51"/>
      <c r="C468" s="205" t="s">
        <v>163</v>
      </c>
      <c r="D468" s="205"/>
      <c r="E468" s="205"/>
      <c r="F468" s="205"/>
      <c r="G468" s="205"/>
      <c r="H468" s="205"/>
      <c r="I468" s="205"/>
      <c r="J468" s="205"/>
      <c r="K468" s="205"/>
      <c r="L468" s="92">
        <v>3419.49</v>
      </c>
      <c r="M468" s="93"/>
      <c r="N468" s="94">
        <v>178531.12</v>
      </c>
      <c r="EZ468" s="39"/>
      <c r="FA468" s="40"/>
      <c r="FC468" s="40"/>
      <c r="FD468" s="40"/>
      <c r="FE468" s="40"/>
      <c r="FK468" s="40"/>
      <c r="FM468" s="40"/>
      <c r="FN468" s="3" t="s">
        <v>163</v>
      </c>
      <c r="FO468" s="40"/>
    </row>
    <row r="469" spans="1:174" customFormat="1" ht="15" x14ac:dyDescent="0.25">
      <c r="A469" s="90"/>
      <c r="B469" s="51"/>
      <c r="C469" s="205" t="s">
        <v>164</v>
      </c>
      <c r="D469" s="205"/>
      <c r="E469" s="205"/>
      <c r="F469" s="205"/>
      <c r="G469" s="205"/>
      <c r="H469" s="205"/>
      <c r="I469" s="205"/>
      <c r="J469" s="205"/>
      <c r="K469" s="205"/>
      <c r="L469" s="92">
        <v>2622.65</v>
      </c>
      <c r="M469" s="93"/>
      <c r="N469" s="94">
        <v>136928.25</v>
      </c>
      <c r="EZ469" s="39"/>
      <c r="FA469" s="40"/>
      <c r="FC469" s="40"/>
      <c r="FD469" s="40"/>
      <c r="FE469" s="40"/>
      <c r="FK469" s="40"/>
      <c r="FM469" s="40"/>
      <c r="FN469" s="3" t="s">
        <v>164</v>
      </c>
      <c r="FO469" s="40"/>
    </row>
    <row r="470" spans="1:174" customFormat="1" ht="15" x14ac:dyDescent="0.25">
      <c r="A470" s="90"/>
      <c r="B470" s="51"/>
      <c r="C470" s="205" t="s">
        <v>165</v>
      </c>
      <c r="D470" s="205"/>
      <c r="E470" s="205"/>
      <c r="F470" s="205"/>
      <c r="G470" s="205"/>
      <c r="H470" s="205"/>
      <c r="I470" s="205"/>
      <c r="J470" s="205"/>
      <c r="K470" s="205"/>
      <c r="L470" s="92">
        <v>2359.04</v>
      </c>
      <c r="M470" s="93"/>
      <c r="N470" s="94">
        <v>123165.48</v>
      </c>
      <c r="EZ470" s="39"/>
      <c r="FA470" s="40"/>
      <c r="FC470" s="40"/>
      <c r="FD470" s="40"/>
      <c r="FE470" s="40"/>
      <c r="FK470" s="40"/>
      <c r="FM470" s="40"/>
      <c r="FN470" s="3" t="s">
        <v>165</v>
      </c>
      <c r="FO470" s="40"/>
    </row>
    <row r="471" spans="1:174" customFormat="1" ht="15" x14ac:dyDescent="0.25">
      <c r="A471" s="90"/>
      <c r="B471" s="51"/>
      <c r="C471" s="205" t="s">
        <v>166</v>
      </c>
      <c r="D471" s="205"/>
      <c r="E471" s="205"/>
      <c r="F471" s="205"/>
      <c r="G471" s="205"/>
      <c r="H471" s="205"/>
      <c r="I471" s="205"/>
      <c r="J471" s="205"/>
      <c r="K471" s="205"/>
      <c r="L471" s="92">
        <v>3419.49</v>
      </c>
      <c r="M471" s="93"/>
      <c r="N471" s="94">
        <v>178531.12</v>
      </c>
      <c r="EZ471" s="39"/>
      <c r="FA471" s="40"/>
      <c r="FC471" s="40"/>
      <c r="FD471" s="40"/>
      <c r="FE471" s="40"/>
      <c r="FK471" s="40"/>
      <c r="FM471" s="40"/>
      <c r="FN471" s="3" t="s">
        <v>166</v>
      </c>
      <c r="FO471" s="40"/>
    </row>
    <row r="472" spans="1:174" customFormat="1" ht="15" x14ac:dyDescent="0.25">
      <c r="A472" s="90"/>
      <c r="B472" s="51"/>
      <c r="C472" s="205" t="s">
        <v>167</v>
      </c>
      <c r="D472" s="205"/>
      <c r="E472" s="205"/>
      <c r="F472" s="205"/>
      <c r="G472" s="205"/>
      <c r="H472" s="205"/>
      <c r="I472" s="205"/>
      <c r="J472" s="205"/>
      <c r="K472" s="205"/>
      <c r="L472" s="92">
        <v>2622.65</v>
      </c>
      <c r="M472" s="93"/>
      <c r="N472" s="94">
        <v>136928.25</v>
      </c>
      <c r="EZ472" s="39"/>
      <c r="FA472" s="40"/>
      <c r="FC472" s="40"/>
      <c r="FD472" s="40"/>
      <c r="FE472" s="40"/>
      <c r="FK472" s="40"/>
      <c r="FM472" s="40"/>
      <c r="FN472" s="3" t="s">
        <v>167</v>
      </c>
      <c r="FO472" s="40"/>
    </row>
    <row r="473" spans="1:174" customFormat="1" ht="23.25" x14ac:dyDescent="0.25">
      <c r="A473" s="90"/>
      <c r="B473" s="86"/>
      <c r="C473" s="206" t="s">
        <v>278</v>
      </c>
      <c r="D473" s="206"/>
      <c r="E473" s="206"/>
      <c r="F473" s="206"/>
      <c r="G473" s="206"/>
      <c r="H473" s="206"/>
      <c r="I473" s="206"/>
      <c r="J473" s="206"/>
      <c r="K473" s="206"/>
      <c r="L473" s="97">
        <v>57641.32</v>
      </c>
      <c r="M473" s="88"/>
      <c r="N473" s="98">
        <v>933514.72</v>
      </c>
      <c r="EZ473" s="39"/>
      <c r="FA473" s="40"/>
      <c r="FC473" s="40"/>
      <c r="FD473" s="40"/>
      <c r="FE473" s="40"/>
      <c r="FK473" s="40"/>
      <c r="FM473" s="40"/>
      <c r="FO473" s="40" t="s">
        <v>278</v>
      </c>
    </row>
    <row r="474" spans="1:174" customFormat="1" ht="15" x14ac:dyDescent="0.25">
      <c r="A474" s="90"/>
      <c r="B474" s="51"/>
      <c r="C474" s="205" t="s">
        <v>169</v>
      </c>
      <c r="D474" s="205"/>
      <c r="E474" s="205"/>
      <c r="F474" s="205"/>
      <c r="G474" s="205"/>
      <c r="H474" s="205"/>
      <c r="I474" s="205"/>
      <c r="J474" s="205"/>
      <c r="K474" s="205"/>
      <c r="L474" s="95"/>
      <c r="M474" s="93"/>
      <c r="N474" s="96"/>
      <c r="EZ474" s="39"/>
      <c r="FA474" s="40"/>
      <c r="FC474" s="40"/>
      <c r="FD474" s="40"/>
      <c r="FE474" s="40"/>
      <c r="FK474" s="40"/>
      <c r="FM474" s="40"/>
      <c r="FN474" s="3" t="s">
        <v>169</v>
      </c>
      <c r="FO474" s="40"/>
    </row>
    <row r="475" spans="1:174" customFormat="1" ht="15" x14ac:dyDescent="0.25">
      <c r="A475" s="90"/>
      <c r="B475" s="51"/>
      <c r="C475" s="205" t="s">
        <v>170</v>
      </c>
      <c r="D475" s="205"/>
      <c r="E475" s="205"/>
      <c r="F475" s="205"/>
      <c r="G475" s="205"/>
      <c r="H475" s="205"/>
      <c r="I475" s="53" t="s">
        <v>279</v>
      </c>
      <c r="J475" s="91"/>
      <c r="K475" s="91"/>
      <c r="L475" s="95"/>
      <c r="M475" s="93"/>
      <c r="N475" s="96"/>
      <c r="EZ475" s="39"/>
      <c r="FA475" s="40"/>
      <c r="FC475" s="40"/>
      <c r="FD475" s="40"/>
      <c r="FE475" s="40"/>
      <c r="FK475" s="40"/>
      <c r="FM475" s="40"/>
      <c r="FO475" s="40"/>
      <c r="FP475" s="3" t="s">
        <v>170</v>
      </c>
    </row>
    <row r="476" spans="1:174" customFormat="1" ht="15" x14ac:dyDescent="0.25">
      <c r="A476" s="90"/>
      <c r="B476" s="51"/>
      <c r="C476" s="205" t="s">
        <v>172</v>
      </c>
      <c r="D476" s="205"/>
      <c r="E476" s="205"/>
      <c r="F476" s="205"/>
      <c r="G476" s="205"/>
      <c r="H476" s="205"/>
      <c r="I476" s="53" t="s">
        <v>280</v>
      </c>
      <c r="J476" s="91"/>
      <c r="K476" s="91"/>
      <c r="L476" s="95"/>
      <c r="M476" s="93"/>
      <c r="N476" s="96"/>
      <c r="EZ476" s="39"/>
      <c r="FA476" s="40"/>
      <c r="FC476" s="40"/>
      <c r="FD476" s="40"/>
      <c r="FE476" s="40"/>
      <c r="FK476" s="40"/>
      <c r="FM476" s="40"/>
      <c r="FO476" s="40"/>
      <c r="FP476" s="3" t="s">
        <v>172</v>
      </c>
    </row>
    <row r="477" spans="1:174" customFormat="1" ht="1.5" customHeight="1" x14ac:dyDescent="0.25">
      <c r="A477" s="103"/>
      <c r="B477" s="104"/>
      <c r="C477" s="104"/>
      <c r="D477" s="104"/>
      <c r="E477" s="104"/>
      <c r="F477" s="104"/>
      <c r="G477" s="104"/>
      <c r="H477" s="104"/>
      <c r="I477" s="104"/>
      <c r="J477" s="104"/>
      <c r="K477" s="104"/>
      <c r="L477" s="105"/>
      <c r="M477" s="105"/>
      <c r="N477" s="106"/>
    </row>
    <row r="478" spans="1:174" customFormat="1" ht="15" x14ac:dyDescent="0.25">
      <c r="A478" s="107"/>
      <c r="B478" s="86"/>
      <c r="C478" s="206" t="s">
        <v>281</v>
      </c>
      <c r="D478" s="206"/>
      <c r="E478" s="206"/>
      <c r="F478" s="206"/>
      <c r="G478" s="206"/>
      <c r="H478" s="206"/>
      <c r="I478" s="206"/>
      <c r="J478" s="206"/>
      <c r="K478" s="206"/>
      <c r="L478" s="87"/>
      <c r="M478" s="88"/>
      <c r="N478" s="89"/>
      <c r="FQ478" s="40" t="s">
        <v>281</v>
      </c>
    </row>
    <row r="479" spans="1:174" customFormat="1" ht="16.5" x14ac:dyDescent="0.3">
      <c r="A479" s="90"/>
      <c r="B479" s="51"/>
      <c r="C479" s="205" t="s">
        <v>152</v>
      </c>
      <c r="D479" s="205"/>
      <c r="E479" s="205"/>
      <c r="F479" s="205"/>
      <c r="G479" s="205"/>
      <c r="H479" s="205"/>
      <c r="I479" s="205"/>
      <c r="J479" s="205"/>
      <c r="K479" s="205"/>
      <c r="L479" s="92">
        <v>1095492.42</v>
      </c>
      <c r="M479" s="93"/>
      <c r="N479" s="94">
        <v>22515739.890000001</v>
      </c>
      <c r="O479" s="108"/>
      <c r="P479" s="108"/>
      <c r="Q479" s="108"/>
      <c r="FQ479" s="40"/>
      <c r="FR479" s="3" t="s">
        <v>152</v>
      </c>
    </row>
    <row r="480" spans="1:174" customFormat="1" ht="16.5" x14ac:dyDescent="0.3">
      <c r="A480" s="90"/>
      <c r="B480" s="51"/>
      <c r="C480" s="205" t="s">
        <v>153</v>
      </c>
      <c r="D480" s="205"/>
      <c r="E480" s="205"/>
      <c r="F480" s="205"/>
      <c r="G480" s="205"/>
      <c r="H480" s="205"/>
      <c r="I480" s="205"/>
      <c r="J480" s="205"/>
      <c r="K480" s="205"/>
      <c r="L480" s="95"/>
      <c r="M480" s="93"/>
      <c r="N480" s="96"/>
      <c r="O480" s="108"/>
      <c r="P480" s="108"/>
      <c r="Q480" s="108"/>
      <c r="FQ480" s="40"/>
      <c r="FR480" s="3" t="s">
        <v>153</v>
      </c>
    </row>
    <row r="481" spans="1:174" customFormat="1" ht="16.5" x14ac:dyDescent="0.3">
      <c r="A481" s="90"/>
      <c r="B481" s="51"/>
      <c r="C481" s="205" t="s">
        <v>154</v>
      </c>
      <c r="D481" s="205"/>
      <c r="E481" s="205"/>
      <c r="F481" s="205"/>
      <c r="G481" s="205"/>
      <c r="H481" s="205"/>
      <c r="I481" s="205"/>
      <c r="J481" s="205"/>
      <c r="K481" s="205"/>
      <c r="L481" s="92">
        <v>277609.36</v>
      </c>
      <c r="M481" s="93"/>
      <c r="N481" s="94">
        <v>14493984.68</v>
      </c>
      <c r="O481" s="108"/>
      <c r="P481" s="108"/>
      <c r="Q481" s="108"/>
      <c r="FQ481" s="40"/>
      <c r="FR481" s="3" t="s">
        <v>154</v>
      </c>
    </row>
    <row r="482" spans="1:174" customFormat="1" ht="16.5" x14ac:dyDescent="0.3">
      <c r="A482" s="90"/>
      <c r="B482" s="51"/>
      <c r="C482" s="205" t="s">
        <v>155</v>
      </c>
      <c r="D482" s="205"/>
      <c r="E482" s="205"/>
      <c r="F482" s="205"/>
      <c r="G482" s="205"/>
      <c r="H482" s="205"/>
      <c r="I482" s="205"/>
      <c r="J482" s="205"/>
      <c r="K482" s="205"/>
      <c r="L482" s="92">
        <v>40558.15</v>
      </c>
      <c r="M482" s="93"/>
      <c r="N482" s="94">
        <v>637168.53</v>
      </c>
      <c r="O482" s="108"/>
      <c r="P482" s="108"/>
      <c r="Q482" s="108"/>
      <c r="FQ482" s="40"/>
      <c r="FR482" s="3" t="s">
        <v>155</v>
      </c>
    </row>
    <row r="483" spans="1:174" customFormat="1" ht="16.5" x14ac:dyDescent="0.3">
      <c r="A483" s="90"/>
      <c r="B483" s="51"/>
      <c r="C483" s="205" t="s">
        <v>156</v>
      </c>
      <c r="D483" s="205"/>
      <c r="E483" s="205"/>
      <c r="F483" s="205"/>
      <c r="G483" s="205"/>
      <c r="H483" s="205"/>
      <c r="I483" s="205"/>
      <c r="J483" s="205"/>
      <c r="K483" s="205"/>
      <c r="L483" s="92">
        <v>5291.66</v>
      </c>
      <c r="M483" s="93"/>
      <c r="N483" s="94">
        <v>276277.57</v>
      </c>
      <c r="O483" s="108"/>
      <c r="P483" s="108"/>
      <c r="Q483" s="108"/>
      <c r="FQ483" s="40"/>
      <c r="FR483" s="3" t="s">
        <v>156</v>
      </c>
    </row>
    <row r="484" spans="1:174" customFormat="1" ht="16.5" x14ac:dyDescent="0.3">
      <c r="A484" s="90"/>
      <c r="B484" s="51"/>
      <c r="C484" s="205" t="s">
        <v>157</v>
      </c>
      <c r="D484" s="205"/>
      <c r="E484" s="205"/>
      <c r="F484" s="205"/>
      <c r="G484" s="205"/>
      <c r="H484" s="205"/>
      <c r="I484" s="205"/>
      <c r="J484" s="205"/>
      <c r="K484" s="205"/>
      <c r="L484" s="92">
        <v>777324.91</v>
      </c>
      <c r="M484" s="93"/>
      <c r="N484" s="94">
        <v>7384586.6799999997</v>
      </c>
      <c r="O484" s="108"/>
      <c r="P484" s="108"/>
      <c r="Q484" s="108"/>
      <c r="FQ484" s="40"/>
      <c r="FR484" s="3" t="s">
        <v>157</v>
      </c>
    </row>
    <row r="485" spans="1:174" customFormat="1" ht="16.5" x14ac:dyDescent="0.3">
      <c r="A485" s="90"/>
      <c r="B485" s="51"/>
      <c r="C485" s="205" t="s">
        <v>158</v>
      </c>
      <c r="D485" s="205"/>
      <c r="E485" s="205"/>
      <c r="F485" s="205"/>
      <c r="G485" s="205"/>
      <c r="H485" s="205"/>
      <c r="I485" s="205"/>
      <c r="J485" s="205"/>
      <c r="K485" s="205"/>
      <c r="L485" s="92">
        <v>1536378.59</v>
      </c>
      <c r="M485" s="93"/>
      <c r="N485" s="94">
        <v>45534405.359999999</v>
      </c>
      <c r="O485" s="108"/>
      <c r="P485" s="108"/>
      <c r="Q485" s="108"/>
      <c r="FQ485" s="40"/>
      <c r="FR485" s="3" t="s">
        <v>158</v>
      </c>
    </row>
    <row r="486" spans="1:174" customFormat="1" ht="16.5" x14ac:dyDescent="0.3">
      <c r="A486" s="90"/>
      <c r="B486" s="51"/>
      <c r="C486" s="205" t="s">
        <v>153</v>
      </c>
      <c r="D486" s="205"/>
      <c r="E486" s="205"/>
      <c r="F486" s="205"/>
      <c r="G486" s="205"/>
      <c r="H486" s="205"/>
      <c r="I486" s="205"/>
      <c r="J486" s="205"/>
      <c r="K486" s="205"/>
      <c r="L486" s="95"/>
      <c r="M486" s="93"/>
      <c r="N486" s="96"/>
      <c r="O486" s="108"/>
      <c r="P486" s="108"/>
      <c r="Q486" s="108"/>
      <c r="FQ486" s="40"/>
      <c r="FR486" s="3" t="s">
        <v>153</v>
      </c>
    </row>
    <row r="487" spans="1:174" customFormat="1" ht="16.5" x14ac:dyDescent="0.3">
      <c r="A487" s="90"/>
      <c r="B487" s="51"/>
      <c r="C487" s="205" t="s">
        <v>159</v>
      </c>
      <c r="D487" s="205"/>
      <c r="E487" s="205"/>
      <c r="F487" s="205"/>
      <c r="G487" s="205"/>
      <c r="H487" s="205"/>
      <c r="I487" s="205"/>
      <c r="J487" s="205"/>
      <c r="K487" s="205"/>
      <c r="L487" s="92">
        <v>277609.36</v>
      </c>
      <c r="M487" s="93"/>
      <c r="N487" s="94">
        <v>14493984.68</v>
      </c>
      <c r="O487" s="108"/>
      <c r="P487" s="108"/>
      <c r="Q487" s="108"/>
      <c r="FQ487" s="40"/>
      <c r="FR487" s="3" t="s">
        <v>159</v>
      </c>
    </row>
    <row r="488" spans="1:174" customFormat="1" ht="16.5" x14ac:dyDescent="0.3">
      <c r="A488" s="90"/>
      <c r="B488" s="51"/>
      <c r="C488" s="205" t="s">
        <v>160</v>
      </c>
      <c r="D488" s="205"/>
      <c r="E488" s="205"/>
      <c r="F488" s="205"/>
      <c r="G488" s="205"/>
      <c r="H488" s="205"/>
      <c r="I488" s="205"/>
      <c r="J488" s="205"/>
      <c r="K488" s="205"/>
      <c r="L488" s="92">
        <v>40558.15</v>
      </c>
      <c r="M488" s="93"/>
      <c r="N488" s="94">
        <v>637168.53</v>
      </c>
      <c r="O488" s="108"/>
      <c r="P488" s="108"/>
      <c r="Q488" s="108"/>
      <c r="FQ488" s="40"/>
      <c r="FR488" s="3" t="s">
        <v>160</v>
      </c>
    </row>
    <row r="489" spans="1:174" customFormat="1" ht="16.5" x14ac:dyDescent="0.3">
      <c r="A489" s="90"/>
      <c r="B489" s="51"/>
      <c r="C489" s="205" t="s">
        <v>161</v>
      </c>
      <c r="D489" s="205"/>
      <c r="E489" s="205"/>
      <c r="F489" s="205"/>
      <c r="G489" s="205"/>
      <c r="H489" s="205"/>
      <c r="I489" s="205"/>
      <c r="J489" s="205"/>
      <c r="K489" s="205"/>
      <c r="L489" s="92">
        <v>5291.66</v>
      </c>
      <c r="M489" s="93"/>
      <c r="N489" s="94">
        <v>276277.57</v>
      </c>
      <c r="O489" s="108"/>
      <c r="P489" s="108"/>
      <c r="Q489" s="108"/>
      <c r="R489" s="131" t="s">
        <v>293</v>
      </c>
      <c r="FQ489" s="40"/>
      <c r="FR489" s="3" t="s">
        <v>161</v>
      </c>
    </row>
    <row r="490" spans="1:174" customFormat="1" ht="16.5" x14ac:dyDescent="0.3">
      <c r="A490" s="90"/>
      <c r="B490" s="51"/>
      <c r="C490" s="205" t="s">
        <v>162</v>
      </c>
      <c r="D490" s="205"/>
      <c r="E490" s="205"/>
      <c r="F490" s="205"/>
      <c r="G490" s="205"/>
      <c r="H490" s="205"/>
      <c r="I490" s="205"/>
      <c r="J490" s="205"/>
      <c r="K490" s="205"/>
      <c r="L490" s="92">
        <v>777324.91</v>
      </c>
      <c r="M490" s="93"/>
      <c r="N490" s="130">
        <v>7384586.6799999997</v>
      </c>
      <c r="O490" s="108"/>
      <c r="P490" s="108"/>
      <c r="Q490" s="108"/>
      <c r="R490" s="130">
        <f>N490*1.2</f>
        <v>8861504.0159999989</v>
      </c>
      <c r="FQ490" s="40"/>
      <c r="FR490" s="3" t="s">
        <v>162</v>
      </c>
    </row>
    <row r="491" spans="1:174" customFormat="1" ht="16.5" x14ac:dyDescent="0.3">
      <c r="A491" s="90"/>
      <c r="B491" s="51"/>
      <c r="C491" s="205" t="s">
        <v>163</v>
      </c>
      <c r="D491" s="205"/>
      <c r="E491" s="205"/>
      <c r="F491" s="205"/>
      <c r="G491" s="205"/>
      <c r="H491" s="205"/>
      <c r="I491" s="205"/>
      <c r="J491" s="205"/>
      <c r="K491" s="205"/>
      <c r="L491" s="92">
        <v>285879.36</v>
      </c>
      <c r="M491" s="93"/>
      <c r="N491" s="94">
        <v>14925760.58</v>
      </c>
      <c r="O491" s="108"/>
      <c r="P491" s="108"/>
      <c r="Q491" s="108"/>
      <c r="FQ491" s="40"/>
      <c r="FR491" s="3" t="s">
        <v>163</v>
      </c>
    </row>
    <row r="492" spans="1:174" customFormat="1" ht="16.5" x14ac:dyDescent="0.3">
      <c r="A492" s="90"/>
      <c r="B492" s="51"/>
      <c r="C492" s="205" t="s">
        <v>164</v>
      </c>
      <c r="D492" s="205"/>
      <c r="E492" s="205"/>
      <c r="F492" s="205"/>
      <c r="G492" s="205"/>
      <c r="H492" s="205"/>
      <c r="I492" s="205"/>
      <c r="J492" s="205"/>
      <c r="K492" s="205"/>
      <c r="L492" s="92">
        <v>155006.81</v>
      </c>
      <c r="M492" s="93"/>
      <c r="N492" s="94">
        <v>8092904.8899999997</v>
      </c>
      <c r="O492" s="108"/>
      <c r="P492" s="108"/>
      <c r="Q492" s="108"/>
      <c r="FQ492" s="40"/>
      <c r="FR492" s="3" t="s">
        <v>164</v>
      </c>
    </row>
    <row r="493" spans="1:174" customFormat="1" ht="16.5" x14ac:dyDescent="0.3">
      <c r="A493" s="90"/>
      <c r="B493" s="51"/>
      <c r="C493" s="205" t="s">
        <v>165</v>
      </c>
      <c r="D493" s="205"/>
      <c r="E493" s="205"/>
      <c r="F493" s="205"/>
      <c r="G493" s="205"/>
      <c r="H493" s="205"/>
      <c r="I493" s="205"/>
      <c r="J493" s="205"/>
      <c r="K493" s="205"/>
      <c r="L493" s="92">
        <v>282901.02</v>
      </c>
      <c r="M493" s="93"/>
      <c r="N493" s="94">
        <v>14770262.25</v>
      </c>
      <c r="O493" s="108"/>
      <c r="P493" s="108"/>
      <c r="Q493" s="108"/>
      <c r="FQ493" s="40"/>
      <c r="FR493" s="3" t="s">
        <v>165</v>
      </c>
    </row>
    <row r="494" spans="1:174" customFormat="1" ht="16.5" x14ac:dyDescent="0.3">
      <c r="A494" s="90"/>
      <c r="B494" s="51"/>
      <c r="C494" s="205" t="s">
        <v>166</v>
      </c>
      <c r="D494" s="205"/>
      <c r="E494" s="205"/>
      <c r="F494" s="205"/>
      <c r="G494" s="205"/>
      <c r="H494" s="205"/>
      <c r="I494" s="205"/>
      <c r="J494" s="205"/>
      <c r="K494" s="205"/>
      <c r="L494" s="92">
        <v>285879.36</v>
      </c>
      <c r="M494" s="93"/>
      <c r="N494" s="94">
        <v>14925760.58</v>
      </c>
      <c r="O494" s="108"/>
      <c r="P494" s="108"/>
      <c r="Q494" s="108"/>
      <c r="FQ494" s="40"/>
      <c r="FR494" s="3" t="s">
        <v>166</v>
      </c>
    </row>
    <row r="495" spans="1:174" customFormat="1" ht="16.5" x14ac:dyDescent="0.3">
      <c r="A495" s="90"/>
      <c r="B495" s="51"/>
      <c r="C495" s="205" t="s">
        <v>167</v>
      </c>
      <c r="D495" s="205"/>
      <c r="E495" s="205"/>
      <c r="F495" s="205"/>
      <c r="G495" s="205"/>
      <c r="H495" s="205"/>
      <c r="I495" s="205"/>
      <c r="J495" s="205"/>
      <c r="K495" s="205"/>
      <c r="L495" s="92">
        <v>155006.81</v>
      </c>
      <c r="M495" s="93"/>
      <c r="N495" s="94">
        <v>8092904.8899999997</v>
      </c>
      <c r="O495" s="108"/>
      <c r="P495" s="108"/>
      <c r="Q495" s="108"/>
      <c r="FQ495" s="40"/>
      <c r="FR495" s="3" t="s">
        <v>167</v>
      </c>
    </row>
    <row r="496" spans="1:174" customFormat="1" ht="16.5" x14ac:dyDescent="0.3">
      <c r="A496" s="90"/>
      <c r="B496" s="51"/>
      <c r="C496" s="205" t="s">
        <v>282</v>
      </c>
      <c r="D496" s="205"/>
      <c r="E496" s="205"/>
      <c r="F496" s="205"/>
      <c r="G496" s="205"/>
      <c r="H496" s="205"/>
      <c r="I496" s="205"/>
      <c r="J496" s="205"/>
      <c r="K496" s="205"/>
      <c r="L496" s="92">
        <v>307275.71999999997</v>
      </c>
      <c r="M496" s="93"/>
      <c r="N496" s="94">
        <v>9106881.0700000003</v>
      </c>
      <c r="O496" s="108"/>
      <c r="P496" s="108"/>
      <c r="Q496" s="108"/>
      <c r="FQ496" s="40"/>
      <c r="FR496" s="3" t="s">
        <v>282</v>
      </c>
    </row>
    <row r="497" spans="1:238" customFormat="1" ht="16.5" x14ac:dyDescent="0.3">
      <c r="A497" s="90"/>
      <c r="B497" s="86"/>
      <c r="C497" s="206" t="s">
        <v>283</v>
      </c>
      <c r="D497" s="206"/>
      <c r="E497" s="206"/>
      <c r="F497" s="206"/>
      <c r="G497" s="206"/>
      <c r="H497" s="206"/>
      <c r="I497" s="206"/>
      <c r="J497" s="206"/>
      <c r="K497" s="206"/>
      <c r="L497" s="97">
        <v>1843654.31</v>
      </c>
      <c r="M497" s="88"/>
      <c r="N497" s="98">
        <v>54641286.43</v>
      </c>
      <c r="O497" s="108"/>
      <c r="P497" s="108"/>
      <c r="Q497" s="108"/>
      <c r="FQ497" s="40"/>
      <c r="FS497" s="40" t="s">
        <v>283</v>
      </c>
    </row>
    <row r="498" spans="1:238" customFormat="1" ht="16.5" x14ac:dyDescent="0.3">
      <c r="A498" s="90"/>
      <c r="B498" s="51"/>
      <c r="C498" s="205" t="s">
        <v>169</v>
      </c>
      <c r="D498" s="205"/>
      <c r="E498" s="205"/>
      <c r="F498" s="205"/>
      <c r="G498" s="205"/>
      <c r="H498" s="205"/>
      <c r="I498" s="205"/>
      <c r="J498" s="205"/>
      <c r="K498" s="205"/>
      <c r="L498" s="95"/>
      <c r="M498" s="93"/>
      <c r="N498" s="96"/>
      <c r="O498" s="108"/>
      <c r="P498" s="108"/>
      <c r="Q498" s="108"/>
      <c r="FQ498" s="40"/>
      <c r="FR498" s="3" t="s">
        <v>169</v>
      </c>
      <c r="FS498" s="40"/>
    </row>
    <row r="499" spans="1:238" customFormat="1" ht="16.5" x14ac:dyDescent="0.3">
      <c r="A499" s="90"/>
      <c r="B499" s="51"/>
      <c r="C499" s="205" t="s">
        <v>170</v>
      </c>
      <c r="D499" s="205"/>
      <c r="E499" s="205"/>
      <c r="F499" s="205"/>
      <c r="G499" s="205"/>
      <c r="H499" s="205"/>
      <c r="I499" s="53" t="s">
        <v>284</v>
      </c>
      <c r="J499" s="91"/>
      <c r="K499" s="91"/>
      <c r="L499" s="95"/>
      <c r="M499" s="93"/>
      <c r="N499" s="96"/>
      <c r="O499" s="108"/>
      <c r="P499" s="108"/>
      <c r="Q499" s="108"/>
      <c r="FQ499" s="40"/>
      <c r="FS499" s="40"/>
      <c r="FT499" s="3" t="s">
        <v>170</v>
      </c>
    </row>
    <row r="500" spans="1:238" customFormat="1" ht="16.5" x14ac:dyDescent="0.3">
      <c r="A500" s="90"/>
      <c r="B500" s="51"/>
      <c r="C500" s="205" t="s">
        <v>172</v>
      </c>
      <c r="D500" s="205"/>
      <c r="E500" s="205"/>
      <c r="F500" s="205"/>
      <c r="G500" s="205"/>
      <c r="H500" s="205"/>
      <c r="I500" s="53" t="s">
        <v>285</v>
      </c>
      <c r="J500" s="91"/>
      <c r="K500" s="91"/>
      <c r="L500" s="95"/>
      <c r="M500" s="93"/>
      <c r="N500" s="96"/>
      <c r="O500" s="108"/>
      <c r="P500" s="108"/>
      <c r="Q500" s="108"/>
      <c r="FQ500" s="40"/>
      <c r="FS500" s="40"/>
      <c r="FT500" s="3" t="s">
        <v>172</v>
      </c>
    </row>
    <row r="501" spans="1:238" customFormat="1" ht="1.5" customHeight="1" x14ac:dyDescent="0.25">
      <c r="A501" s="103"/>
      <c r="B501" s="84"/>
      <c r="C501" s="82"/>
      <c r="D501" s="82"/>
      <c r="E501" s="82"/>
      <c r="F501" s="82"/>
      <c r="G501" s="82"/>
      <c r="H501" s="82"/>
      <c r="I501" s="82"/>
      <c r="J501" s="82"/>
      <c r="K501" s="82"/>
      <c r="L501" s="109"/>
      <c r="M501" s="110"/>
      <c r="N501" s="111"/>
    </row>
    <row r="502" spans="1:238" customFormat="1" ht="26.25" customHeight="1" x14ac:dyDescent="0.25">
      <c r="A502" s="112"/>
      <c r="B502" s="113"/>
      <c r="C502" s="113"/>
      <c r="D502" s="113"/>
      <c r="E502" s="113"/>
      <c r="F502" s="113"/>
      <c r="G502" s="113"/>
      <c r="H502" s="113"/>
      <c r="I502" s="113"/>
      <c r="J502" s="113"/>
      <c r="K502" s="113"/>
      <c r="L502" s="113"/>
      <c r="M502" s="113"/>
      <c r="N502" s="113"/>
    </row>
    <row r="503" spans="1:238" s="22" customFormat="1" ht="15" x14ac:dyDescent="0.25">
      <c r="A503" s="5"/>
      <c r="B503" s="95" t="s">
        <v>286</v>
      </c>
      <c r="C503" s="203"/>
      <c r="D503" s="203"/>
      <c r="E503" s="203"/>
      <c r="F503" s="203"/>
      <c r="G503" s="203"/>
      <c r="H503" s="204"/>
      <c r="I503" s="204"/>
      <c r="J503" s="204"/>
      <c r="K503" s="204"/>
      <c r="L503" s="204"/>
      <c r="M503"/>
      <c r="N503"/>
      <c r="O503"/>
      <c r="P503"/>
      <c r="Q503"/>
      <c r="R503"/>
      <c r="S503"/>
      <c r="T503"/>
      <c r="U503"/>
      <c r="V503"/>
      <c r="W503"/>
      <c r="X503"/>
      <c r="Y503" s="8"/>
      <c r="Z503" s="8"/>
      <c r="AA503" s="8"/>
      <c r="AB503" s="8"/>
      <c r="AC503" s="8"/>
      <c r="AD503" s="8"/>
      <c r="AE503" s="8"/>
      <c r="AF503" s="8"/>
      <c r="AG503" s="8"/>
      <c r="AH503" s="8"/>
      <c r="AI503" s="8"/>
      <c r="AJ503" s="8"/>
      <c r="AK503" s="8"/>
      <c r="AL503" s="8"/>
      <c r="AM503" s="8"/>
      <c r="AN503" s="8"/>
      <c r="AO503" s="8"/>
      <c r="AP503" s="8"/>
      <c r="AQ503" s="8"/>
      <c r="AR503" s="8"/>
      <c r="AS503" s="8"/>
      <c r="AT503" s="8"/>
      <c r="AU503" s="8"/>
      <c r="AV503" s="8"/>
      <c r="AW503" s="8"/>
      <c r="AX503" s="8"/>
      <c r="AY503" s="8"/>
      <c r="AZ503" s="8"/>
      <c r="BA503" s="8"/>
      <c r="BB503" s="8"/>
      <c r="BC503" s="8"/>
      <c r="BD503" s="8"/>
      <c r="BE503" s="8"/>
      <c r="BF503" s="8"/>
      <c r="BG503" s="8"/>
      <c r="BH503" s="8"/>
      <c r="BI503" s="8"/>
      <c r="BJ503" s="8"/>
      <c r="BK503" s="8"/>
      <c r="BL503" s="8"/>
      <c r="BM503" s="8"/>
      <c r="BN503" s="8"/>
      <c r="BO503" s="8"/>
      <c r="BP503" s="8"/>
      <c r="BQ503" s="8"/>
      <c r="BR503" s="8"/>
      <c r="BS503" s="8"/>
      <c r="BT503" s="8"/>
      <c r="BU503" s="8"/>
      <c r="BV503" s="8"/>
      <c r="BW503" s="8"/>
      <c r="BX503" s="8"/>
      <c r="BY503" s="8"/>
      <c r="BZ503" s="8"/>
      <c r="CA503" s="8"/>
      <c r="CB503" s="8"/>
      <c r="CC503" s="8"/>
      <c r="CD503" s="8"/>
      <c r="CE503" s="8"/>
      <c r="CF503" s="8"/>
      <c r="CG503" s="8"/>
      <c r="CH503" s="8"/>
      <c r="CI503" s="8"/>
      <c r="CJ503" s="8"/>
      <c r="CK503" s="8"/>
      <c r="CL503" s="8"/>
      <c r="CM503" s="8"/>
      <c r="CN503" s="8"/>
      <c r="CO503" s="8"/>
      <c r="CP503" s="8"/>
      <c r="CQ503" s="8"/>
      <c r="CR503" s="8"/>
      <c r="CS503" s="8"/>
      <c r="CT503" s="8"/>
      <c r="CU503" s="8"/>
      <c r="CV503" s="8"/>
      <c r="CW503" s="8"/>
      <c r="CX503" s="8"/>
      <c r="CY503" s="8"/>
      <c r="CZ503" s="8"/>
      <c r="DA503" s="8"/>
      <c r="DB503" s="8"/>
      <c r="DC503" s="8"/>
      <c r="DD503" s="8"/>
      <c r="DE503" s="8"/>
      <c r="DF503" s="8"/>
      <c r="DG503" s="8"/>
      <c r="DH503" s="8"/>
      <c r="DI503" s="8"/>
      <c r="DJ503" s="8"/>
      <c r="DK503" s="8"/>
      <c r="DL503" s="8"/>
      <c r="DM503" s="8"/>
      <c r="DN503" s="8"/>
      <c r="DO503" s="8"/>
      <c r="DP503" s="8"/>
      <c r="DQ503" s="8"/>
      <c r="DR503" s="8"/>
      <c r="DS503" s="8"/>
      <c r="DT503" s="8"/>
      <c r="DU503" s="8"/>
      <c r="DV503" s="8"/>
      <c r="DW503" s="8"/>
      <c r="DX503" s="8"/>
      <c r="DY503" s="8"/>
      <c r="DZ503" s="8"/>
      <c r="EA503" s="8"/>
      <c r="EB503" s="8"/>
      <c r="EC503" s="8"/>
      <c r="ED503" s="8"/>
      <c r="EE503" s="8"/>
      <c r="EF503" s="8"/>
      <c r="EG503" s="8"/>
      <c r="EH503" s="8"/>
      <c r="EI503" s="8"/>
      <c r="EJ503" s="8"/>
      <c r="EK503" s="8"/>
      <c r="EL503" s="8"/>
      <c r="EM503" s="8"/>
      <c r="EN503" s="8"/>
      <c r="EO503" s="8"/>
      <c r="EP503" s="8"/>
      <c r="EQ503" s="8"/>
      <c r="ER503" s="8"/>
      <c r="ES503" s="8"/>
      <c r="ET503" s="8"/>
      <c r="EU503" s="8"/>
      <c r="EV503" s="8"/>
      <c r="EW503" s="8"/>
      <c r="EX503" s="8"/>
      <c r="EY503" s="8"/>
      <c r="EZ503" s="8"/>
      <c r="FA503" s="8"/>
      <c r="FB503" s="8"/>
      <c r="FC503" s="8"/>
      <c r="FD503" s="8"/>
      <c r="FE503" s="8"/>
      <c r="FF503" s="8"/>
      <c r="FG503" s="8"/>
      <c r="FH503" s="8"/>
      <c r="FI503" s="8"/>
      <c r="FJ503" s="8"/>
      <c r="FK503" s="8"/>
      <c r="FL503" s="8"/>
      <c r="FM503" s="8"/>
      <c r="FN503" s="8"/>
      <c r="FO503" s="8"/>
      <c r="FP503" s="8"/>
      <c r="FQ503" s="8"/>
      <c r="FR503" s="8"/>
      <c r="FS503" s="8"/>
      <c r="FT503" s="8"/>
      <c r="FU503" s="8" t="s">
        <v>4</v>
      </c>
      <c r="FV503" s="8" t="s">
        <v>4</v>
      </c>
      <c r="FW503" s="8" t="s">
        <v>4</v>
      </c>
      <c r="FX503" s="8" t="s">
        <v>4</v>
      </c>
      <c r="FY503" s="8" t="s">
        <v>4</v>
      </c>
      <c r="FZ503" s="8" t="s">
        <v>4</v>
      </c>
      <c r="GA503" s="8" t="s">
        <v>4</v>
      </c>
      <c r="GB503" s="8" t="s">
        <v>4</v>
      </c>
      <c r="GC503" s="8" t="s">
        <v>4</v>
      </c>
      <c r="GD503" s="8" t="s">
        <v>4</v>
      </c>
      <c r="GE503" s="8"/>
      <c r="GF503" s="8"/>
      <c r="GG503" s="8"/>
      <c r="GH503" s="8"/>
      <c r="GI503" s="8"/>
      <c r="GJ503" s="8"/>
      <c r="GK503" s="8"/>
      <c r="GL503" s="8"/>
      <c r="GM503" s="8"/>
      <c r="GN503" s="8"/>
      <c r="GO503" s="8"/>
      <c r="GP503" s="8"/>
      <c r="GQ503" s="8"/>
      <c r="GR503" s="8"/>
      <c r="GS503" s="8"/>
      <c r="GT503" s="8"/>
      <c r="GU503" s="8"/>
      <c r="GV503" s="8"/>
      <c r="GW503" s="8"/>
      <c r="GX503" s="8"/>
      <c r="GY503" s="8"/>
      <c r="GZ503" s="8"/>
      <c r="HA503" s="8"/>
      <c r="HB503" s="8"/>
      <c r="HC503" s="8"/>
      <c r="HD503" s="8"/>
      <c r="HE503" s="8"/>
      <c r="HF503" s="8"/>
      <c r="HG503" s="8"/>
      <c r="HH503" s="8"/>
      <c r="HI503" s="8"/>
      <c r="HJ503" s="8"/>
      <c r="HK503" s="8"/>
      <c r="HL503" s="8"/>
      <c r="HM503" s="8"/>
      <c r="HN503" s="8"/>
      <c r="HO503" s="8"/>
      <c r="HP503" s="8"/>
      <c r="HQ503" s="8"/>
      <c r="HR503" s="8"/>
      <c r="HS503" s="8"/>
      <c r="HT503" s="8"/>
      <c r="HU503" s="8"/>
      <c r="HV503" s="8"/>
      <c r="HW503" s="8"/>
      <c r="HX503" s="8"/>
      <c r="HY503" s="8"/>
      <c r="HZ503" s="8"/>
      <c r="IA503" s="8"/>
      <c r="IB503" s="8"/>
      <c r="IC503" s="8"/>
      <c r="ID503" s="8"/>
    </row>
    <row r="504" spans="1:238" s="114" customFormat="1" ht="16.5" customHeight="1" x14ac:dyDescent="0.25">
      <c r="A504" s="7"/>
      <c r="B504" s="95"/>
      <c r="C504" s="202" t="s">
        <v>287</v>
      </c>
      <c r="D504" s="202"/>
      <c r="E504" s="202"/>
      <c r="F504" s="202"/>
      <c r="G504" s="202"/>
      <c r="H504" s="202"/>
      <c r="I504" s="202"/>
      <c r="J504" s="202"/>
      <c r="K504" s="202"/>
      <c r="L504" s="202"/>
      <c r="Y504" s="115"/>
      <c r="Z504" s="115"/>
      <c r="AA504" s="115"/>
      <c r="AB504" s="115"/>
      <c r="AC504" s="115"/>
      <c r="AD504" s="115"/>
      <c r="AE504" s="115"/>
      <c r="AF504" s="115"/>
      <c r="AG504" s="115"/>
      <c r="AH504" s="115"/>
      <c r="AI504" s="115"/>
      <c r="AJ504" s="115"/>
      <c r="AK504" s="115"/>
      <c r="AL504" s="115"/>
      <c r="AM504" s="115"/>
      <c r="AN504" s="115"/>
      <c r="AO504" s="115"/>
      <c r="AP504" s="115"/>
      <c r="AQ504" s="115"/>
      <c r="AR504" s="115"/>
      <c r="AS504" s="115"/>
      <c r="AT504" s="115"/>
      <c r="AU504" s="115"/>
      <c r="AV504" s="115"/>
      <c r="AW504" s="115"/>
      <c r="AX504" s="115"/>
      <c r="AY504" s="115"/>
      <c r="AZ504" s="115"/>
      <c r="BA504" s="115"/>
      <c r="BB504" s="115"/>
      <c r="BC504" s="115"/>
      <c r="BD504" s="115"/>
      <c r="BE504" s="115"/>
      <c r="BF504" s="115"/>
      <c r="BG504" s="115"/>
      <c r="BH504" s="115"/>
      <c r="BI504" s="115"/>
      <c r="BJ504" s="115"/>
      <c r="BK504" s="115"/>
      <c r="BL504" s="115"/>
      <c r="BM504" s="115"/>
      <c r="BN504" s="115"/>
      <c r="BO504" s="115"/>
      <c r="BP504" s="115"/>
      <c r="BQ504" s="115"/>
      <c r="BR504" s="115"/>
      <c r="BS504" s="115"/>
      <c r="BT504" s="115"/>
      <c r="BU504" s="115"/>
      <c r="BV504" s="115"/>
      <c r="BW504" s="115"/>
      <c r="BX504" s="115"/>
      <c r="BY504" s="115"/>
      <c r="BZ504" s="115"/>
      <c r="CA504" s="115"/>
      <c r="CB504" s="115"/>
      <c r="CC504" s="115"/>
      <c r="CD504" s="115"/>
      <c r="CE504" s="115"/>
      <c r="CF504" s="115"/>
      <c r="CG504" s="115"/>
      <c r="CH504" s="115"/>
      <c r="CI504" s="115"/>
      <c r="CJ504" s="115"/>
      <c r="CK504" s="115"/>
      <c r="CL504" s="115"/>
      <c r="CM504" s="115"/>
      <c r="CN504" s="115"/>
      <c r="CO504" s="115"/>
      <c r="CP504" s="115"/>
      <c r="CQ504" s="115"/>
      <c r="CR504" s="115"/>
      <c r="CS504" s="115"/>
      <c r="CT504" s="115"/>
      <c r="CU504" s="115"/>
      <c r="CV504" s="115"/>
      <c r="CW504" s="115"/>
      <c r="CX504" s="115"/>
      <c r="CY504" s="115"/>
      <c r="CZ504" s="115"/>
      <c r="DA504" s="115"/>
      <c r="DB504" s="115"/>
      <c r="DC504" s="115"/>
      <c r="DD504" s="115"/>
      <c r="DE504" s="115"/>
      <c r="DF504" s="115"/>
      <c r="DG504" s="115"/>
      <c r="DH504" s="115"/>
      <c r="DI504" s="115"/>
      <c r="DJ504" s="115"/>
      <c r="DK504" s="115"/>
      <c r="DL504" s="115"/>
      <c r="DM504" s="115"/>
      <c r="DN504" s="115"/>
      <c r="DO504" s="115"/>
      <c r="DP504" s="115"/>
      <c r="DQ504" s="115"/>
      <c r="DR504" s="115"/>
      <c r="DS504" s="115"/>
      <c r="DT504" s="115"/>
      <c r="DU504" s="115"/>
      <c r="DV504" s="115"/>
      <c r="DW504" s="115"/>
      <c r="DX504" s="115"/>
      <c r="DY504" s="115"/>
      <c r="DZ504" s="115"/>
      <c r="EA504" s="115"/>
      <c r="EB504" s="115"/>
      <c r="EC504" s="115"/>
      <c r="ED504" s="115"/>
      <c r="EE504" s="115"/>
      <c r="EF504" s="115"/>
      <c r="EG504" s="115"/>
      <c r="EH504" s="115"/>
      <c r="EI504" s="115"/>
      <c r="EJ504" s="115"/>
      <c r="EK504" s="115"/>
      <c r="EL504" s="115"/>
      <c r="EM504" s="115"/>
      <c r="EN504" s="115"/>
      <c r="EO504" s="115"/>
      <c r="EP504" s="115"/>
      <c r="EQ504" s="115"/>
      <c r="ER504" s="115"/>
      <c r="ES504" s="115"/>
      <c r="ET504" s="115"/>
      <c r="EU504" s="115"/>
      <c r="EV504" s="115"/>
      <c r="EW504" s="115"/>
      <c r="EX504" s="115"/>
      <c r="EY504" s="115"/>
      <c r="EZ504" s="115"/>
      <c r="FA504" s="115"/>
      <c r="FB504" s="115"/>
      <c r="FC504" s="115"/>
      <c r="FD504" s="115"/>
      <c r="FE504" s="115"/>
      <c r="FF504" s="115"/>
      <c r="FG504" s="115"/>
      <c r="FH504" s="115"/>
      <c r="FI504" s="115"/>
      <c r="FJ504" s="115"/>
      <c r="FK504" s="115"/>
      <c r="FL504" s="115"/>
      <c r="FM504" s="115"/>
      <c r="FN504" s="115"/>
      <c r="FO504" s="115"/>
      <c r="FP504" s="115"/>
      <c r="FQ504" s="115"/>
      <c r="FR504" s="115"/>
      <c r="FS504" s="115"/>
      <c r="FT504" s="115"/>
      <c r="FU504" s="115"/>
      <c r="FV504" s="115"/>
      <c r="FW504" s="115"/>
      <c r="FX504" s="115"/>
      <c r="FY504" s="115"/>
      <c r="FZ504" s="115"/>
      <c r="GA504" s="115"/>
      <c r="GB504" s="115"/>
      <c r="GC504" s="115"/>
      <c r="GD504" s="115"/>
      <c r="GE504" s="115"/>
      <c r="GF504" s="115"/>
      <c r="GG504" s="115"/>
      <c r="GH504" s="115"/>
      <c r="GI504" s="115"/>
      <c r="GJ504" s="115"/>
      <c r="GK504" s="115"/>
      <c r="GL504" s="115"/>
      <c r="GM504" s="115"/>
      <c r="GN504" s="115"/>
      <c r="GO504" s="115"/>
      <c r="GP504" s="115"/>
      <c r="GQ504" s="115"/>
      <c r="GR504" s="115"/>
      <c r="GS504" s="115"/>
      <c r="GT504" s="115"/>
      <c r="GU504" s="115"/>
      <c r="GV504" s="115"/>
      <c r="GW504" s="115"/>
      <c r="GX504" s="115"/>
      <c r="GY504" s="115"/>
      <c r="GZ504" s="115"/>
      <c r="HA504" s="115"/>
      <c r="HB504" s="115"/>
      <c r="HC504" s="115"/>
      <c r="HD504" s="115"/>
      <c r="HE504" s="115"/>
      <c r="HF504" s="115"/>
      <c r="HG504" s="115"/>
      <c r="HH504" s="115"/>
      <c r="HI504" s="115"/>
      <c r="HJ504" s="115"/>
      <c r="HK504" s="115"/>
      <c r="HL504" s="115"/>
      <c r="HM504" s="115"/>
      <c r="HN504" s="115"/>
      <c r="HO504" s="115"/>
      <c r="HP504" s="115"/>
      <c r="HQ504" s="115"/>
      <c r="HR504" s="115"/>
      <c r="HS504" s="115"/>
      <c r="HT504" s="115"/>
      <c r="HU504" s="115"/>
      <c r="HV504" s="115"/>
      <c r="HW504" s="115"/>
      <c r="HX504" s="115"/>
      <c r="HY504" s="115"/>
      <c r="HZ504" s="115"/>
      <c r="IA504" s="115"/>
      <c r="IB504" s="115"/>
      <c r="IC504" s="115"/>
      <c r="ID504" s="115"/>
    </row>
    <row r="505" spans="1:238" s="22" customFormat="1" ht="15" x14ac:dyDescent="0.25">
      <c r="A505" s="5"/>
      <c r="B505" s="95" t="s">
        <v>288</v>
      </c>
      <c r="C505" s="203"/>
      <c r="D505" s="203"/>
      <c r="E505" s="203"/>
      <c r="F505" s="203"/>
      <c r="G505" s="203"/>
      <c r="H505" s="204"/>
      <c r="I505" s="204"/>
      <c r="J505" s="204"/>
      <c r="K505" s="204"/>
      <c r="L505" s="204"/>
      <c r="M505"/>
      <c r="N505"/>
      <c r="O505"/>
      <c r="P505"/>
      <c r="Q505"/>
      <c r="R505"/>
      <c r="S505"/>
      <c r="T505"/>
      <c r="U505"/>
      <c r="V505"/>
      <c r="W505"/>
      <c r="X505"/>
      <c r="Y505" s="8"/>
      <c r="Z505" s="8"/>
      <c r="AA505" s="8"/>
      <c r="AB505" s="8"/>
      <c r="AC505" s="8"/>
      <c r="AD505" s="8"/>
      <c r="AE505" s="8"/>
      <c r="AF505" s="8"/>
      <c r="AG505" s="8"/>
      <c r="AH505" s="8"/>
      <c r="AI505" s="8"/>
      <c r="AJ505" s="8"/>
      <c r="AK505" s="8"/>
      <c r="AL505" s="8"/>
      <c r="AM505" s="8"/>
      <c r="AN505" s="8"/>
      <c r="AO505" s="8"/>
      <c r="AP505" s="8"/>
      <c r="AQ505" s="8"/>
      <c r="AR505" s="8"/>
      <c r="AS505" s="8"/>
      <c r="AT505" s="8"/>
      <c r="AU505" s="8"/>
      <c r="AV505" s="8"/>
      <c r="AW505" s="8"/>
      <c r="AX505" s="8"/>
      <c r="AY505" s="8"/>
      <c r="AZ505" s="8"/>
      <c r="BA505" s="8"/>
      <c r="BB505" s="8"/>
      <c r="BC505" s="8"/>
      <c r="BD505" s="8"/>
      <c r="BE505" s="8"/>
      <c r="BF505" s="8"/>
      <c r="BG505" s="8"/>
      <c r="BH505" s="8"/>
      <c r="BI505" s="8"/>
      <c r="BJ505" s="8"/>
      <c r="BK505" s="8"/>
      <c r="BL505" s="8"/>
      <c r="BM505" s="8"/>
      <c r="BN505" s="8"/>
      <c r="BO505" s="8"/>
      <c r="BP505" s="8"/>
      <c r="BQ505" s="8"/>
      <c r="BR505" s="8"/>
      <c r="BS505" s="8"/>
      <c r="BT505" s="8"/>
      <c r="BU505" s="8"/>
      <c r="BV505" s="8"/>
      <c r="BW505" s="8"/>
      <c r="BX505" s="8"/>
      <c r="BY505" s="8"/>
      <c r="BZ505" s="8"/>
      <c r="CA505" s="8"/>
      <c r="CB505" s="8"/>
      <c r="CC505" s="8"/>
      <c r="CD505" s="8"/>
      <c r="CE505" s="8"/>
      <c r="CF505" s="8"/>
      <c r="CG505" s="8"/>
      <c r="CH505" s="8"/>
      <c r="CI505" s="8"/>
      <c r="CJ505" s="8"/>
      <c r="CK505" s="8"/>
      <c r="CL505" s="8"/>
      <c r="CM505" s="8"/>
      <c r="CN505" s="8"/>
      <c r="CO505" s="8"/>
      <c r="CP505" s="8"/>
      <c r="CQ505" s="8"/>
      <c r="CR505" s="8"/>
      <c r="CS505" s="8"/>
      <c r="CT505" s="8"/>
      <c r="CU505" s="8"/>
      <c r="CV505" s="8"/>
      <c r="CW505" s="8"/>
      <c r="CX505" s="8"/>
      <c r="CY505" s="8"/>
      <c r="CZ505" s="8"/>
      <c r="DA505" s="8"/>
      <c r="DB505" s="8"/>
      <c r="DC505" s="8"/>
      <c r="DD505" s="8"/>
      <c r="DE505" s="8"/>
      <c r="DF505" s="8"/>
      <c r="DG505" s="8"/>
      <c r="DH505" s="8"/>
      <c r="DI505" s="8"/>
      <c r="DJ505" s="8"/>
      <c r="DK505" s="8"/>
      <c r="DL505" s="8"/>
      <c r="DM505" s="8"/>
      <c r="DN505" s="8"/>
      <c r="DO505" s="8"/>
      <c r="DP505" s="8"/>
      <c r="DQ505" s="8"/>
      <c r="DR505" s="8"/>
      <c r="DS505" s="8"/>
      <c r="DT505" s="8"/>
      <c r="DU505" s="8"/>
      <c r="DV505" s="8"/>
      <c r="DW505" s="8"/>
      <c r="DX505" s="8"/>
      <c r="DY505" s="8"/>
      <c r="DZ505" s="8"/>
      <c r="EA505" s="8"/>
      <c r="EB505" s="8"/>
      <c r="EC505" s="8"/>
      <c r="ED505" s="8"/>
      <c r="EE505" s="8"/>
      <c r="EF505" s="8"/>
      <c r="EG505" s="8"/>
      <c r="EH505" s="8"/>
      <c r="EI505" s="8"/>
      <c r="EJ505" s="8"/>
      <c r="EK505" s="8"/>
      <c r="EL505" s="8"/>
      <c r="EM505" s="8"/>
      <c r="EN505" s="8"/>
      <c r="EO505" s="8"/>
      <c r="EP505" s="8"/>
      <c r="EQ505" s="8"/>
      <c r="ER505" s="8"/>
      <c r="ES505" s="8"/>
      <c r="ET505" s="8"/>
      <c r="EU505" s="8"/>
      <c r="EV505" s="8"/>
      <c r="EW505" s="8"/>
      <c r="EX505" s="8"/>
      <c r="EY505" s="8"/>
      <c r="EZ505" s="8"/>
      <c r="FA505" s="8"/>
      <c r="FB505" s="8"/>
      <c r="FC505" s="8"/>
      <c r="FD505" s="8"/>
      <c r="FE505" s="8"/>
      <c r="FF505" s="8"/>
      <c r="FG505" s="8"/>
      <c r="FH505" s="8"/>
      <c r="FI505" s="8"/>
      <c r="FJ505" s="8"/>
      <c r="FK505" s="8"/>
      <c r="FL505" s="8"/>
      <c r="FM505" s="8"/>
      <c r="FN505" s="8"/>
      <c r="FO505" s="8"/>
      <c r="FP505" s="8"/>
      <c r="FQ505" s="8"/>
      <c r="FR505" s="8"/>
      <c r="FS505" s="8"/>
      <c r="FT505" s="8"/>
      <c r="FU505" s="8"/>
      <c r="FV505" s="8"/>
      <c r="FW505" s="8"/>
      <c r="FX505" s="8"/>
      <c r="FY505" s="8"/>
      <c r="FZ505" s="8"/>
      <c r="GA505" s="8"/>
      <c r="GB505" s="8"/>
      <c r="GC505" s="8"/>
      <c r="GD505" s="8"/>
      <c r="GE505" s="8" t="s">
        <v>4</v>
      </c>
      <c r="GF505" s="8" t="s">
        <v>4</v>
      </c>
      <c r="GG505" s="8" t="s">
        <v>4</v>
      </c>
      <c r="GH505" s="8" t="s">
        <v>4</v>
      </c>
      <c r="GI505" s="8" t="s">
        <v>4</v>
      </c>
      <c r="GJ505" s="8" t="s">
        <v>4</v>
      </c>
      <c r="GK505" s="8" t="s">
        <v>4</v>
      </c>
      <c r="GL505" s="8" t="s">
        <v>4</v>
      </c>
      <c r="GM505" s="8" t="s">
        <v>4</v>
      </c>
      <c r="GN505" s="8" t="s">
        <v>4</v>
      </c>
      <c r="GO505" s="8"/>
      <c r="GP505" s="8"/>
      <c r="GQ505" s="8"/>
      <c r="GR505" s="8"/>
      <c r="GS505" s="8"/>
      <c r="GT505" s="8"/>
      <c r="GU505" s="8"/>
      <c r="GV505" s="8"/>
      <c r="GW505" s="8"/>
      <c r="GX505" s="8"/>
      <c r="GY505" s="8"/>
      <c r="GZ505" s="8"/>
      <c r="HA505" s="8"/>
      <c r="HB505" s="8"/>
      <c r="HC505" s="8"/>
      <c r="HD505" s="8"/>
      <c r="HE505" s="8"/>
      <c r="HF505" s="8"/>
      <c r="HG505" s="8"/>
      <c r="HH505" s="8"/>
      <c r="HI505" s="8"/>
      <c r="HJ505" s="8"/>
      <c r="HK505" s="8"/>
      <c r="HL505" s="8"/>
      <c r="HM505" s="8"/>
      <c r="HN505" s="8"/>
      <c r="HO505" s="8"/>
      <c r="HP505" s="8"/>
      <c r="HQ505" s="8"/>
      <c r="HR505" s="8"/>
      <c r="HS505" s="8"/>
      <c r="HT505" s="8"/>
      <c r="HU505" s="8"/>
      <c r="HV505" s="8"/>
      <c r="HW505" s="8"/>
      <c r="HX505" s="8"/>
      <c r="HY505" s="8"/>
      <c r="HZ505" s="8"/>
      <c r="IA505" s="8"/>
      <c r="IB505" s="8"/>
      <c r="IC505" s="8"/>
      <c r="ID505" s="8"/>
    </row>
    <row r="506" spans="1:238" s="114" customFormat="1" ht="16.5" customHeight="1" x14ac:dyDescent="0.25">
      <c r="A506" s="7"/>
      <c r="C506" s="202" t="s">
        <v>287</v>
      </c>
      <c r="D506" s="202"/>
      <c r="E506" s="202"/>
      <c r="F506" s="202"/>
      <c r="G506" s="202"/>
      <c r="H506" s="202"/>
      <c r="I506" s="202"/>
      <c r="J506" s="202"/>
      <c r="K506" s="202"/>
      <c r="L506" s="202"/>
      <c r="Y506" s="115"/>
      <c r="Z506" s="115"/>
      <c r="AA506" s="115"/>
      <c r="AB506" s="115"/>
      <c r="AC506" s="115"/>
      <c r="AD506" s="115"/>
      <c r="AE506" s="115"/>
      <c r="AF506" s="115"/>
      <c r="AG506" s="115"/>
      <c r="AH506" s="115"/>
      <c r="AI506" s="115"/>
      <c r="AJ506" s="115"/>
      <c r="AK506" s="115"/>
      <c r="AL506" s="115"/>
      <c r="AM506" s="115"/>
      <c r="AN506" s="115"/>
      <c r="AO506" s="115"/>
      <c r="AP506" s="115"/>
      <c r="AQ506" s="115"/>
      <c r="AR506" s="115"/>
      <c r="AS506" s="115"/>
      <c r="AT506" s="115"/>
      <c r="AU506" s="115"/>
      <c r="AV506" s="115"/>
      <c r="AW506" s="115"/>
      <c r="AX506" s="115"/>
      <c r="AY506" s="115"/>
      <c r="AZ506" s="115"/>
      <c r="BA506" s="115"/>
      <c r="BB506" s="115"/>
      <c r="BC506" s="115"/>
      <c r="BD506" s="115"/>
      <c r="BE506" s="115"/>
      <c r="BF506" s="115"/>
      <c r="BG506" s="115"/>
      <c r="BH506" s="115"/>
      <c r="BI506" s="115"/>
      <c r="BJ506" s="115"/>
      <c r="BK506" s="115"/>
      <c r="BL506" s="115"/>
      <c r="BM506" s="115"/>
      <c r="BN506" s="115"/>
      <c r="BO506" s="115"/>
      <c r="BP506" s="115"/>
      <c r="BQ506" s="115"/>
      <c r="BR506" s="115"/>
      <c r="BS506" s="115"/>
      <c r="BT506" s="115"/>
      <c r="BU506" s="115"/>
      <c r="BV506" s="115"/>
      <c r="BW506" s="115"/>
      <c r="BX506" s="115"/>
      <c r="BY506" s="115"/>
      <c r="BZ506" s="115"/>
      <c r="CA506" s="115"/>
      <c r="CB506" s="115"/>
      <c r="CC506" s="115"/>
      <c r="CD506" s="115"/>
      <c r="CE506" s="115"/>
      <c r="CF506" s="115"/>
      <c r="CG506" s="115"/>
      <c r="CH506" s="115"/>
      <c r="CI506" s="115"/>
      <c r="CJ506" s="115"/>
      <c r="CK506" s="115"/>
      <c r="CL506" s="115"/>
      <c r="CM506" s="115"/>
      <c r="CN506" s="115"/>
      <c r="CO506" s="115"/>
      <c r="CP506" s="115"/>
      <c r="CQ506" s="115"/>
      <c r="CR506" s="115"/>
      <c r="CS506" s="115"/>
      <c r="CT506" s="115"/>
      <c r="CU506" s="115"/>
      <c r="CV506" s="115"/>
      <c r="CW506" s="115"/>
      <c r="CX506" s="115"/>
      <c r="CY506" s="115"/>
      <c r="CZ506" s="115"/>
      <c r="DA506" s="115"/>
      <c r="DB506" s="115"/>
      <c r="DC506" s="115"/>
      <c r="DD506" s="115"/>
      <c r="DE506" s="115"/>
      <c r="DF506" s="115"/>
      <c r="DG506" s="115"/>
      <c r="DH506" s="115"/>
      <c r="DI506" s="115"/>
      <c r="DJ506" s="115"/>
      <c r="DK506" s="115"/>
      <c r="DL506" s="115"/>
      <c r="DM506" s="115"/>
      <c r="DN506" s="115"/>
      <c r="DO506" s="115"/>
      <c r="DP506" s="115"/>
      <c r="DQ506" s="115"/>
      <c r="DR506" s="115"/>
      <c r="DS506" s="115"/>
      <c r="DT506" s="115"/>
      <c r="DU506" s="115"/>
      <c r="DV506" s="115"/>
      <c r="DW506" s="115"/>
      <c r="DX506" s="115"/>
      <c r="DY506" s="115"/>
      <c r="DZ506" s="115"/>
      <c r="EA506" s="115"/>
      <c r="EB506" s="115"/>
      <c r="EC506" s="115"/>
      <c r="ED506" s="115"/>
      <c r="EE506" s="115"/>
      <c r="EF506" s="115"/>
      <c r="EG506" s="115"/>
      <c r="EH506" s="115"/>
      <c r="EI506" s="115"/>
      <c r="EJ506" s="115"/>
      <c r="EK506" s="115"/>
      <c r="EL506" s="115"/>
      <c r="EM506" s="115"/>
      <c r="EN506" s="115"/>
      <c r="EO506" s="115"/>
      <c r="EP506" s="115"/>
      <c r="EQ506" s="115"/>
      <c r="ER506" s="115"/>
      <c r="ES506" s="115"/>
      <c r="ET506" s="115"/>
      <c r="EU506" s="115"/>
      <c r="EV506" s="115"/>
      <c r="EW506" s="115"/>
      <c r="EX506" s="115"/>
      <c r="EY506" s="115"/>
      <c r="EZ506" s="115"/>
      <c r="FA506" s="115"/>
      <c r="FB506" s="115"/>
      <c r="FC506" s="115"/>
      <c r="FD506" s="115"/>
      <c r="FE506" s="115"/>
      <c r="FF506" s="115"/>
      <c r="FG506" s="115"/>
      <c r="FH506" s="115"/>
      <c r="FI506" s="115"/>
      <c r="FJ506" s="115"/>
      <c r="FK506" s="115"/>
      <c r="FL506" s="115"/>
      <c r="FM506" s="115"/>
      <c r="FN506" s="115"/>
      <c r="FO506" s="115"/>
      <c r="FP506" s="115"/>
      <c r="FQ506" s="115"/>
      <c r="FR506" s="115"/>
      <c r="FS506" s="115"/>
      <c r="FT506" s="115"/>
      <c r="FU506" s="115"/>
      <c r="FV506" s="115"/>
      <c r="FW506" s="115"/>
      <c r="FX506" s="115"/>
      <c r="FY506" s="115"/>
      <c r="FZ506" s="115"/>
      <c r="GA506" s="115"/>
      <c r="GB506" s="115"/>
      <c r="GC506" s="115"/>
      <c r="GD506" s="115"/>
      <c r="GE506" s="115"/>
      <c r="GF506" s="115"/>
      <c r="GG506" s="115"/>
      <c r="GH506" s="115"/>
      <c r="GI506" s="115"/>
      <c r="GJ506" s="115"/>
      <c r="GK506" s="115"/>
      <c r="GL506" s="115"/>
      <c r="GM506" s="115"/>
      <c r="GN506" s="115"/>
      <c r="GO506" s="115"/>
      <c r="GP506" s="115"/>
      <c r="GQ506" s="115"/>
      <c r="GR506" s="115"/>
      <c r="GS506" s="115"/>
      <c r="GT506" s="115"/>
      <c r="GU506" s="115"/>
      <c r="GV506" s="115"/>
      <c r="GW506" s="115"/>
      <c r="GX506" s="115"/>
      <c r="GY506" s="115"/>
      <c r="GZ506" s="115"/>
      <c r="HA506" s="115"/>
      <c r="HB506" s="115"/>
      <c r="HC506" s="115"/>
      <c r="HD506" s="115"/>
      <c r="HE506" s="115"/>
      <c r="HF506" s="115"/>
      <c r="HG506" s="115"/>
      <c r="HH506" s="115"/>
      <c r="HI506" s="115"/>
      <c r="HJ506" s="115"/>
      <c r="HK506" s="115"/>
      <c r="HL506" s="115"/>
      <c r="HM506" s="115"/>
      <c r="HN506" s="115"/>
      <c r="HO506" s="115"/>
      <c r="HP506" s="115"/>
      <c r="HQ506" s="115"/>
      <c r="HR506" s="115"/>
      <c r="HS506" s="115"/>
      <c r="HT506" s="115"/>
      <c r="HU506" s="115"/>
      <c r="HV506" s="115"/>
      <c r="HW506" s="115"/>
      <c r="HX506" s="115"/>
      <c r="HY506" s="115"/>
      <c r="HZ506" s="115"/>
      <c r="IA506" s="115"/>
      <c r="IB506" s="115"/>
      <c r="IC506" s="115"/>
      <c r="ID506" s="115"/>
    </row>
    <row r="507" spans="1:238" customFormat="1" ht="21" customHeight="1" x14ac:dyDescent="0.25"/>
    <row r="508" spans="1:238" s="22" customFormat="1" ht="22.5" customHeight="1" x14ac:dyDescent="0.25">
      <c r="A508" s="201" t="s">
        <v>289</v>
      </c>
      <c r="B508" s="201"/>
      <c r="C508" s="201"/>
      <c r="D508" s="201"/>
      <c r="E508" s="201"/>
      <c r="F508" s="201"/>
      <c r="G508" s="201"/>
      <c r="H508" s="201"/>
      <c r="I508" s="201"/>
      <c r="J508" s="201"/>
      <c r="K508" s="201"/>
      <c r="L508" s="201"/>
      <c r="M508" s="201"/>
      <c r="N508" s="201"/>
      <c r="O508" s="116"/>
      <c r="P508" s="116"/>
      <c r="Q508"/>
      <c r="R508"/>
      <c r="S508"/>
      <c r="T508"/>
      <c r="U508"/>
      <c r="V508"/>
      <c r="W508"/>
      <c r="X508"/>
      <c r="Y508" s="8"/>
      <c r="Z508" s="8"/>
      <c r="AA508" s="8"/>
      <c r="AB508" s="8"/>
      <c r="AC508" s="8"/>
      <c r="AD508" s="8"/>
      <c r="AE508" s="8"/>
      <c r="AF508" s="8"/>
      <c r="AG508" s="8"/>
      <c r="AH508" s="8"/>
      <c r="AI508" s="8"/>
      <c r="AJ508" s="8"/>
      <c r="AK508" s="8"/>
      <c r="AL508" s="8"/>
      <c r="AM508" s="8"/>
      <c r="AN508" s="8"/>
      <c r="AO508" s="8"/>
      <c r="AP508" s="8"/>
      <c r="AQ508" s="8"/>
      <c r="AR508" s="8"/>
      <c r="AS508" s="8"/>
      <c r="AT508" s="8"/>
      <c r="AU508" s="8"/>
      <c r="AV508" s="8"/>
      <c r="AW508" s="8"/>
      <c r="AX508" s="8"/>
      <c r="AY508" s="8"/>
      <c r="AZ508" s="8"/>
      <c r="BA508" s="8"/>
      <c r="BB508" s="8"/>
      <c r="BC508" s="8"/>
      <c r="BD508" s="8"/>
      <c r="BE508" s="8"/>
      <c r="BF508" s="8"/>
      <c r="BG508" s="8"/>
      <c r="BH508" s="8"/>
      <c r="BI508" s="8"/>
      <c r="BJ508" s="8"/>
      <c r="BK508" s="8"/>
      <c r="BL508" s="8"/>
      <c r="BM508" s="8"/>
      <c r="BN508" s="8"/>
      <c r="BO508" s="8"/>
      <c r="BP508" s="8"/>
      <c r="BQ508" s="8"/>
      <c r="BR508" s="8"/>
      <c r="BS508" s="8"/>
      <c r="BT508" s="8"/>
      <c r="BU508" s="8"/>
      <c r="BV508" s="8"/>
      <c r="BW508" s="8"/>
      <c r="BX508" s="8"/>
      <c r="BY508" s="8"/>
      <c r="BZ508" s="8"/>
      <c r="CA508" s="8"/>
      <c r="CB508" s="8"/>
      <c r="CC508" s="8"/>
      <c r="CD508" s="8"/>
      <c r="CE508" s="8"/>
      <c r="CF508" s="8"/>
      <c r="CG508" s="8"/>
      <c r="CH508" s="8"/>
      <c r="CI508" s="8"/>
      <c r="CJ508" s="8"/>
      <c r="CK508" s="8"/>
      <c r="CL508" s="8"/>
      <c r="CM508" s="8"/>
      <c r="CN508" s="8"/>
      <c r="CO508" s="8"/>
      <c r="CP508" s="8"/>
      <c r="CQ508" s="8"/>
      <c r="CR508" s="8"/>
      <c r="CS508" s="8"/>
      <c r="CT508" s="8"/>
      <c r="CU508" s="8"/>
      <c r="CV508" s="8"/>
      <c r="CW508" s="8"/>
      <c r="CX508" s="8"/>
      <c r="CY508" s="8"/>
      <c r="CZ508" s="8"/>
      <c r="DA508" s="8"/>
      <c r="DB508" s="8"/>
      <c r="DC508" s="8"/>
      <c r="DD508" s="8"/>
      <c r="DE508" s="8"/>
      <c r="DF508" s="8"/>
      <c r="DG508" s="8"/>
      <c r="DH508" s="8"/>
      <c r="DI508" s="8"/>
      <c r="DJ508" s="8"/>
      <c r="DK508" s="8"/>
      <c r="DL508" s="8"/>
      <c r="DM508" s="8"/>
      <c r="DN508" s="8"/>
      <c r="DO508" s="8"/>
      <c r="DP508" s="8"/>
      <c r="DQ508" s="8"/>
      <c r="DR508" s="8"/>
      <c r="DS508" s="8"/>
      <c r="DT508" s="8"/>
      <c r="DU508" s="8"/>
      <c r="DV508" s="8"/>
      <c r="DW508" s="8"/>
      <c r="DX508" s="8"/>
      <c r="DY508" s="8"/>
      <c r="DZ508" s="8"/>
      <c r="EA508" s="8"/>
      <c r="EB508" s="8"/>
      <c r="EC508" s="8"/>
      <c r="ED508" s="8"/>
      <c r="EE508" s="8"/>
      <c r="EF508" s="8"/>
      <c r="EG508" s="8"/>
      <c r="EH508" s="8"/>
      <c r="EI508" s="8"/>
      <c r="EJ508" s="8"/>
      <c r="EK508" s="8"/>
      <c r="EL508" s="8"/>
      <c r="EM508" s="8"/>
      <c r="EN508" s="8"/>
      <c r="EO508" s="8"/>
      <c r="EP508" s="8"/>
      <c r="EQ508" s="8"/>
      <c r="ER508" s="8"/>
      <c r="ES508" s="8"/>
      <c r="ET508" s="8"/>
      <c r="EU508" s="8"/>
      <c r="EV508" s="8"/>
      <c r="EW508" s="8"/>
      <c r="EX508" s="8"/>
      <c r="EY508" s="8"/>
      <c r="EZ508" s="8"/>
      <c r="FA508" s="8"/>
      <c r="FB508" s="8"/>
      <c r="FC508" s="8"/>
      <c r="FD508" s="8"/>
      <c r="FE508" s="8"/>
      <c r="FF508" s="8"/>
      <c r="FG508" s="8"/>
      <c r="FH508" s="8"/>
      <c r="FI508" s="8"/>
      <c r="FJ508" s="8"/>
      <c r="FK508" s="8"/>
      <c r="FL508" s="8"/>
      <c r="FM508" s="8"/>
      <c r="FN508" s="8"/>
      <c r="FO508" s="8"/>
      <c r="FP508" s="8"/>
      <c r="FQ508" s="8"/>
      <c r="FR508" s="8"/>
      <c r="FS508" s="8"/>
      <c r="FT508" s="8"/>
      <c r="FU508" s="8"/>
      <c r="FV508" s="8"/>
      <c r="FW508" s="8"/>
      <c r="FX508" s="8"/>
      <c r="FY508" s="8"/>
      <c r="FZ508" s="8"/>
      <c r="GA508" s="8"/>
      <c r="GB508" s="8"/>
      <c r="GC508" s="8"/>
      <c r="GD508" s="8"/>
      <c r="GE508" s="8"/>
      <c r="GF508" s="8"/>
      <c r="GG508" s="8"/>
      <c r="GH508" s="8"/>
      <c r="GI508" s="8"/>
      <c r="GJ508" s="8"/>
      <c r="GK508" s="8"/>
      <c r="GL508" s="8"/>
      <c r="GM508" s="8"/>
      <c r="GN508" s="8"/>
      <c r="GO508" s="3" t="s">
        <v>289</v>
      </c>
      <c r="GP508" s="3" t="s">
        <v>4</v>
      </c>
      <c r="GQ508" s="3" t="s">
        <v>4</v>
      </c>
      <c r="GR508" s="3" t="s">
        <v>4</v>
      </c>
      <c r="GS508" s="3" t="s">
        <v>4</v>
      </c>
      <c r="GT508" s="3" t="s">
        <v>4</v>
      </c>
      <c r="GU508" s="3" t="s">
        <v>4</v>
      </c>
      <c r="GV508" s="3" t="s">
        <v>4</v>
      </c>
      <c r="GW508" s="3" t="s">
        <v>4</v>
      </c>
      <c r="GX508" s="3" t="s">
        <v>4</v>
      </c>
      <c r="GY508" s="3" t="s">
        <v>4</v>
      </c>
      <c r="GZ508" s="3" t="s">
        <v>4</v>
      </c>
      <c r="HA508" s="3" t="s">
        <v>4</v>
      </c>
      <c r="HB508" s="3" t="s">
        <v>4</v>
      </c>
      <c r="HC508" s="8"/>
      <c r="HD508" s="8"/>
      <c r="HE508" s="8"/>
      <c r="HF508" s="8"/>
      <c r="HG508" s="8"/>
      <c r="HH508" s="8"/>
      <c r="HI508" s="8"/>
      <c r="HJ508" s="8"/>
      <c r="HK508" s="8"/>
      <c r="HL508" s="8"/>
      <c r="HM508" s="8"/>
      <c r="HN508" s="8"/>
      <c r="HO508" s="8"/>
      <c r="HP508" s="8"/>
      <c r="HQ508" s="8"/>
      <c r="HR508" s="8"/>
      <c r="HS508" s="8"/>
      <c r="HT508" s="8"/>
      <c r="HU508" s="8"/>
      <c r="HV508" s="8"/>
      <c r="HW508" s="8"/>
      <c r="HX508" s="8"/>
      <c r="HY508" s="8"/>
      <c r="HZ508" s="8"/>
      <c r="IA508" s="8"/>
      <c r="IB508" s="8"/>
      <c r="IC508" s="8"/>
      <c r="ID508" s="8"/>
    </row>
    <row r="509" spans="1:238" s="22" customFormat="1" ht="11.25" customHeight="1" x14ac:dyDescent="0.25">
      <c r="A509" s="201" t="s">
        <v>290</v>
      </c>
      <c r="B509" s="201"/>
      <c r="C509" s="201"/>
      <c r="D509" s="201"/>
      <c r="E509" s="201"/>
      <c r="F509" s="201"/>
      <c r="G509" s="201"/>
      <c r="H509" s="201"/>
      <c r="I509" s="201"/>
      <c r="J509" s="201"/>
      <c r="K509" s="201"/>
      <c r="L509" s="201"/>
      <c r="M509" s="201"/>
      <c r="N509" s="201"/>
      <c r="O509" s="116"/>
      <c r="P509" s="116"/>
      <c r="Q509"/>
      <c r="R509"/>
      <c r="S509"/>
      <c r="T509"/>
      <c r="U509"/>
      <c r="V509"/>
      <c r="W509"/>
      <c r="X509"/>
      <c r="Y509" s="8"/>
      <c r="Z509" s="8"/>
      <c r="AA509" s="8"/>
      <c r="AB509" s="8"/>
      <c r="AC509" s="8"/>
      <c r="AD509" s="8"/>
      <c r="AE509" s="8"/>
      <c r="AF509" s="8"/>
      <c r="AG509" s="8"/>
      <c r="AH509" s="8"/>
      <c r="AI509" s="8"/>
      <c r="AJ509" s="8"/>
      <c r="AK509" s="8"/>
      <c r="AL509" s="8"/>
      <c r="AM509" s="8"/>
      <c r="AN509" s="8"/>
      <c r="AO509" s="8"/>
      <c r="AP509" s="8"/>
      <c r="AQ509" s="8"/>
      <c r="AR509" s="8"/>
      <c r="AS509" s="8"/>
      <c r="AT509" s="8"/>
      <c r="AU509" s="8"/>
      <c r="AV509" s="8"/>
      <c r="AW509" s="8"/>
      <c r="AX509" s="8"/>
      <c r="AY509" s="8"/>
      <c r="AZ509" s="8"/>
      <c r="BA509" s="8"/>
      <c r="BB509" s="8"/>
      <c r="BC509" s="8"/>
      <c r="BD509" s="8"/>
      <c r="BE509" s="8"/>
      <c r="BF509" s="8"/>
      <c r="BG509" s="8"/>
      <c r="BH509" s="8"/>
      <c r="BI509" s="8"/>
      <c r="BJ509" s="8"/>
      <c r="BK509" s="8"/>
      <c r="BL509" s="8"/>
      <c r="BM509" s="8"/>
      <c r="BN509" s="8"/>
      <c r="BO509" s="8"/>
      <c r="BP509" s="8"/>
      <c r="BQ509" s="8"/>
      <c r="BR509" s="8"/>
      <c r="BS509" s="8"/>
      <c r="BT509" s="8"/>
      <c r="BU509" s="8"/>
      <c r="BV509" s="8"/>
      <c r="BW509" s="8"/>
      <c r="BX509" s="8"/>
      <c r="BY509" s="8"/>
      <c r="BZ509" s="8"/>
      <c r="CA509" s="8"/>
      <c r="CB509" s="8"/>
      <c r="CC509" s="8"/>
      <c r="CD509" s="8"/>
      <c r="CE509" s="8"/>
      <c r="CF509" s="8"/>
      <c r="CG509" s="8"/>
      <c r="CH509" s="8"/>
      <c r="CI509" s="8"/>
      <c r="CJ509" s="8"/>
      <c r="CK509" s="8"/>
      <c r="CL509" s="8"/>
      <c r="CM509" s="8"/>
      <c r="CN509" s="8"/>
      <c r="CO509" s="8"/>
      <c r="CP509" s="8"/>
      <c r="CQ509" s="8"/>
      <c r="CR509" s="8"/>
      <c r="CS509" s="8"/>
      <c r="CT509" s="8"/>
      <c r="CU509" s="8"/>
      <c r="CV509" s="8"/>
      <c r="CW509" s="8"/>
      <c r="CX509" s="8"/>
      <c r="CY509" s="8"/>
      <c r="CZ509" s="8"/>
      <c r="DA509" s="8"/>
      <c r="DB509" s="8"/>
      <c r="DC509" s="8"/>
      <c r="DD509" s="8"/>
      <c r="DE509" s="8"/>
      <c r="DF509" s="8"/>
      <c r="DG509" s="8"/>
      <c r="DH509" s="8"/>
      <c r="DI509" s="8"/>
      <c r="DJ509" s="8"/>
      <c r="DK509" s="8"/>
      <c r="DL509" s="8"/>
      <c r="DM509" s="8"/>
      <c r="DN509" s="8"/>
      <c r="DO509" s="8"/>
      <c r="DP509" s="8"/>
      <c r="DQ509" s="8"/>
      <c r="DR509" s="8"/>
      <c r="DS509" s="8"/>
      <c r="DT509" s="8"/>
      <c r="DU509" s="8"/>
      <c r="DV509" s="8"/>
      <c r="DW509" s="8"/>
      <c r="DX509" s="8"/>
      <c r="DY509" s="8"/>
      <c r="DZ509" s="8"/>
      <c r="EA509" s="8"/>
      <c r="EB509" s="8"/>
      <c r="EC509" s="8"/>
      <c r="ED509" s="8"/>
      <c r="EE509" s="8"/>
      <c r="EF509" s="8"/>
      <c r="EG509" s="8"/>
      <c r="EH509" s="8"/>
      <c r="EI509" s="8"/>
      <c r="EJ509" s="8"/>
      <c r="EK509" s="8"/>
      <c r="EL509" s="8"/>
      <c r="EM509" s="8"/>
      <c r="EN509" s="8"/>
      <c r="EO509" s="8"/>
      <c r="EP509" s="8"/>
      <c r="EQ509" s="8"/>
      <c r="ER509" s="8"/>
      <c r="ES509" s="8"/>
      <c r="ET509" s="8"/>
      <c r="EU509" s="8"/>
      <c r="EV509" s="8"/>
      <c r="EW509" s="8"/>
      <c r="EX509" s="8"/>
      <c r="EY509" s="8"/>
      <c r="EZ509" s="8"/>
      <c r="FA509" s="8"/>
      <c r="FB509" s="8"/>
      <c r="FC509" s="8"/>
      <c r="FD509" s="8"/>
      <c r="FE509" s="8"/>
      <c r="FF509" s="8"/>
      <c r="FG509" s="8"/>
      <c r="FH509" s="8"/>
      <c r="FI509" s="8"/>
      <c r="FJ509" s="8"/>
      <c r="FK509" s="8"/>
      <c r="FL509" s="8"/>
      <c r="FM509" s="8"/>
      <c r="FN509" s="8"/>
      <c r="FO509" s="8"/>
      <c r="FP509" s="8"/>
      <c r="FQ509" s="8"/>
      <c r="FR509" s="8"/>
      <c r="FS509" s="8"/>
      <c r="FT509" s="8"/>
      <c r="FU509" s="8"/>
      <c r="FV509" s="8"/>
      <c r="FW509" s="8"/>
      <c r="FX509" s="8"/>
      <c r="FY509" s="8"/>
      <c r="FZ509" s="8"/>
      <c r="GA509" s="8"/>
      <c r="GB509" s="8"/>
      <c r="GC509" s="8"/>
      <c r="GD509" s="8"/>
      <c r="GE509" s="8"/>
      <c r="GF509" s="8"/>
      <c r="GG509" s="8"/>
      <c r="GH509" s="8"/>
      <c r="GI509" s="8"/>
      <c r="GJ509" s="8"/>
      <c r="GK509" s="8"/>
      <c r="GL509" s="8"/>
      <c r="GM509" s="8"/>
      <c r="GN509" s="8"/>
      <c r="GO509" s="8"/>
      <c r="GP509" s="8"/>
      <c r="GQ509" s="8"/>
      <c r="GR509" s="8"/>
      <c r="GS509" s="8"/>
      <c r="GT509" s="8"/>
      <c r="GU509" s="8"/>
      <c r="GV509" s="8"/>
      <c r="GW509" s="8"/>
      <c r="GX509" s="8"/>
      <c r="GY509" s="8"/>
      <c r="GZ509" s="8"/>
      <c r="HA509" s="8"/>
      <c r="HB509" s="8"/>
      <c r="HC509" s="3" t="s">
        <v>290</v>
      </c>
      <c r="HD509" s="3" t="s">
        <v>4</v>
      </c>
      <c r="HE509" s="3" t="s">
        <v>4</v>
      </c>
      <c r="HF509" s="3" t="s">
        <v>4</v>
      </c>
      <c r="HG509" s="3" t="s">
        <v>4</v>
      </c>
      <c r="HH509" s="3" t="s">
        <v>4</v>
      </c>
      <c r="HI509" s="3" t="s">
        <v>4</v>
      </c>
      <c r="HJ509" s="3" t="s">
        <v>4</v>
      </c>
      <c r="HK509" s="3" t="s">
        <v>4</v>
      </c>
      <c r="HL509" s="3" t="s">
        <v>4</v>
      </c>
      <c r="HM509" s="3" t="s">
        <v>4</v>
      </c>
      <c r="HN509" s="3" t="s">
        <v>4</v>
      </c>
      <c r="HO509" s="3" t="s">
        <v>4</v>
      </c>
      <c r="HP509" s="3" t="s">
        <v>4</v>
      </c>
      <c r="HQ509" s="8"/>
      <c r="HR509" s="8"/>
      <c r="HS509" s="8"/>
      <c r="HT509" s="8"/>
      <c r="HU509" s="8"/>
      <c r="HV509" s="8"/>
      <c r="HW509" s="8"/>
      <c r="HX509" s="8"/>
      <c r="HY509" s="8"/>
      <c r="HZ509" s="8"/>
      <c r="IA509" s="8"/>
      <c r="IB509" s="8"/>
      <c r="IC509" s="8"/>
      <c r="ID509" s="8"/>
    </row>
    <row r="510" spans="1:238" s="22" customFormat="1" ht="15" x14ac:dyDescent="0.25">
      <c r="A510" s="201" t="s">
        <v>291</v>
      </c>
      <c r="B510" s="201"/>
      <c r="C510" s="201"/>
      <c r="D510" s="201"/>
      <c r="E510" s="201"/>
      <c r="F510" s="201"/>
      <c r="G510" s="201"/>
      <c r="H510" s="201"/>
      <c r="I510" s="201"/>
      <c r="J510" s="201"/>
      <c r="K510" s="201"/>
      <c r="L510" s="201"/>
      <c r="M510" s="201"/>
      <c r="N510" s="201"/>
      <c r="O510" s="116"/>
      <c r="P510" s="116"/>
      <c r="Q510"/>
      <c r="R510"/>
      <c r="S510"/>
      <c r="T510"/>
      <c r="U510"/>
      <c r="V510"/>
      <c r="W510"/>
      <c r="X510"/>
      <c r="Y510" s="8"/>
      <c r="Z510" s="8"/>
      <c r="AA510" s="8"/>
      <c r="AB510" s="8"/>
      <c r="AC510" s="8"/>
      <c r="AD510" s="8"/>
      <c r="AE510" s="8"/>
      <c r="AF510" s="8"/>
      <c r="AG510" s="8"/>
      <c r="AH510" s="8"/>
      <c r="AI510" s="8"/>
      <c r="AJ510" s="8"/>
      <c r="AK510" s="8"/>
      <c r="AL510" s="8"/>
      <c r="AM510" s="8"/>
      <c r="AN510" s="8"/>
      <c r="AO510" s="8"/>
      <c r="AP510" s="8"/>
      <c r="AQ510" s="8"/>
      <c r="AR510" s="8"/>
      <c r="AS510" s="8"/>
      <c r="AT510" s="8"/>
      <c r="AU510" s="8"/>
      <c r="AV510" s="8"/>
      <c r="AW510" s="8"/>
      <c r="AX510" s="8"/>
      <c r="AY510" s="8"/>
      <c r="AZ510" s="8"/>
      <c r="BA510" s="8"/>
      <c r="BB510" s="8"/>
      <c r="BC510" s="8"/>
      <c r="BD510" s="8"/>
      <c r="BE510" s="8"/>
      <c r="BF510" s="8"/>
      <c r="BG510" s="8"/>
      <c r="BH510" s="8"/>
      <c r="BI510" s="8"/>
      <c r="BJ510" s="8"/>
      <c r="BK510" s="8"/>
      <c r="BL510" s="8"/>
      <c r="BM510" s="8"/>
      <c r="BN510" s="8"/>
      <c r="BO510" s="8"/>
      <c r="BP510" s="8"/>
      <c r="BQ510" s="8"/>
      <c r="BR510" s="8"/>
      <c r="BS510" s="8"/>
      <c r="BT510" s="8"/>
      <c r="BU510" s="8"/>
      <c r="BV510" s="8"/>
      <c r="BW510" s="8"/>
      <c r="BX510" s="8"/>
      <c r="BY510" s="8"/>
      <c r="BZ510" s="8"/>
      <c r="CA510" s="8"/>
      <c r="CB510" s="8"/>
      <c r="CC510" s="8"/>
      <c r="CD510" s="8"/>
      <c r="CE510" s="8"/>
      <c r="CF510" s="8"/>
      <c r="CG510" s="8"/>
      <c r="CH510" s="8"/>
      <c r="CI510" s="8"/>
      <c r="CJ510" s="8"/>
      <c r="CK510" s="8"/>
      <c r="CL510" s="8"/>
      <c r="CM510" s="8"/>
      <c r="CN510" s="8"/>
      <c r="CO510" s="8"/>
      <c r="CP510" s="8"/>
      <c r="CQ510" s="8"/>
      <c r="CR510" s="8"/>
      <c r="CS510" s="8"/>
      <c r="CT510" s="8"/>
      <c r="CU510" s="8"/>
      <c r="CV510" s="8"/>
      <c r="CW510" s="8"/>
      <c r="CX510" s="8"/>
      <c r="CY510" s="8"/>
      <c r="CZ510" s="8"/>
      <c r="DA510" s="8"/>
      <c r="DB510" s="8"/>
      <c r="DC510" s="8"/>
      <c r="DD510" s="8"/>
      <c r="DE510" s="8"/>
      <c r="DF510" s="8"/>
      <c r="DG510" s="8"/>
      <c r="DH510" s="8"/>
      <c r="DI510" s="8"/>
      <c r="DJ510" s="8"/>
      <c r="DK510" s="8"/>
      <c r="DL510" s="8"/>
      <c r="DM510" s="8"/>
      <c r="DN510" s="8"/>
      <c r="DO510" s="8"/>
      <c r="DP510" s="8"/>
      <c r="DQ510" s="8"/>
      <c r="DR510" s="8"/>
      <c r="DS510" s="8"/>
      <c r="DT510" s="8"/>
      <c r="DU510" s="8"/>
      <c r="DV510" s="8"/>
      <c r="DW510" s="8"/>
      <c r="DX510" s="8"/>
      <c r="DY510" s="8"/>
      <c r="DZ510" s="8"/>
      <c r="EA510" s="8"/>
      <c r="EB510" s="8"/>
      <c r="EC510" s="8"/>
      <c r="ED510" s="8"/>
      <c r="EE510" s="8"/>
      <c r="EF510" s="8"/>
      <c r="EG510" s="8"/>
      <c r="EH510" s="8"/>
      <c r="EI510" s="8"/>
      <c r="EJ510" s="8"/>
      <c r="EK510" s="8"/>
      <c r="EL510" s="8"/>
      <c r="EM510" s="8"/>
      <c r="EN510" s="8"/>
      <c r="EO510" s="8"/>
      <c r="EP510" s="8"/>
      <c r="EQ510" s="8"/>
      <c r="ER510" s="8"/>
      <c r="ES510" s="8"/>
      <c r="ET510" s="8"/>
      <c r="EU510" s="8"/>
      <c r="EV510" s="8"/>
      <c r="EW510" s="8"/>
      <c r="EX510" s="8"/>
      <c r="EY510" s="8"/>
      <c r="EZ510" s="8"/>
      <c r="FA510" s="8"/>
      <c r="FB510" s="8"/>
      <c r="FC510" s="8"/>
      <c r="FD510" s="8"/>
      <c r="FE510" s="8"/>
      <c r="FF510" s="8"/>
      <c r="FG510" s="8"/>
      <c r="FH510" s="8"/>
      <c r="FI510" s="8"/>
      <c r="FJ510" s="8"/>
      <c r="FK510" s="8"/>
      <c r="FL510" s="8"/>
      <c r="FM510" s="8"/>
      <c r="FN510" s="8"/>
      <c r="FO510" s="8"/>
      <c r="FP510" s="8"/>
      <c r="FQ510" s="8"/>
      <c r="FR510" s="8"/>
      <c r="FS510" s="8"/>
      <c r="FT510" s="8"/>
      <c r="FU510" s="8"/>
      <c r="FV510" s="8"/>
      <c r="FW510" s="8"/>
      <c r="FX510" s="8"/>
      <c r="FY510" s="8"/>
      <c r="FZ510" s="8"/>
      <c r="GA510" s="8"/>
      <c r="GB510" s="8"/>
      <c r="GC510" s="8"/>
      <c r="GD510" s="8"/>
      <c r="GE510" s="8"/>
      <c r="GF510" s="8"/>
      <c r="GG510" s="8"/>
      <c r="GH510" s="8"/>
      <c r="GI510" s="8"/>
      <c r="GJ510" s="8"/>
      <c r="GK510" s="8"/>
      <c r="GL510" s="8"/>
      <c r="GM510" s="8"/>
      <c r="GN510" s="8"/>
      <c r="GO510" s="8"/>
      <c r="GP510" s="8"/>
      <c r="GQ510" s="8"/>
      <c r="GR510" s="8"/>
      <c r="GS510" s="8"/>
      <c r="GT510" s="8"/>
      <c r="GU510" s="8"/>
      <c r="GV510" s="8"/>
      <c r="GW510" s="8"/>
      <c r="GX510" s="8"/>
      <c r="GY510" s="8"/>
      <c r="GZ510" s="8"/>
      <c r="HA510" s="8"/>
      <c r="HB510" s="8"/>
      <c r="HC510" s="8"/>
      <c r="HD510" s="8"/>
      <c r="HE510" s="8"/>
      <c r="HF510" s="8"/>
      <c r="HG510" s="8"/>
      <c r="HH510" s="8"/>
      <c r="HI510" s="8"/>
      <c r="HJ510" s="8"/>
      <c r="HK510" s="8"/>
      <c r="HL510" s="8"/>
      <c r="HM510" s="8"/>
      <c r="HN510" s="8"/>
      <c r="HO510" s="8"/>
      <c r="HP510" s="8"/>
      <c r="HQ510" s="3" t="s">
        <v>291</v>
      </c>
      <c r="HR510" s="3" t="s">
        <v>4</v>
      </c>
      <c r="HS510" s="3" t="s">
        <v>4</v>
      </c>
      <c r="HT510" s="3" t="s">
        <v>4</v>
      </c>
      <c r="HU510" s="3" t="s">
        <v>4</v>
      </c>
      <c r="HV510" s="3" t="s">
        <v>4</v>
      </c>
      <c r="HW510" s="3" t="s">
        <v>4</v>
      </c>
      <c r="HX510" s="3" t="s">
        <v>4</v>
      </c>
      <c r="HY510" s="3" t="s">
        <v>4</v>
      </c>
      <c r="HZ510" s="3" t="s">
        <v>4</v>
      </c>
      <c r="IA510" s="3" t="s">
        <v>4</v>
      </c>
      <c r="IB510" s="3" t="s">
        <v>4</v>
      </c>
      <c r="IC510" s="3" t="s">
        <v>4</v>
      </c>
      <c r="ID510" s="3" t="s">
        <v>4</v>
      </c>
    </row>
    <row r="511" spans="1:238" s="22" customFormat="1" ht="20.25" customHeight="1" x14ac:dyDescent="0.25">
      <c r="A511" s="49"/>
      <c r="B511" s="49"/>
      <c r="C511" s="49"/>
      <c r="D511" s="49"/>
      <c r="E511" s="49"/>
      <c r="F511" s="49"/>
      <c r="G511" s="49"/>
      <c r="H511" s="49"/>
      <c r="I511" s="49"/>
      <c r="J511" s="49"/>
      <c r="K511" s="49"/>
      <c r="L511" s="49"/>
      <c r="M511" s="49"/>
      <c r="N511" s="49"/>
      <c r="O511" s="116"/>
      <c r="P511" s="116"/>
      <c r="Q511"/>
      <c r="R511"/>
      <c r="S511"/>
      <c r="T511"/>
      <c r="U511"/>
      <c r="V511"/>
      <c r="W511"/>
      <c r="X511"/>
      <c r="Y511" s="8"/>
      <c r="Z511" s="8"/>
      <c r="AA511" s="8"/>
      <c r="AB511" s="8"/>
      <c r="AC511" s="8"/>
      <c r="AD511" s="8"/>
      <c r="AE511" s="8"/>
      <c r="AF511" s="8"/>
      <c r="AG511" s="8"/>
      <c r="AH511" s="8"/>
      <c r="AI511" s="8"/>
      <c r="AJ511" s="8"/>
      <c r="AK511" s="8"/>
      <c r="AL511" s="8"/>
      <c r="AM511" s="8"/>
      <c r="AN511" s="8"/>
      <c r="AO511" s="8"/>
      <c r="AP511" s="8"/>
      <c r="AQ511" s="8"/>
      <c r="AR511" s="8"/>
      <c r="AS511" s="8"/>
      <c r="AT511" s="8"/>
      <c r="AU511" s="8"/>
      <c r="AV511" s="8"/>
      <c r="AW511" s="8"/>
      <c r="AX511" s="8"/>
      <c r="AY511" s="8"/>
      <c r="AZ511" s="8"/>
      <c r="BA511" s="8"/>
      <c r="BB511" s="8"/>
      <c r="BC511" s="8"/>
      <c r="BD511" s="8"/>
      <c r="BE511" s="8"/>
      <c r="BF511" s="8"/>
      <c r="BG511" s="8"/>
      <c r="BH511" s="8"/>
      <c r="BI511" s="8"/>
      <c r="BJ511" s="8"/>
      <c r="BK511" s="8"/>
      <c r="BL511" s="8"/>
      <c r="BM511" s="8"/>
      <c r="BN511" s="8"/>
      <c r="BO511" s="8"/>
      <c r="BP511" s="8"/>
      <c r="BQ511" s="8"/>
      <c r="BR511" s="8"/>
      <c r="BS511" s="8"/>
      <c r="BT511" s="8"/>
      <c r="BU511" s="8"/>
      <c r="BV511" s="8"/>
      <c r="BW511" s="8"/>
      <c r="BX511" s="8"/>
      <c r="BY511" s="8"/>
      <c r="BZ511" s="8"/>
      <c r="CA511" s="8"/>
      <c r="CB511" s="8"/>
      <c r="CC511" s="8"/>
      <c r="CD511" s="8"/>
      <c r="CE511" s="8"/>
      <c r="CF511" s="8"/>
      <c r="CG511" s="8"/>
      <c r="CH511" s="8"/>
      <c r="CI511" s="8"/>
      <c r="CJ511" s="8"/>
      <c r="CK511" s="8"/>
      <c r="CL511" s="8"/>
      <c r="CM511" s="8"/>
      <c r="CN511" s="8"/>
      <c r="CO511" s="8"/>
      <c r="CP511" s="8"/>
      <c r="CQ511" s="8"/>
      <c r="CR511" s="8"/>
      <c r="CS511" s="8"/>
      <c r="CT511" s="8"/>
      <c r="CU511" s="8"/>
      <c r="CV511" s="8"/>
      <c r="CW511" s="8"/>
      <c r="CX511" s="8"/>
      <c r="CY511" s="8"/>
      <c r="CZ511" s="8"/>
      <c r="DA511" s="8"/>
      <c r="DB511" s="8"/>
      <c r="DC511" s="8"/>
      <c r="DD511" s="8"/>
      <c r="DE511" s="8"/>
      <c r="DF511" s="8"/>
      <c r="DG511" s="8"/>
      <c r="DH511" s="8"/>
      <c r="DI511" s="8"/>
      <c r="DJ511" s="8"/>
      <c r="DK511" s="8"/>
      <c r="DL511" s="8"/>
      <c r="DM511" s="8"/>
      <c r="DN511" s="8"/>
      <c r="DO511" s="8"/>
      <c r="DP511" s="8"/>
      <c r="DQ511" s="8"/>
      <c r="DR511" s="8"/>
      <c r="DS511" s="8"/>
      <c r="DT511" s="8"/>
      <c r="DU511" s="8"/>
      <c r="DV511" s="8"/>
      <c r="DW511" s="8"/>
      <c r="DX511" s="8"/>
      <c r="DY511" s="8"/>
      <c r="DZ511" s="8"/>
      <c r="EA511" s="8"/>
      <c r="EB511" s="8"/>
      <c r="EC511" s="8"/>
      <c r="ED511" s="8"/>
      <c r="EE511" s="8"/>
      <c r="EF511" s="8"/>
      <c r="EG511" s="8"/>
      <c r="EH511" s="8"/>
      <c r="EI511" s="8"/>
      <c r="EJ511" s="8"/>
      <c r="EK511" s="8"/>
      <c r="EL511" s="8"/>
      <c r="EM511" s="8"/>
      <c r="EN511" s="8"/>
      <c r="EO511" s="8"/>
      <c r="EP511" s="8"/>
      <c r="EQ511" s="8"/>
      <c r="ER511" s="8"/>
      <c r="ES511" s="8"/>
      <c r="ET511" s="8"/>
      <c r="EU511" s="8"/>
      <c r="EV511" s="8"/>
      <c r="EW511" s="8"/>
      <c r="EX511" s="8"/>
      <c r="EY511" s="8"/>
      <c r="EZ511" s="8"/>
      <c r="FA511" s="8"/>
      <c r="FB511" s="8"/>
      <c r="FC511" s="8"/>
      <c r="FD511" s="8"/>
      <c r="FE511" s="8"/>
      <c r="FF511" s="8"/>
      <c r="FG511" s="8"/>
      <c r="FH511" s="8"/>
      <c r="FI511" s="8"/>
      <c r="FJ511" s="8"/>
      <c r="FK511" s="8"/>
      <c r="FL511" s="8"/>
      <c r="FM511" s="8"/>
      <c r="FN511" s="8"/>
      <c r="FO511" s="8"/>
      <c r="FP511" s="8"/>
      <c r="FQ511" s="8"/>
      <c r="FR511" s="8"/>
      <c r="FS511" s="8"/>
      <c r="FT511" s="8"/>
      <c r="FU511" s="8"/>
      <c r="FV511" s="8"/>
      <c r="FW511" s="8"/>
      <c r="FX511" s="8"/>
      <c r="FY511" s="8"/>
      <c r="FZ511" s="8"/>
      <c r="GA511" s="8"/>
      <c r="GB511" s="8"/>
      <c r="GC511" s="8"/>
      <c r="GD511" s="8"/>
      <c r="GE511" s="8"/>
      <c r="GF511" s="8"/>
      <c r="GG511" s="8"/>
      <c r="GH511" s="8"/>
      <c r="GI511" s="8"/>
      <c r="GJ511" s="8"/>
      <c r="GK511" s="8"/>
      <c r="GL511" s="8"/>
      <c r="GM511" s="8"/>
      <c r="GN511" s="8"/>
      <c r="GO511" s="8"/>
      <c r="GP511" s="8"/>
      <c r="GQ511" s="8"/>
      <c r="GR511" s="8"/>
      <c r="GS511" s="8"/>
      <c r="GT511" s="8"/>
      <c r="GU511" s="8"/>
      <c r="GV511" s="8"/>
      <c r="GW511" s="8"/>
      <c r="GX511" s="8"/>
      <c r="GY511" s="8"/>
      <c r="GZ511" s="8"/>
      <c r="HA511" s="8"/>
      <c r="HB511" s="8"/>
      <c r="HC511" s="8"/>
      <c r="HD511" s="8"/>
      <c r="HE511" s="8"/>
      <c r="HF511" s="8"/>
      <c r="HG511" s="8"/>
      <c r="HH511" s="8"/>
      <c r="HI511" s="8"/>
      <c r="HJ511" s="8"/>
      <c r="HK511" s="8"/>
      <c r="HL511" s="8"/>
      <c r="HM511" s="8"/>
      <c r="HN511" s="8"/>
      <c r="HO511" s="8"/>
      <c r="HP511" s="8"/>
      <c r="HQ511" s="8"/>
      <c r="HR511" s="8"/>
      <c r="HS511" s="8"/>
      <c r="HT511" s="8"/>
      <c r="HU511" s="8"/>
      <c r="HV511" s="8"/>
      <c r="HW511" s="8"/>
      <c r="HX511" s="8"/>
      <c r="HY511" s="8"/>
      <c r="HZ511" s="8"/>
      <c r="IA511" s="8"/>
      <c r="IB511" s="8"/>
      <c r="IC511" s="8"/>
      <c r="ID511" s="8"/>
    </row>
    <row r="512" spans="1:238" customFormat="1" ht="15" x14ac:dyDescent="0.25">
      <c r="B512" s="117"/>
      <c r="D512" s="117"/>
      <c r="F512" s="117"/>
    </row>
  </sheetData>
  <mergeCells count="499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N35:N37"/>
    <mergeCell ref="C38:E38"/>
    <mergeCell ref="A39:N39"/>
    <mergeCell ref="A40:N40"/>
    <mergeCell ref="A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C47:E47"/>
    <mergeCell ref="C48:E48"/>
    <mergeCell ref="C49:E49"/>
    <mergeCell ref="C50:E50"/>
    <mergeCell ref="C51:E51"/>
    <mergeCell ref="C42:E42"/>
    <mergeCell ref="C43:N43"/>
    <mergeCell ref="C44:N44"/>
    <mergeCell ref="C45:N45"/>
    <mergeCell ref="C46:E46"/>
    <mergeCell ref="C57:E57"/>
    <mergeCell ref="C58:E58"/>
    <mergeCell ref="A59:N59"/>
    <mergeCell ref="C60:E60"/>
    <mergeCell ref="C61:N61"/>
    <mergeCell ref="C52:E52"/>
    <mergeCell ref="C53:E53"/>
    <mergeCell ref="C54:E54"/>
    <mergeCell ref="C55:E55"/>
    <mergeCell ref="C56:E56"/>
    <mergeCell ref="C67:E67"/>
    <mergeCell ref="C68:N68"/>
    <mergeCell ref="C69:N69"/>
    <mergeCell ref="C70:N70"/>
    <mergeCell ref="C71:N71"/>
    <mergeCell ref="C62:N62"/>
    <mergeCell ref="C63:N63"/>
    <mergeCell ref="C64:N64"/>
    <mergeCell ref="C65:E65"/>
    <mergeCell ref="A66:N66"/>
    <mergeCell ref="C77:N77"/>
    <mergeCell ref="C78:E78"/>
    <mergeCell ref="C79:E79"/>
    <mergeCell ref="C80:E80"/>
    <mergeCell ref="C81:E81"/>
    <mergeCell ref="C72:E72"/>
    <mergeCell ref="A73:N73"/>
    <mergeCell ref="C74:E74"/>
    <mergeCell ref="C75:N75"/>
    <mergeCell ref="C76:N76"/>
    <mergeCell ref="C87:E87"/>
    <mergeCell ref="C88:E88"/>
    <mergeCell ref="A89:N89"/>
    <mergeCell ref="C90:E90"/>
    <mergeCell ref="C91:N91"/>
    <mergeCell ref="C82:E82"/>
    <mergeCell ref="C83:E83"/>
    <mergeCell ref="C84:E84"/>
    <mergeCell ref="C85:E85"/>
    <mergeCell ref="C86:E86"/>
    <mergeCell ref="C97:N97"/>
    <mergeCell ref="C98:N98"/>
    <mergeCell ref="C99:N99"/>
    <mergeCell ref="C100:N100"/>
    <mergeCell ref="C101:E101"/>
    <mergeCell ref="C92:N92"/>
    <mergeCell ref="C93:N93"/>
    <mergeCell ref="C94:N94"/>
    <mergeCell ref="C95:E95"/>
    <mergeCell ref="C96:E96"/>
    <mergeCell ref="C107:E107"/>
    <mergeCell ref="C108:E108"/>
    <mergeCell ref="C109:E109"/>
    <mergeCell ref="C110:E110"/>
    <mergeCell ref="C111:E111"/>
    <mergeCell ref="A102:N102"/>
    <mergeCell ref="C103:E103"/>
    <mergeCell ref="C104:N104"/>
    <mergeCell ref="C105:N105"/>
    <mergeCell ref="C106:N106"/>
    <mergeCell ref="C117:E117"/>
    <mergeCell ref="C118:E118"/>
    <mergeCell ref="C119:E119"/>
    <mergeCell ref="A120:N120"/>
    <mergeCell ref="C121:E121"/>
    <mergeCell ref="C112:E112"/>
    <mergeCell ref="C113:E113"/>
    <mergeCell ref="C114:E114"/>
    <mergeCell ref="C115:E115"/>
    <mergeCell ref="C116:E116"/>
    <mergeCell ref="A127:N127"/>
    <mergeCell ref="C128:E128"/>
    <mergeCell ref="C129:N129"/>
    <mergeCell ref="C130:N130"/>
    <mergeCell ref="C131:N131"/>
    <mergeCell ref="C122:N122"/>
    <mergeCell ref="C123:N123"/>
    <mergeCell ref="C124:N124"/>
    <mergeCell ref="C125:N125"/>
    <mergeCell ref="C126:E126"/>
    <mergeCell ref="C137:N137"/>
    <mergeCell ref="C138:N138"/>
    <mergeCell ref="C139:N139"/>
    <mergeCell ref="C140:E140"/>
    <mergeCell ref="C141:E141"/>
    <mergeCell ref="C132:N132"/>
    <mergeCell ref="C133:E133"/>
    <mergeCell ref="A134:N134"/>
    <mergeCell ref="A135:N135"/>
    <mergeCell ref="C136:E136"/>
    <mergeCell ref="C147:E147"/>
    <mergeCell ref="C148:E148"/>
    <mergeCell ref="C149:E149"/>
    <mergeCell ref="C150:E150"/>
    <mergeCell ref="A151:N151"/>
    <mergeCell ref="C142:E142"/>
    <mergeCell ref="C143:E143"/>
    <mergeCell ref="C144:E144"/>
    <mergeCell ref="C145:E145"/>
    <mergeCell ref="C146:E146"/>
    <mergeCell ref="C157:E157"/>
    <mergeCell ref="C158:E158"/>
    <mergeCell ref="C159:E159"/>
    <mergeCell ref="C160:E160"/>
    <mergeCell ref="C161:E161"/>
    <mergeCell ref="C152:E152"/>
    <mergeCell ref="C153:N153"/>
    <mergeCell ref="C154:N154"/>
    <mergeCell ref="C155:N155"/>
    <mergeCell ref="C156:E156"/>
    <mergeCell ref="A167:N167"/>
    <mergeCell ref="C168:E168"/>
    <mergeCell ref="C169:N169"/>
    <mergeCell ref="C170:N170"/>
    <mergeCell ref="C171:N171"/>
    <mergeCell ref="C162:E162"/>
    <mergeCell ref="C163:E163"/>
    <mergeCell ref="C164:E164"/>
    <mergeCell ref="C165:E165"/>
    <mergeCell ref="C166:E166"/>
    <mergeCell ref="C177:E177"/>
    <mergeCell ref="C178:E178"/>
    <mergeCell ref="C179:E179"/>
    <mergeCell ref="C180:E180"/>
    <mergeCell ref="C181:E181"/>
    <mergeCell ref="C172:E172"/>
    <mergeCell ref="C173:E173"/>
    <mergeCell ref="C174:E174"/>
    <mergeCell ref="C175:E175"/>
    <mergeCell ref="C176:E176"/>
    <mergeCell ref="C188:K188"/>
    <mergeCell ref="C189:K189"/>
    <mergeCell ref="C190:K190"/>
    <mergeCell ref="C191:K191"/>
    <mergeCell ref="C192:K192"/>
    <mergeCell ref="C182:E182"/>
    <mergeCell ref="C184:K184"/>
    <mergeCell ref="C185:K185"/>
    <mergeCell ref="C186:K186"/>
    <mergeCell ref="C187:K187"/>
    <mergeCell ref="C198:K198"/>
    <mergeCell ref="C199:K199"/>
    <mergeCell ref="C200:K200"/>
    <mergeCell ref="C201:K201"/>
    <mergeCell ref="C202:K202"/>
    <mergeCell ref="C193:K193"/>
    <mergeCell ref="C194:K194"/>
    <mergeCell ref="C195:K195"/>
    <mergeCell ref="C196:K196"/>
    <mergeCell ref="C197:K197"/>
    <mergeCell ref="A208:N208"/>
    <mergeCell ref="C209:E209"/>
    <mergeCell ref="C210:N210"/>
    <mergeCell ref="C211:N211"/>
    <mergeCell ref="C212:E212"/>
    <mergeCell ref="C203:K203"/>
    <mergeCell ref="C204:H204"/>
    <mergeCell ref="C205:H205"/>
    <mergeCell ref="A206:N206"/>
    <mergeCell ref="A207:N207"/>
    <mergeCell ref="C218:E218"/>
    <mergeCell ref="C219:E219"/>
    <mergeCell ref="C220:E220"/>
    <mergeCell ref="C221:E221"/>
    <mergeCell ref="C222:E222"/>
    <mergeCell ref="C213:E213"/>
    <mergeCell ref="C214:E214"/>
    <mergeCell ref="C215:E215"/>
    <mergeCell ref="C216:E216"/>
    <mergeCell ref="C217:E217"/>
    <mergeCell ref="C228:E228"/>
    <mergeCell ref="A229:N229"/>
    <mergeCell ref="C230:E230"/>
    <mergeCell ref="C231:N231"/>
    <mergeCell ref="C232:N232"/>
    <mergeCell ref="C223:E223"/>
    <mergeCell ref="C224:E224"/>
    <mergeCell ref="C225:E225"/>
    <mergeCell ref="C226:E226"/>
    <mergeCell ref="C227:E227"/>
    <mergeCell ref="C238:N238"/>
    <mergeCell ref="C239:N239"/>
    <mergeCell ref="C240:N240"/>
    <mergeCell ref="C241:N241"/>
    <mergeCell ref="C242:E242"/>
    <mergeCell ref="C233:N233"/>
    <mergeCell ref="C234:N234"/>
    <mergeCell ref="C235:E235"/>
    <mergeCell ref="A236:N236"/>
    <mergeCell ref="C237:E237"/>
    <mergeCell ref="C249:K249"/>
    <mergeCell ref="C250:K250"/>
    <mergeCell ref="C251:K251"/>
    <mergeCell ref="C252:K252"/>
    <mergeCell ref="C253:K253"/>
    <mergeCell ref="C244:K244"/>
    <mergeCell ref="C245:K245"/>
    <mergeCell ref="C246:K246"/>
    <mergeCell ref="C247:K247"/>
    <mergeCell ref="C248:K248"/>
    <mergeCell ref="C259:K259"/>
    <mergeCell ref="C260:K260"/>
    <mergeCell ref="C261:K261"/>
    <mergeCell ref="C262:K262"/>
    <mergeCell ref="C263:K263"/>
    <mergeCell ref="C254:K254"/>
    <mergeCell ref="C255:K255"/>
    <mergeCell ref="C256:K256"/>
    <mergeCell ref="C257:K257"/>
    <mergeCell ref="C258:K258"/>
    <mergeCell ref="C269:E269"/>
    <mergeCell ref="C270:N270"/>
    <mergeCell ref="C271:N271"/>
    <mergeCell ref="C272:N272"/>
    <mergeCell ref="C273:E273"/>
    <mergeCell ref="C264:H264"/>
    <mergeCell ref="C265:H265"/>
    <mergeCell ref="A266:N266"/>
    <mergeCell ref="A267:N267"/>
    <mergeCell ref="A268:N268"/>
    <mergeCell ref="C279:E279"/>
    <mergeCell ref="C280:E280"/>
    <mergeCell ref="C281:E281"/>
    <mergeCell ref="C282:E282"/>
    <mergeCell ref="C283:E283"/>
    <mergeCell ref="C274:E274"/>
    <mergeCell ref="C275:E275"/>
    <mergeCell ref="C276:E276"/>
    <mergeCell ref="C277:E277"/>
    <mergeCell ref="C278:E278"/>
    <mergeCell ref="C289:N289"/>
    <mergeCell ref="C290:E290"/>
    <mergeCell ref="A291:N291"/>
    <mergeCell ref="C292:E292"/>
    <mergeCell ref="C293:N293"/>
    <mergeCell ref="A284:N284"/>
    <mergeCell ref="C285:E285"/>
    <mergeCell ref="C286:N286"/>
    <mergeCell ref="C287:N287"/>
    <mergeCell ref="C288:N288"/>
    <mergeCell ref="C299:E299"/>
    <mergeCell ref="C300:E300"/>
    <mergeCell ref="C301:E301"/>
    <mergeCell ref="C302:E302"/>
    <mergeCell ref="C303:E303"/>
    <mergeCell ref="C294:N294"/>
    <mergeCell ref="C295:N295"/>
    <mergeCell ref="C296:E296"/>
    <mergeCell ref="C297:E297"/>
    <mergeCell ref="C298:E298"/>
    <mergeCell ref="C310:K310"/>
    <mergeCell ref="C311:K311"/>
    <mergeCell ref="C312:K312"/>
    <mergeCell ref="C313:K313"/>
    <mergeCell ref="C314:K314"/>
    <mergeCell ref="C304:E304"/>
    <mergeCell ref="C305:E305"/>
    <mergeCell ref="C306:E306"/>
    <mergeCell ref="C308:K308"/>
    <mergeCell ref="C309:K309"/>
    <mergeCell ref="C320:K320"/>
    <mergeCell ref="C321:K321"/>
    <mergeCell ref="C322:K322"/>
    <mergeCell ref="C323:K323"/>
    <mergeCell ref="C324:K324"/>
    <mergeCell ref="C315:K315"/>
    <mergeCell ref="C316:K316"/>
    <mergeCell ref="C317:K317"/>
    <mergeCell ref="C318:K318"/>
    <mergeCell ref="C319:K319"/>
    <mergeCell ref="A330:N330"/>
    <mergeCell ref="A331:N331"/>
    <mergeCell ref="A332:N332"/>
    <mergeCell ref="C333:E333"/>
    <mergeCell ref="C334:N334"/>
    <mergeCell ref="C325:K325"/>
    <mergeCell ref="C326:K326"/>
    <mergeCell ref="C327:K327"/>
    <mergeCell ref="C328:H328"/>
    <mergeCell ref="C329:H329"/>
    <mergeCell ref="C340:E340"/>
    <mergeCell ref="C341:E341"/>
    <mergeCell ref="C342:E342"/>
    <mergeCell ref="C343:E343"/>
    <mergeCell ref="C344:E344"/>
    <mergeCell ref="C335:N335"/>
    <mergeCell ref="C336:E336"/>
    <mergeCell ref="C337:E337"/>
    <mergeCell ref="C338:E338"/>
    <mergeCell ref="C339:E339"/>
    <mergeCell ref="C350:E350"/>
    <mergeCell ref="A351:N351"/>
    <mergeCell ref="C352:E352"/>
    <mergeCell ref="C353:N353"/>
    <mergeCell ref="C354:N354"/>
    <mergeCell ref="C345:E345"/>
    <mergeCell ref="C346:E346"/>
    <mergeCell ref="C347:E347"/>
    <mergeCell ref="C348:E348"/>
    <mergeCell ref="C349:E349"/>
    <mergeCell ref="C361:K361"/>
    <mergeCell ref="C362:K362"/>
    <mergeCell ref="C363:K363"/>
    <mergeCell ref="C364:K364"/>
    <mergeCell ref="C365:K365"/>
    <mergeCell ref="C355:N355"/>
    <mergeCell ref="C356:N356"/>
    <mergeCell ref="C357:E357"/>
    <mergeCell ref="C359:K359"/>
    <mergeCell ref="C360:K360"/>
    <mergeCell ref="C371:K371"/>
    <mergeCell ref="C372:K372"/>
    <mergeCell ref="C373:K373"/>
    <mergeCell ref="C374:K374"/>
    <mergeCell ref="C375:K375"/>
    <mergeCell ref="C366:K366"/>
    <mergeCell ref="C367:K367"/>
    <mergeCell ref="C368:K368"/>
    <mergeCell ref="C369:K369"/>
    <mergeCell ref="C370:K370"/>
    <mergeCell ref="A381:N381"/>
    <mergeCell ref="A382:N382"/>
    <mergeCell ref="A383:N383"/>
    <mergeCell ref="C384:E384"/>
    <mergeCell ref="C385:N385"/>
    <mergeCell ref="C376:K376"/>
    <mergeCell ref="C377:K377"/>
    <mergeCell ref="C378:K378"/>
    <mergeCell ref="C379:H379"/>
    <mergeCell ref="C380:H380"/>
    <mergeCell ref="C391:E391"/>
    <mergeCell ref="C392:E392"/>
    <mergeCell ref="C393:E393"/>
    <mergeCell ref="C394:E394"/>
    <mergeCell ref="C395:E395"/>
    <mergeCell ref="C386:N386"/>
    <mergeCell ref="C387:N387"/>
    <mergeCell ref="C388:E388"/>
    <mergeCell ref="C389:E389"/>
    <mergeCell ref="C390:E390"/>
    <mergeCell ref="C401:N401"/>
    <mergeCell ref="C402:N402"/>
    <mergeCell ref="C403:N403"/>
    <mergeCell ref="C404:E404"/>
    <mergeCell ref="A405:N405"/>
    <mergeCell ref="C396:E396"/>
    <mergeCell ref="C397:E397"/>
    <mergeCell ref="C398:E398"/>
    <mergeCell ref="A399:N399"/>
    <mergeCell ref="C400:E400"/>
    <mergeCell ref="C411:E411"/>
    <mergeCell ref="C412:E412"/>
    <mergeCell ref="C413:E413"/>
    <mergeCell ref="C414:E414"/>
    <mergeCell ref="C415:E415"/>
    <mergeCell ref="C406:E406"/>
    <mergeCell ref="C407:N407"/>
    <mergeCell ref="C408:N408"/>
    <mergeCell ref="C409:N409"/>
    <mergeCell ref="C410:E410"/>
    <mergeCell ref="A421:N421"/>
    <mergeCell ref="C422:E422"/>
    <mergeCell ref="C423:N423"/>
    <mergeCell ref="C424:N424"/>
    <mergeCell ref="C425:N425"/>
    <mergeCell ref="C416:E416"/>
    <mergeCell ref="C417:E417"/>
    <mergeCell ref="C418:E418"/>
    <mergeCell ref="C419:E419"/>
    <mergeCell ref="C420:E420"/>
    <mergeCell ref="C431:E431"/>
    <mergeCell ref="C432:E432"/>
    <mergeCell ref="C433:E433"/>
    <mergeCell ref="C434:E434"/>
    <mergeCell ref="C435:E435"/>
    <mergeCell ref="C426:E426"/>
    <mergeCell ref="A427:N427"/>
    <mergeCell ref="C428:E428"/>
    <mergeCell ref="C429:N429"/>
    <mergeCell ref="C430:N430"/>
    <mergeCell ref="C441:E441"/>
    <mergeCell ref="C442:N442"/>
    <mergeCell ref="C443:N443"/>
    <mergeCell ref="C444:E444"/>
    <mergeCell ref="C445:E445"/>
    <mergeCell ref="C436:E436"/>
    <mergeCell ref="C437:E437"/>
    <mergeCell ref="C438:E438"/>
    <mergeCell ref="C439:E439"/>
    <mergeCell ref="C440:E440"/>
    <mergeCell ref="C451:E451"/>
    <mergeCell ref="C452:E452"/>
    <mergeCell ref="C453:E453"/>
    <mergeCell ref="C455:K455"/>
    <mergeCell ref="C456:K456"/>
    <mergeCell ref="C446:E446"/>
    <mergeCell ref="C447:E447"/>
    <mergeCell ref="C448:E448"/>
    <mergeCell ref="C449:E449"/>
    <mergeCell ref="C450:E450"/>
    <mergeCell ref="C462:K462"/>
    <mergeCell ref="C463:K463"/>
    <mergeCell ref="C464:K464"/>
    <mergeCell ref="C465:K465"/>
    <mergeCell ref="C466:K466"/>
    <mergeCell ref="C457:K457"/>
    <mergeCell ref="C458:K458"/>
    <mergeCell ref="C459:K459"/>
    <mergeCell ref="C460:K460"/>
    <mergeCell ref="C461:K461"/>
    <mergeCell ref="C472:K472"/>
    <mergeCell ref="C473:K473"/>
    <mergeCell ref="C474:K474"/>
    <mergeCell ref="C475:H475"/>
    <mergeCell ref="C476:H476"/>
    <mergeCell ref="C467:K467"/>
    <mergeCell ref="C468:K468"/>
    <mergeCell ref="C469:K469"/>
    <mergeCell ref="C470:K470"/>
    <mergeCell ref="C471:K471"/>
    <mergeCell ref="C483:K483"/>
    <mergeCell ref="C484:K484"/>
    <mergeCell ref="C485:K485"/>
    <mergeCell ref="C486:K486"/>
    <mergeCell ref="C487:K487"/>
    <mergeCell ref="C478:K478"/>
    <mergeCell ref="C479:K479"/>
    <mergeCell ref="C480:K480"/>
    <mergeCell ref="C481:K481"/>
    <mergeCell ref="C482:K482"/>
    <mergeCell ref="C493:K493"/>
    <mergeCell ref="C494:K494"/>
    <mergeCell ref="C495:K495"/>
    <mergeCell ref="C496:K496"/>
    <mergeCell ref="C497:K497"/>
    <mergeCell ref="C488:K488"/>
    <mergeCell ref="C489:K489"/>
    <mergeCell ref="C490:K490"/>
    <mergeCell ref="C491:K491"/>
    <mergeCell ref="C492:K492"/>
    <mergeCell ref="A509:N509"/>
    <mergeCell ref="A510:N510"/>
    <mergeCell ref="C504:L504"/>
    <mergeCell ref="C505:G505"/>
    <mergeCell ref="H505:L505"/>
    <mergeCell ref="C506:L506"/>
    <mergeCell ref="A508:N508"/>
    <mergeCell ref="C498:K498"/>
    <mergeCell ref="C499:H499"/>
    <mergeCell ref="C500:H500"/>
    <mergeCell ref="C503:G503"/>
    <mergeCell ref="H503:L503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7" fitToHeight="0" orientation="portrait" r:id="rId1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28E0D-E29D-48F4-A6BC-A93493699026}">
  <dimension ref="A2:HY43"/>
  <sheetViews>
    <sheetView zoomScaleNormal="100" workbookViewId="0">
      <selection activeCell="I7" sqref="I7:L7"/>
    </sheetView>
  </sheetViews>
  <sheetFormatPr defaultColWidth="9.140625" defaultRowHeight="11.25" x14ac:dyDescent="0.2"/>
  <cols>
    <col min="1" max="1" width="6.5703125" style="185" bestFit="1" customWidth="1"/>
    <col min="2" max="2" width="7.5703125" style="132" bestFit="1" customWidth="1"/>
    <col min="3" max="3" width="89.85546875" style="132" bestFit="1" customWidth="1"/>
    <col min="4" max="4" width="6.5703125" style="132" bestFit="1" customWidth="1"/>
    <col min="5" max="5" width="26.42578125" style="195" customWidth="1"/>
    <col min="6" max="6" width="23.28515625" style="132" customWidth="1"/>
    <col min="7" max="7" width="13.140625" style="132" customWidth="1"/>
    <col min="8" max="8" width="12.28515625" style="132" customWidth="1"/>
    <col min="9" max="9" width="18.85546875" style="132" customWidth="1"/>
    <col min="10" max="10" width="13" style="132" customWidth="1"/>
    <col min="11" max="11" width="7.85546875" style="132" customWidth="1"/>
    <col min="12" max="12" width="27.7109375" style="132" customWidth="1"/>
    <col min="13" max="13" width="1.140625" style="132" hidden="1" customWidth="1"/>
    <col min="14" max="14" width="73.85546875" style="132" hidden="1" customWidth="1"/>
    <col min="15" max="15" width="5.140625" style="132" customWidth="1"/>
    <col min="16" max="16" width="37.5703125" style="132" bestFit="1" customWidth="1"/>
    <col min="17" max="18" width="9.140625" style="132"/>
    <col min="19" max="19" width="14" style="132" customWidth="1"/>
    <col min="20" max="22" width="9.140625" style="132"/>
    <col min="23" max="38" width="87.28515625" style="196" hidden="1" customWidth="1"/>
    <col min="39" max="44" width="71.7109375" style="196" hidden="1" customWidth="1"/>
    <col min="45" max="52" width="87.28515625" style="196" hidden="1" customWidth="1"/>
    <col min="53" max="58" width="71.7109375" style="196" hidden="1" customWidth="1"/>
    <col min="59" max="66" width="87.28515625" style="196" hidden="1" customWidth="1"/>
    <col min="67" max="72" width="71.7109375" style="196" hidden="1" customWidth="1"/>
    <col min="73" max="80" width="87.28515625" style="196" hidden="1" customWidth="1"/>
    <col min="81" max="86" width="71.7109375" style="196" hidden="1" customWidth="1"/>
    <col min="87" max="94" width="87.28515625" style="196" hidden="1" customWidth="1"/>
    <col min="95" max="100" width="71.7109375" style="196" hidden="1" customWidth="1"/>
    <col min="101" max="108" width="87.28515625" style="196" hidden="1" customWidth="1"/>
    <col min="109" max="150" width="159" style="196" hidden="1" customWidth="1"/>
    <col min="151" max="153" width="32.28515625" style="196" hidden="1" customWidth="1"/>
    <col min="154" max="154" width="159" style="196" hidden="1" customWidth="1"/>
    <col min="155" max="157" width="34.140625" style="196" hidden="1" customWidth="1"/>
    <col min="158" max="158" width="130" style="196" hidden="1" customWidth="1"/>
    <col min="159" max="162" width="34.140625" style="196" hidden="1" customWidth="1"/>
    <col min="163" max="164" width="130" style="196" hidden="1" customWidth="1"/>
    <col min="165" max="165" width="159" style="196" hidden="1" customWidth="1"/>
    <col min="166" max="171" width="95.85546875" style="196" hidden="1" customWidth="1"/>
    <col min="172" max="176" width="53.42578125" style="196" hidden="1" customWidth="1"/>
    <col min="177" max="181" width="55.42578125" style="196" hidden="1" customWidth="1"/>
    <col min="182" max="186" width="53.42578125" style="196" hidden="1" customWidth="1"/>
    <col min="187" max="191" width="55.42578125" style="196" hidden="1" customWidth="1"/>
    <col min="192" max="233" width="159" style="196" hidden="1" customWidth="1"/>
    <col min="234" max="16384" width="9.140625" style="132"/>
  </cols>
  <sheetData>
    <row r="2" spans="1:12" ht="18" x14ac:dyDescent="0.2">
      <c r="A2" s="240" t="s">
        <v>294</v>
      </c>
      <c r="B2" s="240"/>
      <c r="C2" s="240"/>
      <c r="D2" s="240"/>
      <c r="E2" s="240"/>
      <c r="F2" s="240"/>
      <c r="G2" s="240"/>
      <c r="H2" s="240"/>
      <c r="I2" s="240"/>
    </row>
    <row r="3" spans="1:12" ht="54" x14ac:dyDescent="0.2">
      <c r="A3" s="133" t="s">
        <v>43</v>
      </c>
      <c r="B3" s="134" t="s">
        <v>295</v>
      </c>
      <c r="C3" s="135" t="s">
        <v>296</v>
      </c>
      <c r="D3" s="136" t="s">
        <v>297</v>
      </c>
      <c r="E3" s="137" t="s">
        <v>298</v>
      </c>
      <c r="F3" s="136"/>
      <c r="G3" s="241"/>
      <c r="H3" s="242"/>
      <c r="I3" s="138"/>
    </row>
    <row r="4" spans="1:12" ht="18" x14ac:dyDescent="0.2">
      <c r="A4" s="139">
        <v>1</v>
      </c>
      <c r="B4" s="140">
        <v>2</v>
      </c>
      <c r="C4" s="140">
        <v>3</v>
      </c>
      <c r="D4" s="140">
        <v>4</v>
      </c>
      <c r="E4" s="141">
        <v>5</v>
      </c>
      <c r="F4" s="140">
        <v>6</v>
      </c>
      <c r="G4" s="243">
        <v>7</v>
      </c>
      <c r="H4" s="244"/>
      <c r="I4" s="142"/>
    </row>
    <row r="5" spans="1:12" ht="18" x14ac:dyDescent="0.2">
      <c r="A5" s="143">
        <v>1</v>
      </c>
      <c r="B5" s="144"/>
      <c r="C5" s="145" t="s">
        <v>299</v>
      </c>
      <c r="D5" s="134" t="s">
        <v>300</v>
      </c>
      <c r="E5" s="141">
        <v>39</v>
      </c>
      <c r="F5" s="146"/>
      <c r="G5" s="146"/>
      <c r="H5" s="146"/>
      <c r="I5" s="142"/>
    </row>
    <row r="6" spans="1:12" ht="36" x14ac:dyDescent="0.2">
      <c r="A6" s="143">
        <v>2</v>
      </c>
      <c r="B6" s="147"/>
      <c r="C6" s="148" t="s">
        <v>301</v>
      </c>
      <c r="D6" s="149"/>
      <c r="E6" s="150"/>
      <c r="F6" s="149"/>
      <c r="G6" s="149"/>
      <c r="H6" s="149"/>
      <c r="I6" s="151"/>
    </row>
    <row r="7" spans="1:12" ht="40.5" x14ac:dyDescent="0.3">
      <c r="A7" s="152"/>
      <c r="B7" s="153"/>
      <c r="C7" s="154" t="s">
        <v>302</v>
      </c>
      <c r="D7" s="155" t="s">
        <v>300</v>
      </c>
      <c r="E7" s="156" t="s">
        <v>303</v>
      </c>
      <c r="F7" s="199" t="s">
        <v>304</v>
      </c>
      <c r="G7" s="153" t="s">
        <v>305</v>
      </c>
      <c r="H7" s="153"/>
      <c r="I7" s="245" t="s">
        <v>306</v>
      </c>
      <c r="J7" s="246"/>
      <c r="K7" s="246"/>
      <c r="L7" s="246"/>
    </row>
    <row r="8" spans="1:12" ht="36" x14ac:dyDescent="0.2">
      <c r="A8" s="157"/>
      <c r="B8" s="158"/>
      <c r="C8" s="159" t="s">
        <v>307</v>
      </c>
      <c r="D8" s="155" t="s">
        <v>98</v>
      </c>
      <c r="E8" s="160" t="s">
        <v>308</v>
      </c>
      <c r="F8" s="158" t="s">
        <v>309</v>
      </c>
      <c r="G8" s="153" t="s">
        <v>310</v>
      </c>
      <c r="H8" s="153"/>
      <c r="I8" s="245" t="s">
        <v>306</v>
      </c>
      <c r="J8" s="246"/>
      <c r="K8" s="246"/>
      <c r="L8" s="246"/>
    </row>
    <row r="9" spans="1:12" ht="18" x14ac:dyDescent="0.2">
      <c r="A9" s="152"/>
      <c r="B9" s="153"/>
      <c r="C9" s="154" t="s">
        <v>311</v>
      </c>
      <c r="D9" s="155" t="s">
        <v>300</v>
      </c>
      <c r="E9" s="156" t="s">
        <v>312</v>
      </c>
      <c r="F9" s="153" t="s">
        <v>309</v>
      </c>
      <c r="G9" s="153"/>
      <c r="H9" s="153"/>
      <c r="I9" s="142"/>
    </row>
    <row r="10" spans="1:12" ht="36" x14ac:dyDescent="0.2">
      <c r="A10" s="157"/>
      <c r="B10" s="158"/>
      <c r="C10" s="159" t="s">
        <v>313</v>
      </c>
      <c r="D10" s="155" t="s">
        <v>300</v>
      </c>
      <c r="E10" s="156" t="s">
        <v>314</v>
      </c>
      <c r="F10" s="158" t="s">
        <v>315</v>
      </c>
      <c r="G10" s="158" t="s">
        <v>316</v>
      </c>
      <c r="H10" s="158" t="s">
        <v>317</v>
      </c>
      <c r="I10" s="151"/>
    </row>
    <row r="11" spans="1:12" ht="25.5" x14ac:dyDescent="0.2">
      <c r="A11" s="157"/>
      <c r="B11" s="158"/>
      <c r="C11" s="154" t="s">
        <v>318</v>
      </c>
      <c r="D11" s="155" t="s">
        <v>300</v>
      </c>
      <c r="E11" s="156" t="s">
        <v>303</v>
      </c>
      <c r="F11" s="158" t="s">
        <v>319</v>
      </c>
      <c r="G11" s="158" t="s">
        <v>320</v>
      </c>
      <c r="H11" s="158" t="s">
        <v>321</v>
      </c>
      <c r="I11" s="238" t="s">
        <v>322</v>
      </c>
      <c r="J11" s="239"/>
      <c r="K11" s="239"/>
      <c r="L11" s="239"/>
    </row>
    <row r="12" spans="1:12" ht="42" customHeight="1" x14ac:dyDescent="0.2">
      <c r="A12" s="157"/>
      <c r="B12" s="158"/>
      <c r="C12" s="154" t="s">
        <v>323</v>
      </c>
      <c r="D12" s="155" t="s">
        <v>300</v>
      </c>
      <c r="E12" s="156" t="s">
        <v>303</v>
      </c>
      <c r="F12" s="158" t="s">
        <v>319</v>
      </c>
      <c r="G12" s="158" t="s">
        <v>320</v>
      </c>
      <c r="H12" s="158" t="s">
        <v>321</v>
      </c>
      <c r="I12" s="238"/>
      <c r="J12" s="239"/>
      <c r="K12" s="239"/>
      <c r="L12" s="239"/>
    </row>
    <row r="13" spans="1:12" ht="36" x14ac:dyDescent="0.2">
      <c r="A13" s="161">
        <v>3</v>
      </c>
      <c r="B13" s="162"/>
      <c r="C13" s="159" t="s">
        <v>324</v>
      </c>
      <c r="D13" s="163" t="s">
        <v>300</v>
      </c>
      <c r="E13" s="164">
        <v>39</v>
      </c>
      <c r="F13" s="162"/>
      <c r="G13" s="162"/>
      <c r="H13" s="162"/>
    </row>
    <row r="14" spans="1:12" ht="36" x14ac:dyDescent="0.2">
      <c r="A14" s="158"/>
      <c r="B14" s="158"/>
      <c r="C14" s="159" t="s">
        <v>325</v>
      </c>
      <c r="D14" s="158"/>
      <c r="E14" s="165"/>
      <c r="F14" s="158"/>
      <c r="G14" s="158"/>
      <c r="H14" s="158"/>
    </row>
    <row r="15" spans="1:12" ht="25.5" x14ac:dyDescent="0.2">
      <c r="A15" s="153"/>
      <c r="B15" s="153"/>
      <c r="C15" s="154" t="s">
        <v>326</v>
      </c>
      <c r="D15" s="163" t="s">
        <v>300</v>
      </c>
      <c r="E15" s="164">
        <v>6</v>
      </c>
      <c r="F15" s="153" t="s">
        <v>327</v>
      </c>
      <c r="G15" s="158" t="s">
        <v>320</v>
      </c>
      <c r="H15" s="153" t="s">
        <v>328</v>
      </c>
    </row>
    <row r="16" spans="1:12" ht="25.5" x14ac:dyDescent="0.2">
      <c r="A16" s="153"/>
      <c r="B16" s="153"/>
      <c r="C16" s="154" t="s">
        <v>329</v>
      </c>
      <c r="D16" s="163" t="s">
        <v>300</v>
      </c>
      <c r="E16" s="164">
        <v>6</v>
      </c>
      <c r="F16" s="153" t="s">
        <v>327</v>
      </c>
      <c r="G16" s="158" t="s">
        <v>320</v>
      </c>
      <c r="H16" s="153" t="s">
        <v>328</v>
      </c>
    </row>
    <row r="17" spans="1:9" ht="18" x14ac:dyDescent="0.2">
      <c r="A17" s="161">
        <v>4</v>
      </c>
      <c r="B17" s="158"/>
      <c r="C17" s="154" t="s">
        <v>330</v>
      </c>
      <c r="D17" s="163" t="s">
        <v>300</v>
      </c>
      <c r="E17" s="164">
        <v>39</v>
      </c>
      <c r="F17" s="158"/>
      <c r="G17" s="158"/>
      <c r="H17" s="158"/>
    </row>
    <row r="18" spans="1:9" ht="18" x14ac:dyDescent="0.2">
      <c r="A18" s="158"/>
      <c r="B18" s="158"/>
      <c r="C18" s="154" t="s">
        <v>331</v>
      </c>
      <c r="D18" s="158"/>
      <c r="E18" s="165"/>
      <c r="F18" s="158"/>
      <c r="G18" s="158"/>
      <c r="H18" s="158"/>
    </row>
    <row r="19" spans="1:9" ht="25.5" x14ac:dyDescent="0.2">
      <c r="A19" s="153"/>
      <c r="B19" s="153"/>
      <c r="C19" s="154" t="s">
        <v>332</v>
      </c>
      <c r="D19" s="163" t="s">
        <v>300</v>
      </c>
      <c r="E19" s="164">
        <v>6</v>
      </c>
      <c r="F19" s="153" t="s">
        <v>333</v>
      </c>
      <c r="G19" s="158" t="s">
        <v>334</v>
      </c>
      <c r="H19" s="153" t="s">
        <v>328</v>
      </c>
    </row>
    <row r="20" spans="1:9" ht="36" x14ac:dyDescent="0.2">
      <c r="A20" s="166">
        <v>5</v>
      </c>
      <c r="B20" s="149"/>
      <c r="C20" s="167" t="s">
        <v>335</v>
      </c>
      <c r="D20" s="136" t="s">
        <v>300</v>
      </c>
      <c r="E20" s="141">
        <v>2</v>
      </c>
      <c r="F20" s="149"/>
      <c r="G20" s="149"/>
      <c r="H20" s="149"/>
    </row>
    <row r="21" spans="1:9" ht="18" x14ac:dyDescent="0.2">
      <c r="A21" s="149"/>
      <c r="B21" s="149"/>
      <c r="C21" s="168" t="s">
        <v>336</v>
      </c>
      <c r="D21" s="149"/>
      <c r="E21" s="150"/>
      <c r="F21" s="149"/>
      <c r="G21" s="149"/>
      <c r="H21" s="149"/>
    </row>
    <row r="22" spans="1:9" ht="36" x14ac:dyDescent="0.2">
      <c r="A22" s="169"/>
      <c r="B22" s="169"/>
      <c r="C22" s="170" t="s">
        <v>337</v>
      </c>
      <c r="D22" s="171" t="s">
        <v>300</v>
      </c>
      <c r="E22" s="172">
        <v>4</v>
      </c>
      <c r="F22" s="197" t="s">
        <v>363</v>
      </c>
      <c r="G22" s="169" t="s">
        <v>338</v>
      </c>
      <c r="H22" s="169" t="s">
        <v>328</v>
      </c>
      <c r="I22" s="132" t="s">
        <v>112</v>
      </c>
    </row>
    <row r="23" spans="1:9" ht="36" x14ac:dyDescent="0.2">
      <c r="A23" s="173"/>
      <c r="B23" s="173"/>
      <c r="C23" s="174" t="s">
        <v>339</v>
      </c>
      <c r="D23" s="175" t="s">
        <v>188</v>
      </c>
      <c r="E23" s="176">
        <v>12</v>
      </c>
      <c r="F23" s="198" t="s">
        <v>364</v>
      </c>
      <c r="G23" s="169" t="s">
        <v>338</v>
      </c>
      <c r="H23" s="169" t="s">
        <v>328</v>
      </c>
      <c r="I23" s="132" t="s">
        <v>112</v>
      </c>
    </row>
    <row r="24" spans="1:9" ht="18" x14ac:dyDescent="0.2">
      <c r="A24" s="177" t="s">
        <v>340</v>
      </c>
      <c r="B24" s="178"/>
      <c r="C24" s="179" t="s">
        <v>341</v>
      </c>
      <c r="D24" s="178"/>
      <c r="E24" s="180"/>
      <c r="F24" s="178"/>
      <c r="G24" s="178"/>
      <c r="H24" s="178"/>
    </row>
    <row r="25" spans="1:9" ht="36" x14ac:dyDescent="0.2">
      <c r="A25" s="181"/>
      <c r="B25" s="178"/>
      <c r="C25" s="179" t="s">
        <v>342</v>
      </c>
      <c r="D25" s="182" t="s">
        <v>87</v>
      </c>
      <c r="E25" s="183">
        <v>480</v>
      </c>
      <c r="F25" s="184" t="s">
        <v>315</v>
      </c>
      <c r="G25" s="184" t="s">
        <v>343</v>
      </c>
      <c r="H25" s="184" t="s">
        <v>328</v>
      </c>
    </row>
    <row r="27" spans="1:9" x14ac:dyDescent="0.2">
      <c r="C27" s="186" t="s">
        <v>344</v>
      </c>
      <c r="D27" s="187"/>
      <c r="E27" s="188" t="s">
        <v>315</v>
      </c>
      <c r="F27" s="189" t="s">
        <v>345</v>
      </c>
    </row>
    <row r="28" spans="1:9" ht="33.75" x14ac:dyDescent="0.2">
      <c r="C28" s="190" t="s">
        <v>346</v>
      </c>
      <c r="D28" s="180" t="s">
        <v>91</v>
      </c>
      <c r="E28" s="180">
        <v>12</v>
      </c>
      <c r="F28" s="191">
        <v>71000</v>
      </c>
      <c r="G28" s="192">
        <f>F28*E28</f>
        <v>852000</v>
      </c>
      <c r="H28" s="132" t="s">
        <v>89</v>
      </c>
    </row>
    <row r="29" spans="1:9" x14ac:dyDescent="0.2">
      <c r="C29" s="190" t="s">
        <v>347</v>
      </c>
      <c r="D29" s="180" t="s">
        <v>98</v>
      </c>
      <c r="E29" s="180">
        <v>1800</v>
      </c>
      <c r="F29" s="191">
        <v>30</v>
      </c>
      <c r="G29" s="192">
        <f t="shared" ref="G29" si="0">F29*E29</f>
        <v>54000</v>
      </c>
      <c r="H29" s="132" t="s">
        <v>89</v>
      </c>
    </row>
    <row r="30" spans="1:9" ht="22.5" x14ac:dyDescent="0.2">
      <c r="C30" s="190" t="s">
        <v>348</v>
      </c>
      <c r="D30" s="180" t="s">
        <v>91</v>
      </c>
      <c r="E30" s="180">
        <v>18</v>
      </c>
      <c r="F30" s="193">
        <v>11000</v>
      </c>
      <c r="G30" s="192">
        <f>F30*E30</f>
        <v>198000</v>
      </c>
    </row>
    <row r="31" spans="1:9" x14ac:dyDescent="0.2">
      <c r="C31" s="190" t="s">
        <v>349</v>
      </c>
      <c r="D31" s="180" t="s">
        <v>91</v>
      </c>
      <c r="E31" s="180">
        <v>48</v>
      </c>
      <c r="F31" s="193">
        <v>151</v>
      </c>
      <c r="G31" s="192">
        <f t="shared" ref="G31:G38" si="1">F31*E31</f>
        <v>7248</v>
      </c>
    </row>
    <row r="32" spans="1:9" ht="15" x14ac:dyDescent="0.25">
      <c r="C32" s="190" t="s">
        <v>350</v>
      </c>
      <c r="D32" s="180" t="s">
        <v>91</v>
      </c>
      <c r="E32" s="180">
        <v>12</v>
      </c>
      <c r="F32" s="193">
        <v>125000</v>
      </c>
      <c r="G32" s="192">
        <f t="shared" si="1"/>
        <v>1500000</v>
      </c>
      <c r="H32" s="194" t="s">
        <v>351</v>
      </c>
    </row>
    <row r="33" spans="2:8" x14ac:dyDescent="0.2">
      <c r="C33" s="190" t="s">
        <v>352</v>
      </c>
      <c r="D33" s="180" t="s">
        <v>91</v>
      </c>
      <c r="E33" s="180">
        <v>12</v>
      </c>
      <c r="F33" s="193">
        <v>2300</v>
      </c>
      <c r="G33" s="192">
        <f t="shared" si="1"/>
        <v>27600</v>
      </c>
      <c r="H33" s="132" t="s">
        <v>353</v>
      </c>
    </row>
    <row r="34" spans="2:8" x14ac:dyDescent="0.2">
      <c r="C34" s="186" t="s">
        <v>354</v>
      </c>
      <c r="D34" s="188"/>
      <c r="E34" s="188"/>
      <c r="G34" s="192"/>
    </row>
    <row r="35" spans="2:8" ht="22.5" x14ac:dyDescent="0.2">
      <c r="C35" s="190" t="s">
        <v>355</v>
      </c>
      <c r="D35" s="180" t="s">
        <v>91</v>
      </c>
      <c r="E35" s="180">
        <v>6</v>
      </c>
      <c r="F35" s="193">
        <v>200000</v>
      </c>
      <c r="G35" s="192">
        <f t="shared" si="1"/>
        <v>1200000</v>
      </c>
      <c r="H35" s="132" t="s">
        <v>356</v>
      </c>
    </row>
    <row r="36" spans="2:8" x14ac:dyDescent="0.2">
      <c r="C36" s="190" t="s">
        <v>357</v>
      </c>
      <c r="D36" s="180" t="s">
        <v>91</v>
      </c>
      <c r="E36" s="180">
        <v>6</v>
      </c>
      <c r="F36" s="193">
        <v>81000</v>
      </c>
      <c r="G36" s="192">
        <f t="shared" si="1"/>
        <v>486000</v>
      </c>
      <c r="H36" s="132" t="s">
        <v>358</v>
      </c>
    </row>
    <row r="37" spans="2:8" x14ac:dyDescent="0.2">
      <c r="B37" s="132" t="s">
        <v>359</v>
      </c>
      <c r="C37" s="186" t="s">
        <v>341</v>
      </c>
      <c r="D37" s="188"/>
      <c r="E37" s="188"/>
      <c r="G37" s="192"/>
    </row>
    <row r="38" spans="2:8" x14ac:dyDescent="0.2">
      <c r="C38" s="187" t="s">
        <v>360</v>
      </c>
      <c r="D38" s="188" t="s">
        <v>361</v>
      </c>
      <c r="E38" s="188">
        <v>240</v>
      </c>
      <c r="F38" s="193">
        <v>1270</v>
      </c>
      <c r="G38" s="192">
        <f t="shared" si="1"/>
        <v>304800</v>
      </c>
    </row>
    <row r="39" spans="2:8" x14ac:dyDescent="0.2">
      <c r="G39" s="192">
        <f>SUM(G28:G38)</f>
        <v>4629648</v>
      </c>
    </row>
    <row r="40" spans="2:8" x14ac:dyDescent="0.2">
      <c r="C40" s="132" t="s">
        <v>362</v>
      </c>
    </row>
    <row r="42" spans="2:8" x14ac:dyDescent="0.2">
      <c r="F42" s="192">
        <f>F35/300</f>
        <v>666.66666666666663</v>
      </c>
    </row>
    <row r="43" spans="2:8" x14ac:dyDescent="0.2">
      <c r="F43" s="132">
        <f>4.62/300</f>
        <v>1.54E-2</v>
      </c>
    </row>
  </sheetData>
  <mergeCells count="6">
    <mergeCell ref="I11:L12"/>
    <mergeCell ref="A2:I2"/>
    <mergeCell ref="G3:H3"/>
    <mergeCell ref="G4:H4"/>
    <mergeCell ref="I7:L7"/>
    <mergeCell ref="I8:L8"/>
  </mergeCells>
  <hyperlinks>
    <hyperlink ref="H32" r:id="rId1" xr:uid="{4B897595-83AD-4A96-B46B-6654AEAC8FD1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Коломна_ЛСР на основании ПОС</vt:lpstr>
      <vt:lpstr>ВОР+мат</vt:lpstr>
      <vt:lpstr>'Коломна_ЛСР на основании ПОС'!Заголовки_для_печати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2023-09-28T14:47:37Z</cp:lastPrinted>
  <dcterms:created xsi:type="dcterms:W3CDTF">2020-09-30T08:50:27Z</dcterms:created>
  <dcterms:modified xsi:type="dcterms:W3CDTF">2025-09-05T09:36:11Z</dcterms:modified>
</cp:coreProperties>
</file>