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11_май-3_26г\"/>
    </mc:Choice>
  </mc:AlternateContent>
  <xr:revisionPtr revIDLastSave="0" documentId="13_ncr:1_{E38D953C-7548-4E88-9C6D-47F71CD51C6E}" xr6:coauthVersionLast="47" xr6:coauthVersionMax="47" xr10:uidLastSave="{00000000-0000-0000-0000-000000000000}"/>
  <bookViews>
    <workbookView xWindow="28680" yWindow="1290" windowWidth="29040" windowHeight="16440" tabRatio="876" activeTab="4" xr2:uid="{00000000-000D-0000-FFFF-FFFF00000000}"/>
  </bookViews>
  <sheets>
    <sheet name="КС3 №11" sheetId="4" r:id="rId1"/>
    <sheet name="кс-2 №11 " sheetId="70" r:id="rId2"/>
    <sheet name="кс-2 №11 &quot;бегунок&quot;" sheetId="71" r:id="rId3"/>
    <sheet name="м-29 №11" sheetId="68" r:id="rId4"/>
    <sheet name="кс-6а" sheetId="73" r:id="rId5"/>
    <sheet name="м-29 №11 (2 вариант)" sheetId="7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№11 '!$30:$30</definedName>
    <definedName name="_xlnm.Print_Titles" localSheetId="2">'кс-2 №11 "бегунок"'!$30:$30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№11 '!$A$1:$P$158</definedName>
    <definedName name="_xlnm.Print_Area" localSheetId="2">'кс-2 №11 "бегунок"'!$A$1:$P$158</definedName>
    <definedName name="_xlnm.Print_Area" localSheetId="0">'КС3 №11'!$A$1:$F$52</definedName>
    <definedName name="_xlnm.Print_Area" localSheetId="4">'кс-6а'!$A$1:$AG$143</definedName>
    <definedName name="_xlnm.Print_Area" localSheetId="3">'м-29 №11'!$A$1:$T$38</definedName>
    <definedName name="_xlnm.Print_Area" localSheetId="5">'м-29 №11 (2 вариант)'!$A$1:$T$38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74" l="1"/>
  <c r="Q24" i="74" l="1"/>
  <c r="O24" i="74"/>
  <c r="L24" i="74"/>
  <c r="J24" i="74"/>
  <c r="H24" i="74"/>
  <c r="N23" i="74"/>
  <c r="R23" i="74" s="1"/>
  <c r="S23" i="74" s="1"/>
  <c r="N22" i="74"/>
  <c r="R22" i="74" s="1"/>
  <c r="S22" i="74" s="1"/>
  <c r="N21" i="74"/>
  <c r="R21" i="74" s="1"/>
  <c r="S21" i="74" s="1"/>
  <c r="N20" i="74"/>
  <c r="R20" i="74" s="1"/>
  <c r="S20" i="74" s="1"/>
  <c r="P19" i="74"/>
  <c r="R19" i="74" s="1"/>
  <c r="S19" i="74" s="1"/>
  <c r="S24" i="74" s="1"/>
  <c r="Q12" i="74"/>
  <c r="AG143" i="73" l="1"/>
  <c r="H143" i="73"/>
  <c r="I29" i="73"/>
  <c r="S32" i="4"/>
  <c r="S34" i="4"/>
  <c r="S33" i="4"/>
  <c r="S35" i="4"/>
  <c r="N24" i="71"/>
  <c r="N24" i="70"/>
  <c r="P19" i="68"/>
  <c r="N23" i="68"/>
  <c r="N22" i="68"/>
  <c r="N21" i="68"/>
  <c r="N20" i="68"/>
  <c r="R20" i="68" l="1"/>
  <c r="S20" i="68" s="1"/>
  <c r="R21" i="68"/>
  <c r="S21" i="68" s="1"/>
  <c r="R22" i="68"/>
  <c r="S22" i="68" s="1"/>
  <c r="R23" i="68"/>
  <c r="S23" i="68" s="1"/>
  <c r="Q24" i="68"/>
  <c r="O24" i="68"/>
  <c r="L24" i="68"/>
  <c r="J24" i="68"/>
  <c r="H24" i="68"/>
  <c r="N19" i="68"/>
  <c r="R19" i="68" s="1"/>
  <c r="S19" i="68" s="1"/>
  <c r="Q12" i="68"/>
  <c r="S24" i="68" l="1"/>
  <c r="R34" i="4" l="1"/>
  <c r="R33" i="4"/>
  <c r="R32" i="4" s="1"/>
  <c r="R30" i="4" s="1"/>
  <c r="Q30" i="4" l="1"/>
  <c r="P33" i="4" l="1"/>
  <c r="P34" i="4"/>
  <c r="P32" i="4" l="1"/>
  <c r="F35" i="4" l="1"/>
  <c r="F34" i="4"/>
  <c r="F33" i="4"/>
  <c r="F32" i="4"/>
  <c r="P30" i="4" l="1"/>
  <c r="O34" i="4"/>
  <c r="O33" i="4"/>
  <c r="O32" i="4" s="1"/>
  <c r="O30" i="4" s="1"/>
  <c r="S30" i="4" l="1"/>
  <c r="N35" i="4"/>
  <c r="N33" i="4" s="1"/>
  <c r="T33" i="4" s="1"/>
  <c r="N34" i="4"/>
  <c r="T34" i="4" s="1"/>
  <c r="T35" i="4" l="1"/>
  <c r="N32" i="4" l="1"/>
  <c r="T32" i="4" s="1"/>
  <c r="K29" i="4" l="1"/>
  <c r="N30" i="4" l="1"/>
  <c r="M29" i="4" s="1"/>
  <c r="F30" i="4"/>
  <c r="F36" i="4" s="1"/>
  <c r="E34" i="4" l="1"/>
  <c r="D21" i="4"/>
  <c r="U34" i="4" l="1"/>
  <c r="D34" i="4" s="1"/>
  <c r="E35" i="4"/>
  <c r="E33" i="4"/>
  <c r="E32" i="4" l="1"/>
  <c r="E30" i="4" s="1"/>
  <c r="E28" i="4" s="1"/>
  <c r="U35" i="4"/>
  <c r="D35" i="4" s="1"/>
  <c r="F39" i="4"/>
  <c r="U33" i="4"/>
  <c r="D33" i="4" s="1"/>
  <c r="T30" i="4" l="1"/>
  <c r="F28" i="4"/>
  <c r="F37" i="4"/>
  <c r="F38" i="4" s="1"/>
  <c r="F40" i="4" s="1"/>
  <c r="U32" i="4"/>
  <c r="D32" i="4" s="1"/>
  <c r="D30" i="4" s="1"/>
  <c r="D28" i="4" s="1"/>
  <c r="F41" i="4" l="1"/>
  <c r="U30" i="4"/>
</calcChain>
</file>

<file path=xl/sharedStrings.xml><?xml version="1.0" encoding="utf-8"?>
<sst xmlns="http://schemas.openxmlformats.org/spreadsheetml/2006/main" count="3233" uniqueCount="534">
  <si>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</si>
  <si>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</si>
  <si>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</si>
  <si>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</si>
  <si>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</si>
  <si>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</si>
  <si>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</si>
  <si>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</si>
  <si>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</si>
  <si>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</si>
  <si>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</si>
  <si>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</si>
  <si>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</si>
  <si>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</si>
  <si>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</si>
  <si>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</si>
  <si>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</si>
  <si>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</si>
  <si>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</si>
  <si>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</si>
  <si>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</si>
  <si>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</si>
  <si>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</si>
  <si>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</si>
  <si>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</si>
  <si>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</si>
  <si>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</si>
  <si>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</si>
  <si>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</si>
  <si>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</si>
  <si>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</si>
  <si>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</si>
  <si>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</si>
  <si>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</si>
  <si>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</si>
  <si>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</si>
  <si>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</si>
  <si>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</si>
  <si>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</si>
  <si>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</si>
  <si>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</si>
  <si>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</si>
  <si>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</si>
  <si>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</si>
  <si>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</si>
  <si>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</si>
  <si>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</si>
  <si>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</si>
  <si>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</si>
  <si>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</si>
  <si>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</si>
  <si>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</si>
  <si>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Раздел 2. Балки перекрытий и фермы ФП1</t>
  </si>
  <si>
    <t>3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</si>
  <si>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</si>
  <si>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</si>
  <si>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5
*</t>
  </si>
  <si>
    <t>Раздел 3. Балки и прогоны покрытия</t>
  </si>
  <si>
    <t>5</t>
  </si>
  <si>
    <t>6</t>
  </si>
  <si>
    <t>7
*</t>
  </si>
  <si>
    <t>Раздел 4. Связи горизонт. и вертик.</t>
  </si>
  <si>
    <t>7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</si>
  <si>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</si>
  <si>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</si>
  <si>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</si>
  <si>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</si>
  <si>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</si>
  <si>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</si>
  <si>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</si>
  <si>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</si>
  <si>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</si>
  <si>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</si>
  <si>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</si>
  <si>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</si>
  <si>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</si>
  <si>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</si>
  <si>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</si>
  <si>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</si>
  <si>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</si>
  <si>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</si>
  <si>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</si>
  <si>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</si>
  <si>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</si>
  <si>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</si>
  <si>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</si>
  <si>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</si>
  <si>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</si>
  <si>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</si>
  <si>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</si>
  <si>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</si>
  <si>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</si>
  <si>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</si>
  <si>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</si>
  <si>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</si>
  <si>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Сдал: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</si>
  <si>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</si>
  <si>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</si>
  <si>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</si>
  <si>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</si>
  <si>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</si>
  <si>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</si>
  <si>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</si>
  <si>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</si>
  <si>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</si>
  <si>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</si>
  <si>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</si>
  <si>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</si>
  <si>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</si>
  <si>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</si>
  <si>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</si>
  <si>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</si>
  <si>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</si>
  <si>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</si>
  <si>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</si>
  <si>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</si>
  <si>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</si>
  <si>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</si>
  <si>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</si>
  <si>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</si>
  <si>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</si>
  <si>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</si>
  <si>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</si>
  <si>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</si>
  <si>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</si>
  <si>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</si>
  <si>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</si>
  <si>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</si>
  <si>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</si>
  <si>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</si>
  <si>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</si>
  <si>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</si>
  <si>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</si>
  <si>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</si>
  <si>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</si>
  <si>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</si>
  <si>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</si>
  <si>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</si>
  <si>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</si>
  <si>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</si>
  <si>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</si>
  <si>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</si>
  <si>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</si>
  <si>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</si>
  <si>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Декабрь 2025г.</t>
  </si>
  <si>
    <t>Январь 2026г.</t>
  </si>
  <si>
    <t>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</si>
  <si>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</si>
  <si>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</si>
  <si>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</si>
  <si>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</si>
  <si>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</si>
  <si>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</si>
  <si>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</si>
  <si>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</si>
  <si>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</si>
  <si>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</si>
  <si>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</si>
  <si>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</si>
  <si>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</si>
  <si>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</si>
  <si>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</si>
  <si>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</si>
  <si>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</si>
  <si>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</si>
  <si>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</si>
  <si>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</si>
  <si>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</si>
  <si>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</si>
  <si>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</si>
  <si>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</si>
  <si>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</si>
  <si>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</si>
  <si>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</si>
  <si>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</si>
  <si>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</si>
  <si>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</si>
  <si>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</si>
  <si>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</si>
  <si>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</si>
  <si>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</si>
  <si>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</si>
  <si>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</si>
  <si>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</si>
  <si>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</si>
  <si>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</si>
  <si>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</si>
  <si>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</si>
  <si>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</si>
  <si>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</si>
  <si>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</si>
  <si>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</si>
  <si>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</si>
  <si>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</si>
  <si>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</si>
  <si>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</si>
  <si>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</si>
  <si>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</si>
  <si>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</si>
  <si>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</si>
  <si>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</si>
  <si>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</si>
  <si>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</si>
  <si>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</si>
  <si>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</si>
  <si>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</si>
  <si>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</si>
  <si>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</si>
  <si>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</si>
  <si>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</si>
  <si>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</si>
  <si>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</si>
  <si>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</si>
  <si>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</si>
  <si>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</si>
  <si>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</si>
  <si>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</si>
  <si>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</si>
  <si>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</si>
  <si>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</si>
  <si>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</si>
  <si>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</si>
  <si>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</si>
  <si>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</si>
  <si>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</si>
  <si>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</si>
  <si>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</si>
  <si>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</si>
  <si>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</si>
  <si>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</si>
  <si>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</si>
  <si>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</si>
  <si>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</si>
  <si>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</si>
  <si>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</si>
  <si>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</si>
  <si>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</si>
  <si>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</si>
  <si>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</si>
  <si>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</si>
  <si>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</si>
  <si>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</si>
  <si>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</si>
  <si>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</si>
  <si>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</si>
  <si>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</si>
  <si>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</si>
  <si>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</si>
  <si>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</si>
  <si>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</si>
  <si>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</si>
  <si>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</si>
  <si>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</si>
  <si>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</si>
  <si>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</si>
  <si>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</si>
  <si>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</si>
  <si>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</si>
  <si>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</si>
  <si>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</si>
  <si>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</si>
  <si>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</si>
  <si>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</si>
  <si>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</si>
  <si>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</si>
  <si>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</si>
  <si>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</si>
  <si>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</si>
  <si>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</si>
  <si>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КС2 №3 от 19.03.2026</t>
  </si>
  <si>
    <t>!!! 1,2- 20% не меняем</t>
  </si>
  <si>
    <t>Всего:</t>
  </si>
  <si>
    <t>К.А.Шевчук</t>
  </si>
  <si>
    <t>/К.А.Шевчук/</t>
  </si>
  <si>
    <t>Март 2026г.</t>
  </si>
  <si>
    <t>Апрель 2026г.</t>
  </si>
  <si>
    <t>КС2 №4 от 30.03.2026</t>
  </si>
  <si>
    <t>Металлоконструкции 1632-2021-2.1.3-КМ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</si>
  <si>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</si>
  <si>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</si>
  <si>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</si>
  <si>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</si>
  <si>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</si>
  <si>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</si>
  <si>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</si>
  <si>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</si>
  <si>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</si>
  <si>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22
*</t>
  </si>
  <si>
    <t>16.1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</si>
  <si>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</si>
  <si>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</si>
  <si>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</si>
  <si>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</si>
  <si>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</si>
  <si>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</si>
  <si>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7.3</t>
  </si>
  <si>
    <t>9.2</t>
  </si>
  <si>
    <t>19
*</t>
  </si>
  <si>
    <t>9.3</t>
  </si>
  <si>
    <t>21
*</t>
  </si>
  <si>
    <t>24
*</t>
  </si>
  <si>
    <t>26
*</t>
  </si>
  <si>
    <t>27
*</t>
  </si>
  <si>
    <t>34
*</t>
  </si>
  <si>
    <t>36
*</t>
  </si>
  <si>
    <t>38</t>
  </si>
  <si>
    <t>КС2 №6 от 15.04.2026</t>
  </si>
  <si>
    <t>Накладная №4902988442 от 14.04.2026</t>
  </si>
  <si>
    <t>45
*</t>
  </si>
  <si>
    <t>16.2</t>
  </si>
  <si>
    <t>35
*</t>
  </si>
  <si>
    <t>9.5</t>
  </si>
  <si>
    <t>9.4</t>
  </si>
  <si>
    <t>Накладная №490148963 от 19.02.2026</t>
  </si>
  <si>
    <t>Накладная №4901351143 от 19.02.2026</t>
  </si>
  <si>
    <t>7.5</t>
  </si>
  <si>
    <t>7.4</t>
  </si>
  <si>
    <t>5.4</t>
  </si>
  <si>
    <t>5.3</t>
  </si>
  <si>
    <t>3.4</t>
  </si>
  <si>
    <t>3.3</t>
  </si>
  <si>
    <t>6
*</t>
  </si>
  <si>
    <t>КС2 №7 от 22.04.2026</t>
  </si>
  <si>
    <t>КС2 №8 от 29.04.2026</t>
  </si>
  <si>
    <t>Накладная №4903317974 от 28.04.2026</t>
  </si>
  <si>
    <t>5.5</t>
  </si>
  <si>
    <t>7.6</t>
  </si>
  <si>
    <t>31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</si>
  <si>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</si>
  <si>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</si>
  <si>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</si>
  <si>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</si>
  <si>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</si>
  <si>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</si>
  <si>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</si>
  <si>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</si>
  <si>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</si>
  <si>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</si>
  <si>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</si>
  <si>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</si>
  <si>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</si>
  <si>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</si>
  <si>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</si>
  <si>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41
*</t>
  </si>
  <si>
    <t>14.1</t>
  </si>
  <si>
    <t>44
*</t>
  </si>
  <si>
    <t>47
*</t>
  </si>
  <si>
    <t>16.3</t>
  </si>
  <si>
    <t>49
*</t>
  </si>
  <si>
    <t>УПД №10 от 22.04.2026г.</t>
  </si>
  <si>
    <t>33
*</t>
  </si>
  <si>
    <t>КС2 №9 от 05.05.2027</t>
  </si>
  <si>
    <r>
      <t>Руководитель проекта ООО "КиКГЕОСТРОЙ"</t>
    </r>
    <r>
      <rPr>
        <sz val="10"/>
        <rFont val="Times New Roman"/>
        <family val="1"/>
        <charset val="204"/>
      </rPr>
      <t xml:space="preserve"> (по доверенности №б/н от 30.04.26г.)          </t>
    </r>
  </si>
  <si>
    <t>АКТ за Май 2026г.</t>
  </si>
  <si>
    <t>Накладная №4903513213 от 05.05.2026</t>
  </si>
  <si>
    <t xml:space="preserve">Руководитель проекта ООО "КиКГЕОСТРОЙ" (по доверенности №б/н от 30.04.26г.)        </t>
  </si>
  <si>
    <t xml:space="preserve">Руководитель проекта ООО "КиКГЕОСТРОЙ" (по доверенности №б/н от 30.04.26г.)     </t>
  </si>
  <si>
    <t>с Декабря 2025г. по Май 2026г.</t>
  </si>
  <si>
    <t>3.5</t>
  </si>
  <si>
    <t>15
*</t>
  </si>
  <si>
    <t>30
*</t>
  </si>
  <si>
    <t>9.6</t>
  </si>
  <si>
    <t>40
*</t>
  </si>
  <si>
    <t>43
*</t>
  </si>
  <si>
    <t>14.2</t>
  </si>
  <si>
    <t>48
*</t>
  </si>
  <si>
    <t>50
*</t>
  </si>
  <si>
    <t>51
*</t>
  </si>
  <si>
    <t>16.4</t>
  </si>
  <si>
    <t>60
*</t>
  </si>
  <si>
    <t xml:space="preserve">Металлоконструкции </t>
  </si>
  <si>
    <t>00-00001567</t>
  </si>
  <si>
    <t>Болт M24 ГОСТ Р4014-2013</t>
  </si>
  <si>
    <t>Болт M24 ГОСТ Р52644-06</t>
  </si>
  <si>
    <t>Гайка M24 ГОСТ ISO4032-2014</t>
  </si>
  <si>
    <t>Шайба M24 DIN125</t>
  </si>
  <si>
    <t>00-00003186</t>
  </si>
  <si>
    <t>00-00003187</t>
  </si>
  <si>
    <t>00-00003188</t>
  </si>
  <si>
    <t>00-00003189</t>
  </si>
  <si>
    <t>76</t>
  </si>
  <si>
    <t>75</t>
  </si>
  <si>
    <t>74</t>
  </si>
  <si>
    <t>69</t>
  </si>
  <si>
    <t>68</t>
  </si>
  <si>
    <t>67</t>
  </si>
  <si>
    <t>16.5</t>
  </si>
  <si>
    <t>63
*</t>
  </si>
  <si>
    <t>Накладная №223 от 08.05.2026</t>
  </si>
  <si>
    <t>Металлоконструкции</t>
  </si>
  <si>
    <t>62
*</t>
  </si>
  <si>
    <t>61
*</t>
  </si>
  <si>
    <t>59
*</t>
  </si>
  <si>
    <t>14.3</t>
  </si>
  <si>
    <t>56
*</t>
  </si>
  <si>
    <t>55
*</t>
  </si>
  <si>
    <t>54
*</t>
  </si>
  <si>
    <t>Таб.9-29. Монтаж лестниц прямолинейных и криволинейных, пожарных с ограждением – 13 кг/т м/к</t>
  </si>
  <si>
    <t>12.2</t>
  </si>
  <si>
    <t>Накладная №225 от 08.05.2026</t>
  </si>
  <si>
    <t>11.10</t>
  </si>
  <si>
    <t>11.9</t>
  </si>
  <si>
    <t>11.8</t>
  </si>
  <si>
    <t>11.7</t>
  </si>
  <si>
    <t>42
*</t>
  </si>
  <si>
    <t>9.7</t>
  </si>
  <si>
    <t>32
*</t>
  </si>
  <si>
    <t>7.7</t>
  </si>
  <si>
    <t>5.7</t>
  </si>
  <si>
    <t>5.6</t>
  </si>
  <si>
    <t>3.6</t>
  </si>
  <si>
    <t>46
*</t>
  </si>
  <si>
    <t>16.05.2026</t>
  </si>
  <si>
    <t>КС2 №10 от 15.05.2027</t>
  </si>
  <si>
    <t>ООО "ЕТУ"</t>
  </si>
  <si>
    <t>№ склада</t>
  </si>
  <si>
    <t>Объект строительства</t>
  </si>
  <si>
    <t>"Терминал по перевалке минеральных удобрений в МТП Усть-Луга. Береговые объекты терминала"</t>
  </si>
  <si>
    <t xml:space="preserve">Договор подряда </t>
  </si>
  <si>
    <t>Шифр РД</t>
  </si>
  <si>
    <t>ОТЧЁТ об использовании</t>
  </si>
  <si>
    <t>переданных давальческих материалов поставки Заказчика</t>
  </si>
  <si>
    <t>№ п/п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</si>
  <si>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</si>
  <si>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</si>
  <si>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</si>
  <si>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</si>
  <si>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Ед. изм.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</si>
  <si>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</si>
  <si>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</si>
  <si>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</si>
  <si>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</si>
  <si>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</si>
  <si>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</si>
  <si>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</si>
  <si>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Стоимость в руб.</t>
  </si>
  <si>
    <t>Стоимость в руб</t>
  </si>
  <si>
    <t>№ и дата накладной на отпуск материалов на сторону</t>
  </si>
  <si>
    <t>Заместитель проектного офиса ООО "ЕТУ"</t>
  </si>
  <si>
    <t>(Подпись)</t>
  </si>
  <si>
    <t>(ФИО)</t>
  </si>
  <si>
    <t>Подрядчик:</t>
  </si>
  <si>
    <t xml:space="preserve"> ООО «КиКГЕОСТРОЙ»</t>
  </si>
  <si>
    <t>№ № 314-25/104 от 22.05.2025 г.</t>
  </si>
  <si>
    <t xml:space="preserve">1632-2021-2.1.3-КМ_07.04.042-П-01-02 </t>
  </si>
  <si>
    <t>КС2 №11 от 22.05.2027</t>
  </si>
  <si>
    <t>2,4,6,12,14,16</t>
  </si>
  <si>
    <t>№ 225 от 08.05.26 г</t>
  </si>
  <si>
    <t xml:space="preserve">Руководитель проекта ООО "КиКГЕОСТРОЙ" (по доверенности №б/н от 30.04.26г.)  </t>
  </si>
  <si>
    <t>13,133
91,93</t>
  </si>
  <si>
    <t>2,4265
16,99</t>
  </si>
  <si>
    <t>Объем=6,731*1,04</t>
  </si>
  <si>
    <t>3.6
*</t>
  </si>
  <si>
    <t>20,9875
524,69</t>
  </si>
  <si>
    <t>2,9555
73,89</t>
  </si>
  <si>
    <t>Объем=24,038*1,04</t>
  </si>
  <si>
    <t>5.6
*</t>
  </si>
  <si>
    <t>20,9875
104,94</t>
  </si>
  <si>
    <t>2,9555
14,78</t>
  </si>
  <si>
    <t>Объем=4,808*1,04</t>
  </si>
  <si>
    <t>7.6
*</t>
  </si>
  <si>
    <t>32,591
162,96</t>
  </si>
  <si>
    <t>3,3465
16,73</t>
  </si>
  <si>
    <t>11.7
*</t>
  </si>
  <si>
    <t>11.8
*</t>
  </si>
  <si>
    <t>11.9
*</t>
  </si>
  <si>
    <t>11.10
*</t>
  </si>
  <si>
    <t>12.1
*</t>
  </si>
  <si>
    <t>37,2255
558,38</t>
  </si>
  <si>
    <t>6,486
97,29</t>
  </si>
  <si>
    <t>Объем=14,423*1,04</t>
  </si>
  <si>
    <t>14.2
*</t>
  </si>
  <si>
    <t>44,9995
2924,97</t>
  </si>
  <si>
    <t>5,428
352,82</t>
  </si>
  <si>
    <t>Объем=62,5*1,04</t>
  </si>
  <si>
    <t>16.4
*</t>
  </si>
  <si>
    <t xml:space="preserve">     В том числе, справочно:</t>
  </si>
  <si>
    <t xml:space="preserve">      93% ФОТ (от 2680792,45) (Поз. 1, 4, 6, 10, 13, 15)</t>
  </si>
  <si>
    <t xml:space="preserve">      62% ФОТ (от 2680792,45) (Поз. 1, 4, 6, 10, 13, 15)</t>
  </si>
  <si>
    <t xml:space="preserve">     Строительные металлические конструкции:</t>
  </si>
  <si>
    <t xml:space="preserve">          Итого Поз. 1, 4, 6, 10, 13, 15</t>
  </si>
  <si>
    <t xml:space="preserve">          Накладные расходы 93% ФОТ (от 2 680 792,45)</t>
  </si>
  <si>
    <t xml:space="preserve">          Сметная прибыль 62% ФОТ (от 2 680 792,45)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</si>
  <si>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</si>
  <si>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</si>
  <si>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3.6, 5.6, 7.6, 11.7-11.10, 12.1, 14.2, 16.4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</si>
  <si>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</si>
  <si>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</si>
  <si>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Индекс-дефлятор 8 139 493,49 * 1,033</t>
  </si>
  <si>
    <t xml:space="preserve">     Понижающий коэффициент (№11) 0,998775</t>
  </si>
  <si>
    <t xml:space="preserve">     Накладная №223 от 08.05.2026 Металлоконструкции, "т" Кол-во: 4,808{п.12.1}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</si>
  <si>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</si>
  <si>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</si>
  <si>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(4,808{п.12.1})</t>
  </si>
  <si>
    <t xml:space="preserve">     Накладная №223 от 08.05.2026 Металлоконструкции, "т" Кол-во: 62,5{п.16.4}</t>
  </si>
  <si>
    <t xml:space="preserve">          Всего на физобъем (62,5{п.16.4})</t>
  </si>
  <si>
    <t xml:space="preserve">     Накладная №223 от 08.05.2026 Металлоконструкции, "т" Кол-во: 14,423{п.14.2}</t>
  </si>
  <si>
    <t xml:space="preserve">          Всего на физобъем (14,423{п.14.2})</t>
  </si>
  <si>
    <t xml:space="preserve">     Накладная №223 от 08.05.2026 Металлоконструкции, "т" Кол-во: 6,731{п.3.6}</t>
  </si>
  <si>
    <t xml:space="preserve">          Всего на физобъем (6,731{п.3.6})</t>
  </si>
  <si>
    <t xml:space="preserve">     Накладная №223 от 08.05.2026 Металлоконструкции, "т" Кол-во: 24,038{п.5.6}</t>
  </si>
  <si>
    <t xml:space="preserve">          Всего на физобъем (24,038{п.5.6})</t>
  </si>
  <si>
    <t xml:space="preserve">     Накладная №223 от 08.05.2026 Металлоконструкции, "т" Кол-во: 4,808{п.7.6}</t>
  </si>
  <si>
    <t xml:space="preserve">          Всего на физобъем (4,808{п.7.6})</t>
  </si>
  <si>
    <t xml:space="preserve">     Накладная №225 от 08.05.2026 Болт M24 ГОСТ Р4014-2013, "т" Кол-во: 0,017{п.11.7}</t>
  </si>
  <si>
    <t xml:space="preserve">          Всего на физобъем (0,017{п.11.7})</t>
  </si>
  <si>
    <t xml:space="preserve">     Накладная №225 от 08.05.2026 Болт M24 ГОСТ Р52644-06, "т" Кол-во: 0,017{п.11.8}</t>
  </si>
  <si>
    <t xml:space="preserve">          Всего на физобъем (0,017{п.11.8})</t>
  </si>
  <si>
    <t xml:space="preserve">     Накладная №225 от 08.05.2026 Гайка M24 ГОСТ ISO4032-2014, "т" Кол-во: 0,009{п.11.9}</t>
  </si>
  <si>
    <t xml:space="preserve">          Всего на физобъем (0,009{п.11.9})</t>
  </si>
  <si>
    <t xml:space="preserve">     Накладная №225 от 08.05.2026 Шайба M24 DIN125, "т" Кол-во: 0,009{п.11.10}</t>
  </si>
  <si>
    <t xml:space="preserve">          Всего на физобъем (0,009{п.11.10})</t>
  </si>
  <si>
    <t xml:space="preserve">     Понижающий коэффициент 0,998775</t>
  </si>
  <si>
    <t xml:space="preserve">№ 223 от 08.05.26 г   </t>
  </si>
  <si>
    <t>77</t>
  </si>
  <si>
    <t>73
*</t>
  </si>
  <si>
    <t>72</t>
  </si>
  <si>
    <t>71
*</t>
  </si>
  <si>
    <t>70</t>
  </si>
  <si>
    <t>66
*</t>
  </si>
  <si>
    <t>65</t>
  </si>
  <si>
    <t>64
*</t>
  </si>
  <si>
    <t>58</t>
  </si>
  <si>
    <t>57
*</t>
  </si>
  <si>
    <t>53</t>
  </si>
  <si>
    <t>52
*</t>
  </si>
  <si>
    <t>37
*</t>
  </si>
  <si>
    <t>28
*</t>
  </si>
  <si>
    <t>3.7</t>
  </si>
  <si>
    <t>10
*</t>
  </si>
  <si>
    <t>Остаток работ на Июнь 2026г.</t>
  </si>
  <si>
    <t>Май 2026г.(кс-2 №9, кс-2 №10)</t>
  </si>
  <si>
    <t>Май 2026г.(кс-2 №11)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</si>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</sst>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  <numFmt numFmtId="169" formatCode="#,##0.000"/>
  </numFmts>
  <fonts count="7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b/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u/>
      <sz val="12"/>
      <name val="Arial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16" fillId="0" borderId="0"/>
    <xf numFmtId="0" fontId="21" fillId="0" borderId="0"/>
    <xf numFmtId="165" fontId="28" fillId="0" borderId="0" applyFill="0" applyBorder="0" applyProtection="0"/>
    <xf numFmtId="43" fontId="39" fillId="0" borderId="0" applyFont="0" applyFill="0" applyBorder="0" applyAlignment="0" applyProtection="0"/>
    <xf numFmtId="0" fontId="56" fillId="0" borderId="0"/>
    <xf numFmtId="167" fontId="56" fillId="0" borderId="0" applyFont="0" applyFill="0" applyBorder="0" applyAlignment="0" applyProtection="0"/>
  </cellStyleXfs>
  <cellXfs count="584">
    <xf numFmtId="0" fontId="0" fillId="0" borderId="0" xfId="0"/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49" fontId="9" fillId="0" borderId="0" xfId="1" applyNumberFormat="1" applyFont="1" applyAlignment="1">
      <alignment horizontal="left" vertical="center" wrapText="1"/>
    </xf>
    <xf numFmtId="49" fontId="11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15" fillId="0" borderId="0" xfId="2" applyNumberFormat="1" applyFont="1" applyAlignment="1">
      <alignment vertical="center"/>
    </xf>
    <xf numFmtId="0" fontId="12" fillId="0" borderId="0" xfId="0" applyFont="1"/>
    <xf numFmtId="49" fontId="14" fillId="0" borderId="0" xfId="2" applyNumberFormat="1" applyFont="1" applyAlignment="1">
      <alignment horizontal="left" vertical="top"/>
    </xf>
    <xf numFmtId="0" fontId="14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0" fontId="14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5" fillId="0" borderId="0" xfId="2" applyFont="1"/>
    <xf numFmtId="0" fontId="14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16" fillId="0" borderId="0" xfId="3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5" fillId="0" borderId="0" xfId="3" applyFont="1"/>
    <xf numFmtId="49" fontId="15" fillId="0" borderId="0" xfId="3" applyNumberFormat="1" applyFont="1" applyAlignment="1">
      <alignment horizontal="center" vertical="top"/>
    </xf>
    <xf numFmtId="0" fontId="15" fillId="0" borderId="0" xfId="3" applyFont="1" applyAlignment="1">
      <alignment horizontal="left" vertical="top"/>
    </xf>
    <xf numFmtId="49" fontId="15" fillId="0" borderId="0" xfId="3" applyNumberFormat="1" applyFont="1" applyAlignment="1">
      <alignment horizontal="left" vertical="top"/>
    </xf>
    <xf numFmtId="0" fontId="15" fillId="0" borderId="0" xfId="3" applyFont="1" applyAlignment="1">
      <alignment vertical="top" wrapText="1"/>
    </xf>
    <xf numFmtId="0" fontId="15" fillId="0" borderId="0" xfId="3" applyFont="1" applyAlignment="1">
      <alignment horizontal="center" vertical="top" wrapText="1"/>
    </xf>
    <xf numFmtId="0" fontId="15" fillId="0" borderId="0" xfId="3" applyFont="1" applyAlignment="1">
      <alignment vertical="center" wrapText="1"/>
    </xf>
    <xf numFmtId="0" fontId="15" fillId="0" borderId="0" xfId="3" applyFont="1" applyAlignment="1">
      <alignment horizontal="right" vertical="center" wrapText="1"/>
    </xf>
    <xf numFmtId="0" fontId="15" fillId="0" borderId="0" xfId="3" applyFont="1" applyAlignment="1">
      <alignment horizontal="center" vertical="top"/>
    </xf>
    <xf numFmtId="0" fontId="13" fillId="0" borderId="0" xfId="3" applyFont="1" applyAlignment="1">
      <alignment horizontal="center" vertical="top"/>
    </xf>
    <xf numFmtId="0" fontId="15" fillId="0" borderId="0" xfId="3" applyFont="1" applyAlignment="1">
      <alignment horizontal="right" vertical="top" wrapText="1"/>
    </xf>
    <xf numFmtId="49" fontId="12" fillId="0" borderId="0" xfId="3" applyNumberFormat="1" applyFont="1"/>
    <xf numFmtId="49" fontId="12" fillId="0" borderId="0" xfId="3" applyNumberFormat="1" applyFont="1" applyAlignment="1">
      <alignment vertical="center"/>
    </xf>
    <xf numFmtId="49" fontId="13" fillId="0" borderId="0" xfId="3" applyNumberFormat="1" applyFont="1" applyAlignment="1">
      <alignment horizontal="center" vertical="center"/>
    </xf>
    <xf numFmtId="0" fontId="12" fillId="0" borderId="0" xfId="3" applyFont="1" applyAlignment="1">
      <alignment vertical="center"/>
    </xf>
    <xf numFmtId="49" fontId="12" fillId="0" borderId="0" xfId="3" applyNumberFormat="1" applyFont="1" applyAlignment="1">
      <alignment horizontal="right" vertical="center"/>
    </xf>
    <xf numFmtId="49" fontId="12" fillId="0" borderId="0" xfId="3" applyNumberFormat="1" applyFont="1" applyAlignment="1">
      <alignment horizontal="center" vertical="center"/>
    </xf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5" fillId="0" borderId="0" xfId="3" applyNumberFormat="1" applyFont="1" applyAlignment="1">
      <alignment vertical="top"/>
    </xf>
    <xf numFmtId="0" fontId="15" fillId="0" borderId="0" xfId="3" applyFont="1" applyAlignment="1">
      <alignment horizontal="right" vertical="top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vertical="top"/>
    </xf>
    <xf numFmtId="0" fontId="15" fillId="0" borderId="0" xfId="3" applyFont="1" applyAlignment="1">
      <alignment horizontal="left" vertical="justify"/>
    </xf>
    <xf numFmtId="49" fontId="15" fillId="0" borderId="0" xfId="3" applyNumberFormat="1" applyFont="1" applyAlignment="1">
      <alignment horizontal="left" vertical="center"/>
    </xf>
    <xf numFmtId="0" fontId="13" fillId="0" borderId="0" xfId="3" applyFont="1" applyAlignment="1">
      <alignment horizontal="left" vertical="top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top" wrapText="1"/>
    </xf>
    <xf numFmtId="0" fontId="15" fillId="0" borderId="0" xfId="3" applyFont="1" applyAlignment="1">
      <alignment horizontal="left" vertical="center" wrapText="1"/>
    </xf>
    <xf numFmtId="0" fontId="15" fillId="0" borderId="0" xfId="3" applyFont="1" applyAlignment="1">
      <alignment horizontal="left" vertical="center"/>
    </xf>
    <xf numFmtId="0" fontId="15" fillId="0" borderId="0" xfId="3" applyFont="1" applyAlignment="1">
      <alignment horizontal="left"/>
    </xf>
    <xf numFmtId="0" fontId="13" fillId="0" borderId="0" xfId="3" applyFont="1" applyAlignment="1">
      <alignment horizontal="center"/>
    </xf>
    <xf numFmtId="0" fontId="17" fillId="0" borderId="0" xfId="3" applyFont="1" applyAlignment="1">
      <alignment horizontal="center" vertical="top"/>
    </xf>
    <xf numFmtId="49" fontId="15" fillId="0" borderId="0" xfId="3" applyNumberFormat="1" applyFont="1" applyAlignment="1">
      <alignment vertical="justify"/>
    </xf>
    <xf numFmtId="49" fontId="15" fillId="0" borderId="0" xfId="3" applyNumberFormat="1" applyFont="1"/>
    <xf numFmtId="0" fontId="15" fillId="0" borderId="0" xfId="3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15" fillId="0" borderId="7" xfId="3" applyFont="1" applyBorder="1" applyAlignment="1">
      <alignment vertical="center"/>
    </xf>
    <xf numFmtId="4" fontId="15" fillId="0" borderId="7" xfId="3" applyNumberFormat="1" applyFont="1" applyBorder="1" applyAlignment="1">
      <alignment horizontal="right"/>
    </xf>
    <xf numFmtId="4" fontId="15" fillId="0" borderId="0" xfId="3" applyNumberFormat="1" applyFont="1" applyAlignment="1">
      <alignment horizontal="right"/>
    </xf>
    <xf numFmtId="0" fontId="12" fillId="0" borderId="0" xfId="3" applyFont="1"/>
    <xf numFmtId="49" fontId="15" fillId="0" borderId="0" xfId="3" applyNumberFormat="1" applyFont="1" applyAlignment="1">
      <alignment horizontal="center" vertical="center"/>
    </xf>
    <xf numFmtId="0" fontId="18" fillId="0" borderId="5" xfId="3" applyFont="1" applyBorder="1" applyAlignment="1">
      <alignment horizontal="center" vertical="top"/>
    </xf>
    <xf numFmtId="0" fontId="18" fillId="0" borderId="0" xfId="3" applyFont="1" applyAlignment="1">
      <alignment horizontal="left" vertical="top"/>
    </xf>
    <xf numFmtId="0" fontId="18" fillId="0" borderId="5" xfId="3" applyFont="1" applyBorder="1" applyAlignment="1">
      <alignment horizontal="right" vertical="top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23" fillId="0" borderId="0" xfId="4" applyFont="1"/>
    <xf numFmtId="0" fontId="22" fillId="0" borderId="0" xfId="4" applyFont="1" applyAlignment="1">
      <alignment horizontal="right"/>
    </xf>
    <xf numFmtId="0" fontId="22" fillId="0" borderId="19" xfId="4" applyFont="1" applyBorder="1" applyAlignment="1">
      <alignment horizontal="center"/>
    </xf>
    <xf numFmtId="0" fontId="22" fillId="0" borderId="19" xfId="4" applyFont="1" applyBorder="1" applyAlignment="1">
      <alignment horizontal="center" wrapText="1"/>
    </xf>
    <xf numFmtId="0" fontId="22" fillId="0" borderId="19" xfId="4" applyFont="1" applyBorder="1"/>
    <xf numFmtId="0" fontId="22" fillId="0" borderId="0" xfId="4" applyFont="1" applyAlignment="1">
      <alignment horizontal="right" vertical="top"/>
    </xf>
    <xf numFmtId="0" fontId="22" fillId="0" borderId="19" xfId="4" applyFont="1" applyBorder="1" applyAlignment="1">
      <alignment horizontal="center" vertical="top" wrapText="1"/>
    </xf>
    <xf numFmtId="0" fontId="23" fillId="0" borderId="0" xfId="4" applyFont="1" applyAlignment="1">
      <alignment horizontal="right"/>
    </xf>
    <xf numFmtId="0" fontId="22" fillId="0" borderId="0" xfId="4" applyFont="1" applyAlignment="1">
      <alignment horizontal="center" wrapText="1"/>
    </xf>
    <xf numFmtId="0" fontId="22" fillId="0" borderId="0" xfId="4" applyFont="1"/>
    <xf numFmtId="0" fontId="25" fillId="0" borderId="20" xfId="4" applyFont="1" applyBorder="1" applyAlignment="1">
      <alignment horizontal="center"/>
    </xf>
    <xf numFmtId="14" fontId="27" fillId="0" borderId="21" xfId="4" applyNumberFormat="1" applyFont="1" applyBorder="1" applyAlignment="1">
      <alignment horizontal="center"/>
    </xf>
    <xf numFmtId="0" fontId="25" fillId="0" borderId="0" xfId="4" applyFont="1" applyAlignment="1">
      <alignment wrapText="1"/>
    </xf>
    <xf numFmtId="0" fontId="25" fillId="0" borderId="21" xfId="4" applyFont="1" applyBorder="1" applyAlignment="1">
      <alignment horizontal="center"/>
    </xf>
    <xf numFmtId="49" fontId="27" fillId="0" borderId="21" xfId="4" applyNumberFormat="1" applyFont="1" applyBorder="1" applyAlignment="1">
      <alignment horizontal="center"/>
    </xf>
    <xf numFmtId="14" fontId="27" fillId="2" borderId="21" xfId="4" applyNumberFormat="1" applyFont="1" applyFill="1" applyBorder="1" applyAlignment="1">
      <alignment horizontal="center"/>
    </xf>
    <xf numFmtId="0" fontId="25" fillId="0" borderId="22" xfId="4" applyFont="1" applyBorder="1" applyAlignment="1">
      <alignment horizontal="center"/>
    </xf>
    <xf numFmtId="0" fontId="25" fillId="0" borderId="21" xfId="4" applyFont="1" applyBorder="1"/>
    <xf numFmtId="0" fontId="25" fillId="0" borderId="0" xfId="4" applyFont="1"/>
    <xf numFmtId="166" fontId="20" fillId="0" borderId="0" xfId="5" applyNumberFormat="1" applyFont="1" applyFill="1" applyBorder="1" applyAlignment="1" applyProtection="1">
      <alignment horizontal="center" vertical="center"/>
    </xf>
    <xf numFmtId="0" fontId="23" fillId="0" borderId="0" xfId="4" applyFont="1" applyAlignment="1">
      <alignment horizontal="center" vertical="center"/>
    </xf>
    <xf numFmtId="0" fontId="25" fillId="0" borderId="19" xfId="4" applyFont="1" applyBorder="1" applyAlignment="1">
      <alignment horizontal="center"/>
    </xf>
    <xf numFmtId="49" fontId="23" fillId="0" borderId="21" xfId="3" applyNumberFormat="1" applyFont="1" applyBorder="1" applyAlignment="1">
      <alignment horizontal="center"/>
    </xf>
    <xf numFmtId="14" fontId="23" fillId="0" borderId="21" xfId="4" applyNumberFormat="1" applyFont="1" applyBorder="1" applyAlignment="1">
      <alignment horizontal="center"/>
    </xf>
    <xf numFmtId="0" fontId="22" fillId="0" borderId="23" xfId="4" applyFont="1" applyBorder="1" applyAlignment="1">
      <alignment horizontal="center" vertical="center" wrapText="1"/>
    </xf>
    <xf numFmtId="0" fontId="22" fillId="0" borderId="21" xfId="4" applyFont="1" applyBorder="1" applyAlignment="1">
      <alignment horizontal="center" vertical="center" wrapText="1"/>
    </xf>
    <xf numFmtId="0" fontId="30" fillId="0" borderId="0" xfId="4" applyFont="1" applyAlignment="1">
      <alignment horizontal="center" vertical="center" wrapText="1"/>
    </xf>
    <xf numFmtId="0" fontId="22" fillId="0" borderId="21" xfId="4" applyFont="1" applyBorder="1" applyAlignment="1">
      <alignment horizontal="center"/>
    </xf>
    <xf numFmtId="0" fontId="22" fillId="0" borderId="23" xfId="4" applyFont="1" applyBorder="1" applyAlignment="1">
      <alignment horizontal="center"/>
    </xf>
    <xf numFmtId="0" fontId="24" fillId="0" borderId="21" xfId="4" applyFont="1" applyBorder="1" applyAlignment="1">
      <alignment horizontal="left" vertical="center" wrapText="1"/>
    </xf>
    <xf numFmtId="166" fontId="24" fillId="0" borderId="23" xfId="5" applyNumberFormat="1" applyFont="1" applyFill="1" applyBorder="1" applyAlignment="1" applyProtection="1">
      <alignment vertical="center"/>
    </xf>
    <xf numFmtId="166" fontId="24" fillId="0" borderId="21" xfId="5" applyNumberFormat="1" applyFont="1" applyFill="1" applyBorder="1" applyAlignment="1" applyProtection="1">
      <alignment vertical="center"/>
    </xf>
    <xf numFmtId="166" fontId="24" fillId="0" borderId="21" xfId="5" applyNumberFormat="1" applyFont="1" applyFill="1" applyBorder="1" applyAlignment="1" applyProtection="1">
      <alignment horizontal="center" vertical="center"/>
    </xf>
    <xf numFmtId="4" fontId="24" fillId="0" borderId="21" xfId="5" applyNumberFormat="1" applyFont="1" applyFill="1" applyBorder="1" applyAlignment="1" applyProtection="1">
      <alignment horizontal="right" vertical="center"/>
    </xf>
    <xf numFmtId="4" fontId="20" fillId="0" borderId="0" xfId="3" applyNumberFormat="1" applyFont="1" applyAlignment="1">
      <alignment horizontal="center" vertical="center"/>
    </xf>
    <xf numFmtId="0" fontId="24" fillId="0" borderId="21" xfId="4" applyFont="1" applyBorder="1" applyAlignment="1">
      <alignment horizontal="left" vertical="center"/>
    </xf>
    <xf numFmtId="0" fontId="24" fillId="0" borderId="23" xfId="4" applyFont="1" applyBorder="1" applyAlignment="1">
      <alignment vertical="center"/>
    </xf>
    <xf numFmtId="0" fontId="24" fillId="0" borderId="21" xfId="4" applyFont="1" applyBorder="1" applyAlignment="1">
      <alignment vertical="center"/>
    </xf>
    <xf numFmtId="0" fontId="24" fillId="0" borderId="21" xfId="4" applyFont="1" applyBorder="1" applyAlignment="1">
      <alignment horizontal="center" vertical="center"/>
    </xf>
    <xf numFmtId="4" fontId="24" fillId="0" borderId="21" xfId="4" applyNumberFormat="1" applyFont="1" applyBorder="1" applyAlignment="1">
      <alignment horizontal="center" vertical="center"/>
    </xf>
    <xf numFmtId="0" fontId="25" fillId="0" borderId="21" xfId="4" applyFont="1" applyBorder="1" applyAlignment="1">
      <alignment horizontal="center" vertical="center"/>
    </xf>
    <xf numFmtId="0" fontId="26" fillId="0" borderId="21" xfId="4" applyFont="1" applyBorder="1" applyAlignment="1">
      <alignment vertical="center" wrapText="1"/>
    </xf>
    <xf numFmtId="166" fontId="26" fillId="0" borderId="23" xfId="5" applyNumberFormat="1" applyFont="1" applyFill="1" applyBorder="1" applyAlignment="1" applyProtection="1">
      <alignment vertical="center"/>
    </xf>
    <xf numFmtId="166" fontId="26" fillId="0" borderId="21" xfId="5" applyNumberFormat="1" applyFont="1" applyFill="1" applyBorder="1" applyAlignment="1" applyProtection="1">
      <alignment vertical="center"/>
    </xf>
    <xf numFmtId="166" fontId="26" fillId="0" borderId="21" xfId="5" applyNumberFormat="1" applyFont="1" applyFill="1" applyBorder="1" applyAlignment="1" applyProtection="1">
      <alignment horizontal="center" vertical="center"/>
    </xf>
    <xf numFmtId="4" fontId="26" fillId="0" borderId="21" xfId="5" applyNumberFormat="1" applyFont="1" applyFill="1" applyBorder="1" applyAlignment="1" applyProtection="1">
      <alignment horizontal="right" vertical="center"/>
    </xf>
    <xf numFmtId="0" fontId="32" fillId="0" borderId="21" xfId="4" applyFont="1" applyBorder="1" applyAlignment="1">
      <alignment vertical="center" wrapText="1"/>
    </xf>
    <xf numFmtId="0" fontId="26" fillId="0" borderId="23" xfId="4" applyFont="1" applyBorder="1" applyAlignment="1">
      <alignment vertical="center" wrapText="1"/>
    </xf>
    <xf numFmtId="166" fontId="25" fillId="0" borderId="23" xfId="5" applyNumberFormat="1" applyFont="1" applyFill="1" applyBorder="1" applyAlignment="1" applyProtection="1">
      <alignment vertical="center"/>
    </xf>
    <xf numFmtId="166" fontId="25" fillId="0" borderId="21" xfId="5" applyNumberFormat="1" applyFont="1" applyFill="1" applyBorder="1" applyAlignment="1" applyProtection="1">
      <alignment vertical="center"/>
    </xf>
    <xf numFmtId="166" fontId="25" fillId="0" borderId="21" xfId="5" applyNumberFormat="1" applyFont="1" applyFill="1" applyBorder="1" applyAlignment="1" applyProtection="1">
      <alignment horizontal="center" vertical="center"/>
    </xf>
    <xf numFmtId="4" fontId="25" fillId="0" borderId="21" xfId="5" applyNumberFormat="1" applyFont="1" applyFill="1" applyBorder="1" applyAlignment="1" applyProtection="1">
      <alignment horizontal="right" vertical="center"/>
    </xf>
    <xf numFmtId="166" fontId="33" fillId="0" borderId="23" xfId="5" applyNumberFormat="1" applyFont="1" applyFill="1" applyBorder="1" applyAlignment="1" applyProtection="1">
      <alignment vertical="center"/>
    </xf>
    <xf numFmtId="166" fontId="33" fillId="0" borderId="21" xfId="5" applyNumberFormat="1" applyFont="1" applyFill="1" applyBorder="1" applyAlignment="1" applyProtection="1">
      <alignment vertical="center"/>
    </xf>
    <xf numFmtId="166" fontId="33" fillId="0" borderId="21" xfId="5" applyNumberFormat="1" applyFont="1" applyFill="1" applyBorder="1" applyAlignment="1" applyProtection="1">
      <alignment horizontal="center" vertical="center"/>
    </xf>
    <xf numFmtId="4" fontId="33" fillId="0" borderId="21" xfId="5" applyNumberFormat="1" applyFont="1" applyFill="1" applyBorder="1" applyAlignment="1" applyProtection="1">
      <alignment horizontal="right" vertical="center"/>
    </xf>
    <xf numFmtId="0" fontId="24" fillId="0" borderId="0" xfId="4" applyFont="1" applyAlignment="1">
      <alignment horizontal="center"/>
    </xf>
    <xf numFmtId="0" fontId="35" fillId="0" borderId="0" xfId="4" applyFont="1" applyAlignment="1">
      <alignment horizontal="left"/>
    </xf>
    <xf numFmtId="0" fontId="24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4" fontId="20" fillId="0" borderId="0" xfId="3" applyNumberFormat="1" applyFont="1"/>
    <xf numFmtId="0" fontId="24" fillId="0" borderId="0" xfId="4" applyFont="1" applyAlignment="1">
      <alignment horizontal="left"/>
    </xf>
    <xf numFmtId="4" fontId="20" fillId="0" borderId="8" xfId="3" applyNumberFormat="1" applyFont="1" applyBorder="1" applyAlignment="1">
      <alignment horizontal="center" vertical="center"/>
    </xf>
    <xf numFmtId="4" fontId="22" fillId="0" borderId="0" xfId="4" applyNumberFormat="1" applyFont="1"/>
    <xf numFmtId="166" fontId="22" fillId="0" borderId="0" xfId="5" applyNumberFormat="1" applyFont="1" applyFill="1" applyBorder="1" applyAlignment="1" applyProtection="1">
      <alignment horizontal="center" vertical="center"/>
    </xf>
    <xf numFmtId="0" fontId="22" fillId="0" borderId="0" xfId="4" applyFont="1" applyAlignment="1">
      <alignment horizontal="center" vertical="center"/>
    </xf>
    <xf numFmtId="166" fontId="22" fillId="0" borderId="0" xfId="5" applyNumberFormat="1" applyFont="1" applyFill="1" applyBorder="1" applyProtection="1"/>
    <xf numFmtId="0" fontId="22" fillId="0" borderId="7" xfId="4" applyFont="1" applyBorder="1"/>
    <xf numFmtId="0" fontId="22" fillId="0" borderId="7" xfId="4" applyFont="1" applyBorder="1" applyAlignment="1">
      <alignment wrapText="1"/>
    </xf>
    <xf numFmtId="0" fontId="22" fillId="0" borderId="7" xfId="4" applyFont="1" applyBorder="1" applyAlignment="1">
      <alignment horizontal="center"/>
    </xf>
    <xf numFmtId="0" fontId="37" fillId="0" borderId="0" xfId="3" applyFont="1" applyAlignment="1">
      <alignment horizontal="center" vertical="center"/>
    </xf>
    <xf numFmtId="167" fontId="37" fillId="0" borderId="0" xfId="3" applyNumberFormat="1" applyFont="1" applyAlignment="1">
      <alignment horizontal="center" vertical="center"/>
    </xf>
    <xf numFmtId="167" fontId="37" fillId="0" borderId="0" xfId="3" applyNumberFormat="1" applyFont="1"/>
    <xf numFmtId="0" fontId="37" fillId="0" borderId="0" xfId="3" applyFont="1"/>
    <xf numFmtId="0" fontId="36" fillId="0" borderId="0" xfId="4" applyFont="1"/>
    <xf numFmtId="0" fontId="36" fillId="0" borderId="0" xfId="4" applyFont="1" applyAlignment="1">
      <alignment horizontal="center"/>
    </xf>
    <xf numFmtId="0" fontId="36" fillId="0" borderId="0" xfId="4" applyFont="1" applyAlignment="1">
      <alignment horizontal="center" vertical="center"/>
    </xf>
    <xf numFmtId="166" fontId="36" fillId="0" borderId="0" xfId="5" applyNumberFormat="1" applyFont="1" applyFill="1" applyBorder="1" applyAlignment="1" applyProtection="1">
      <alignment horizontal="center" vertical="center"/>
    </xf>
    <xf numFmtId="166" fontId="23" fillId="0" borderId="0" xfId="5" applyNumberFormat="1" applyFont="1" applyFill="1" applyBorder="1" applyAlignment="1" applyProtection="1">
      <alignment horizontal="center" vertical="center"/>
    </xf>
    <xf numFmtId="0" fontId="42" fillId="0" borderId="0" xfId="1" applyFont="1"/>
    <xf numFmtId="0" fontId="20" fillId="0" borderId="29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/>
    </xf>
    <xf numFmtId="4" fontId="20" fillId="0" borderId="29" xfId="3" applyNumberFormat="1" applyFont="1" applyBorder="1" applyAlignment="1">
      <alignment horizontal="center" vertical="center"/>
    </xf>
    <xf numFmtId="4" fontId="20" fillId="0" borderId="30" xfId="3" applyNumberFormat="1" applyFont="1" applyBorder="1" applyAlignment="1">
      <alignment horizontal="center" vertical="center"/>
    </xf>
    <xf numFmtId="4" fontId="31" fillId="0" borderId="29" xfId="3" applyNumberFormat="1" applyFont="1" applyBorder="1" applyAlignment="1">
      <alignment horizontal="center" vertical="center"/>
    </xf>
    <xf numFmtId="4" fontId="31" fillId="0" borderId="30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8" fillId="0" borderId="0" xfId="2"/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1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42" fillId="0" borderId="0" xfId="2" applyFont="1"/>
    <xf numFmtId="0" fontId="12" fillId="0" borderId="0" xfId="2" applyFont="1"/>
    <xf numFmtId="0" fontId="44" fillId="0" borderId="0" xfId="3" applyFont="1" applyAlignment="1">
      <alignment horizontal="center" vertical="center"/>
    </xf>
    <xf numFmtId="0" fontId="44" fillId="0" borderId="0" xfId="3" applyFont="1"/>
    <xf numFmtId="0" fontId="45" fillId="0" borderId="0" xfId="4" applyFont="1" applyAlignment="1">
      <alignment horizontal="center" vertical="center"/>
    </xf>
    <xf numFmtId="0" fontId="45" fillId="0" borderId="0" xfId="4" applyFont="1"/>
    <xf numFmtId="0" fontId="45" fillId="0" borderId="33" xfId="4" applyFont="1" applyBorder="1" applyAlignment="1">
      <alignment horizontal="center" vertical="center"/>
    </xf>
    <xf numFmtId="0" fontId="46" fillId="0" borderId="41" xfId="4" applyFont="1" applyBorder="1" applyAlignment="1">
      <alignment horizontal="center" vertical="center" wrapText="1"/>
    </xf>
    <xf numFmtId="0" fontId="46" fillId="0" borderId="38" xfId="4" applyFont="1" applyBorder="1" applyAlignment="1">
      <alignment horizontal="center" vertical="center" wrapText="1"/>
    </xf>
    <xf numFmtId="0" fontId="46" fillId="0" borderId="27" xfId="4" applyFont="1" applyBorder="1" applyAlignment="1">
      <alignment horizontal="center" vertical="center" wrapText="1"/>
    </xf>
    <xf numFmtId="0" fontId="46" fillId="0" borderId="35" xfId="4" applyFont="1" applyBorder="1" applyAlignment="1">
      <alignment horizontal="center" vertical="center" wrapText="1"/>
    </xf>
    <xf numFmtId="0" fontId="44" fillId="0" borderId="36" xfId="3" applyFont="1" applyBorder="1" applyAlignment="1">
      <alignment horizontal="center" vertical="center"/>
    </xf>
    <xf numFmtId="0" fontId="44" fillId="0" borderId="39" xfId="3" applyFont="1" applyBorder="1" applyAlignment="1">
      <alignment horizontal="center" vertical="center"/>
    </xf>
    <xf numFmtId="0" fontId="44" fillId="0" borderId="29" xfId="3" applyFont="1" applyBorder="1" applyAlignment="1">
      <alignment horizontal="center" vertical="center"/>
    </xf>
    <xf numFmtId="0" fontId="44" fillId="0" borderId="30" xfId="3" applyFont="1" applyBorder="1" applyAlignment="1">
      <alignment horizontal="center" vertical="center"/>
    </xf>
    <xf numFmtId="4" fontId="44" fillId="0" borderId="36" xfId="3" applyNumberFormat="1" applyFont="1" applyBorder="1" applyAlignment="1">
      <alignment horizontal="center" vertical="center"/>
    </xf>
    <xf numFmtId="4" fontId="44" fillId="0" borderId="39" xfId="3" applyNumberFormat="1" applyFont="1" applyBorder="1" applyAlignment="1">
      <alignment horizontal="center" vertical="center"/>
    </xf>
    <xf numFmtId="4" fontId="44" fillId="0" borderId="29" xfId="3" applyNumberFormat="1" applyFont="1" applyBorder="1" applyAlignment="1">
      <alignment horizontal="center" vertical="center"/>
    </xf>
    <xf numFmtId="4" fontId="44" fillId="0" borderId="30" xfId="3" applyNumberFormat="1" applyFont="1" applyBorder="1" applyAlignment="1">
      <alignment horizontal="center" vertical="center"/>
    </xf>
    <xf numFmtId="4" fontId="47" fillId="0" borderId="36" xfId="3" applyNumberFormat="1" applyFont="1" applyBorder="1" applyAlignment="1">
      <alignment horizontal="center" vertical="center"/>
    </xf>
    <xf numFmtId="4" fontId="47" fillId="0" borderId="39" xfId="3" applyNumberFormat="1" applyFont="1" applyBorder="1" applyAlignment="1">
      <alignment horizontal="center" vertical="center"/>
    </xf>
    <xf numFmtId="4" fontId="48" fillId="0" borderId="29" xfId="3" applyNumberFormat="1" applyFont="1" applyBorder="1" applyAlignment="1">
      <alignment horizontal="center" vertical="center"/>
    </xf>
    <xf numFmtId="4" fontId="48" fillId="0" borderId="30" xfId="3" applyNumberFormat="1" applyFont="1" applyBorder="1" applyAlignment="1">
      <alignment horizontal="center" vertical="center"/>
    </xf>
    <xf numFmtId="4" fontId="49" fillId="0" borderId="29" xfId="3" applyNumberFormat="1" applyFont="1" applyBorder="1" applyAlignment="1">
      <alignment horizontal="center" vertical="center"/>
    </xf>
    <xf numFmtId="4" fontId="49" fillId="3" borderId="36" xfId="3" applyNumberFormat="1" applyFont="1" applyFill="1" applyBorder="1" applyAlignment="1">
      <alignment horizontal="center" vertical="center"/>
    </xf>
    <xf numFmtId="4" fontId="49" fillId="4" borderId="36" xfId="3" applyNumberFormat="1" applyFont="1" applyFill="1" applyBorder="1" applyAlignment="1">
      <alignment horizontal="center" vertical="center"/>
    </xf>
    <xf numFmtId="4" fontId="49" fillId="0" borderId="36" xfId="3" applyNumberFormat="1" applyFont="1" applyBorder="1" applyAlignment="1">
      <alignment horizontal="center" vertical="center"/>
    </xf>
    <xf numFmtId="4" fontId="50" fillId="0" borderId="42" xfId="3" applyNumberFormat="1" applyFont="1" applyBorder="1" applyAlignment="1">
      <alignment horizontal="center" vertical="center"/>
    </xf>
    <xf numFmtId="4" fontId="51" fillId="0" borderId="40" xfId="3" applyNumberFormat="1" applyFont="1" applyBorder="1" applyAlignment="1">
      <alignment horizontal="center" vertical="center"/>
    </xf>
    <xf numFmtId="4" fontId="50" fillId="0" borderId="31" xfId="3" applyNumberFormat="1" applyFont="1" applyBorder="1" applyAlignment="1">
      <alignment horizontal="center" vertical="center"/>
    </xf>
    <xf numFmtId="4" fontId="44" fillId="0" borderId="0" xfId="3" applyNumberFormat="1" applyFont="1" applyAlignment="1">
      <alignment horizontal="center" vertical="center"/>
    </xf>
    <xf numFmtId="4" fontId="44" fillId="0" borderId="0" xfId="3" applyNumberFormat="1" applyFont="1"/>
    <xf numFmtId="4" fontId="44" fillId="0" borderId="0" xfId="3" applyNumberFormat="1" applyFont="1" applyAlignment="1">
      <alignment vertical="center"/>
    </xf>
    <xf numFmtId="43" fontId="44" fillId="0" borderId="0" xfId="6" applyFont="1" applyAlignment="1">
      <alignment vertical="center"/>
    </xf>
    <xf numFmtId="4" fontId="45" fillId="0" borderId="0" xfId="4" applyNumberFormat="1" applyFont="1" applyAlignment="1">
      <alignment horizontal="center" vertical="center"/>
    </xf>
    <xf numFmtId="166" fontId="45" fillId="0" borderId="0" xfId="5" applyNumberFormat="1" applyFont="1" applyFill="1" applyBorder="1" applyAlignment="1" applyProtection="1">
      <alignment horizontal="center" vertical="center"/>
    </xf>
    <xf numFmtId="166" fontId="45" fillId="0" borderId="0" xfId="5" applyNumberFormat="1" applyFont="1" applyFill="1" applyBorder="1" applyProtection="1"/>
    <xf numFmtId="167" fontId="44" fillId="0" borderId="0" xfId="3" applyNumberFormat="1" applyFont="1" applyAlignment="1">
      <alignment horizontal="center" vertical="center"/>
    </xf>
    <xf numFmtId="167" fontId="44" fillId="0" borderId="0" xfId="3" applyNumberFormat="1" applyFont="1"/>
    <xf numFmtId="4" fontId="51" fillId="0" borderId="32" xfId="3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30" fillId="0" borderId="45" xfId="4" applyFont="1" applyBorder="1" applyAlignment="1">
      <alignment horizontal="center" vertical="center" wrapText="1"/>
    </xf>
    <xf numFmtId="0" fontId="20" fillId="0" borderId="36" xfId="3" applyFont="1" applyBorder="1" applyAlignment="1">
      <alignment horizontal="center" vertical="center"/>
    </xf>
    <xf numFmtId="4" fontId="20" fillId="0" borderId="36" xfId="3" applyNumberFormat="1" applyFont="1" applyBorder="1" applyAlignment="1">
      <alignment horizontal="center" vertical="center"/>
    </xf>
    <xf numFmtId="4" fontId="43" fillId="0" borderId="36" xfId="3" applyNumberFormat="1" applyFont="1" applyBorder="1" applyAlignment="1">
      <alignment horizontal="center" vertical="center"/>
    </xf>
    <xf numFmtId="4" fontId="34" fillId="0" borderId="42" xfId="3" applyNumberFormat="1" applyFont="1" applyBorder="1" applyAlignment="1">
      <alignment horizontal="center" vertical="center"/>
    </xf>
    <xf numFmtId="4" fontId="31" fillId="0" borderId="31" xfId="3" applyNumberFormat="1" applyFont="1" applyBorder="1" applyAlignment="1">
      <alignment horizontal="center" vertical="center"/>
    </xf>
    <xf numFmtId="49" fontId="52" fillId="0" borderId="0" xfId="0" applyNumberFormat="1" applyFont="1"/>
    <xf numFmtId="0" fontId="24" fillId="2" borderId="0" xfId="4" applyFont="1" applyFill="1" applyAlignment="1">
      <alignment horizontal="right"/>
    </xf>
    <xf numFmtId="4" fontId="24" fillId="2" borderId="21" xfId="5" applyNumberFormat="1" applyFont="1" applyFill="1" applyBorder="1" applyAlignment="1" applyProtection="1">
      <alignment horizontal="right" vertical="center"/>
    </xf>
    <xf numFmtId="0" fontId="22" fillId="2" borderId="0" xfId="4" applyFont="1" applyFill="1" applyAlignment="1">
      <alignment horizontal="right"/>
    </xf>
    <xf numFmtId="4" fontId="22" fillId="2" borderId="21" xfId="5" applyNumberFormat="1" applyFont="1" applyFill="1" applyBorder="1" applyAlignment="1" applyProtection="1">
      <alignment horizontal="right" vertical="center"/>
    </xf>
    <xf numFmtId="4" fontId="25" fillId="2" borderId="21" xfId="5" applyNumberFormat="1" applyFont="1" applyFill="1" applyBorder="1" applyAlignment="1" applyProtection="1">
      <alignment horizontal="right" vertical="center"/>
    </xf>
    <xf numFmtId="0" fontId="25" fillId="2" borderId="0" xfId="4" applyFont="1" applyFill="1" applyAlignment="1">
      <alignment horizontal="right"/>
    </xf>
    <xf numFmtId="0" fontId="26" fillId="2" borderId="0" xfId="4" applyFont="1" applyFill="1" applyAlignment="1">
      <alignment horizontal="right"/>
    </xf>
    <xf numFmtId="4" fontId="26" fillId="2" borderId="21" xfId="5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5" fillId="2" borderId="7" xfId="4" applyFont="1" applyFill="1" applyBorder="1" applyAlignment="1">
      <alignment wrapText="1"/>
    </xf>
    <xf numFmtId="0" fontId="25" fillId="0" borderId="7" xfId="4" applyFont="1" applyBorder="1"/>
    <xf numFmtId="0" fontId="25" fillId="0" borderId="7" xfId="4" applyFont="1" applyBorder="1" applyAlignment="1">
      <alignment horizontal="center" wrapText="1"/>
    </xf>
    <xf numFmtId="49" fontId="41" fillId="0" borderId="0" xfId="3" applyNumberFormat="1" applyFont="1" applyAlignment="1">
      <alignment vertical="center"/>
    </xf>
    <xf numFmtId="0" fontId="13" fillId="0" borderId="0" xfId="3" applyFont="1" applyAlignment="1">
      <alignment horizontal="right" vertical="top"/>
    </xf>
    <xf numFmtId="0" fontId="40" fillId="0" borderId="0" xfId="3" applyFont="1" applyAlignment="1">
      <alignment vertical="top"/>
    </xf>
    <xf numFmtId="0" fontId="13" fillId="0" borderId="0" xfId="3" applyFont="1" applyAlignment="1">
      <alignment vertical="top"/>
    </xf>
    <xf numFmtId="0" fontId="13" fillId="0" borderId="0" xfId="3" applyFont="1" applyAlignment="1">
      <alignment horizontal="center" vertical="center"/>
    </xf>
    <xf numFmtId="0" fontId="54" fillId="0" borderId="0" xfId="3" applyFont="1" applyAlignment="1">
      <alignment horizontal="center" vertical="top"/>
    </xf>
    <xf numFmtId="0" fontId="13" fillId="0" borderId="7" xfId="3" applyFont="1" applyBorder="1" applyAlignment="1">
      <alignment horizontal="right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/>
    </xf>
    <xf numFmtId="49" fontId="27" fillId="2" borderId="21" xfId="3" applyNumberFormat="1" applyFont="1" applyFill="1" applyBorder="1" applyAlignment="1">
      <alignment horizontal="center"/>
    </xf>
    <xf numFmtId="0" fontId="55" fillId="0" borderId="0" xfId="0" applyFont="1"/>
    <xf numFmtId="0" fontId="55" fillId="0" borderId="0" xfId="0" applyFont="1" applyAlignment="1">
      <alignment horizontal="left" vertical="top" wrapText="1"/>
    </xf>
    <xf numFmtId="0" fontId="55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12" fillId="0" borderId="0" xfId="2" applyFont="1" applyAlignment="1">
      <alignment wrapText="1"/>
    </xf>
    <xf numFmtId="0" fontId="38" fillId="2" borderId="0" xfId="7" applyFont="1" applyFill="1" applyAlignment="1">
      <alignment horizontal="center" vertical="center"/>
    </xf>
    <xf numFmtId="0" fontId="57" fillId="2" borderId="0" xfId="7" applyFont="1" applyFill="1" applyAlignment="1">
      <alignment horizontal="left" vertical="center"/>
    </xf>
    <xf numFmtId="0" fontId="57" fillId="2" borderId="0" xfId="7" applyFont="1" applyFill="1" applyAlignment="1">
      <alignment horizontal="right"/>
    </xf>
    <xf numFmtId="0" fontId="57" fillId="2" borderId="0" xfId="7" applyFont="1" applyFill="1" applyAlignment="1">
      <alignment horizontal="center" vertical="center"/>
    </xf>
    <xf numFmtId="0" fontId="38" fillId="2" borderId="0" xfId="7" applyFont="1" applyFill="1"/>
    <xf numFmtId="0" fontId="38" fillId="0" borderId="0" xfId="7" applyFont="1"/>
    <xf numFmtId="167" fontId="38" fillId="0" borderId="0" xfId="8" applyFont="1" applyFill="1"/>
    <xf numFmtId="0" fontId="38" fillId="2" borderId="0" xfId="7" applyFont="1" applyFill="1" applyAlignment="1">
      <alignment horizontal="left" vertical="center"/>
    </xf>
    <xf numFmtId="0" fontId="38" fillId="2" borderId="0" xfId="7" applyFont="1" applyFill="1" applyAlignment="1">
      <alignment horizontal="right"/>
    </xf>
    <xf numFmtId="0" fontId="38" fillId="2" borderId="0" xfId="7" applyFont="1" applyFill="1" applyAlignment="1">
      <alignment vertical="center"/>
    </xf>
    <xf numFmtId="0" fontId="38" fillId="2" borderId="0" xfId="7" applyFont="1" applyFill="1" applyAlignment="1">
      <alignment horizontal="center"/>
    </xf>
    <xf numFmtId="0" fontId="57" fillId="2" borderId="0" xfId="7" applyFont="1" applyFill="1" applyAlignment="1">
      <alignment vertical="center"/>
    </xf>
    <xf numFmtId="0" fontId="19" fillId="2" borderId="0" xfId="7" applyFont="1" applyFill="1" applyAlignment="1">
      <alignment vertical="center" wrapText="1"/>
    </xf>
    <xf numFmtId="0" fontId="58" fillId="2" borderId="0" xfId="7" applyFont="1" applyFill="1" applyAlignment="1">
      <alignment wrapText="1"/>
    </xf>
    <xf numFmtId="0" fontId="57" fillId="0" borderId="0" xfId="7" applyFont="1"/>
    <xf numFmtId="167" fontId="57" fillId="0" borderId="0" xfId="8" applyFont="1" applyFill="1"/>
    <xf numFmtId="0" fontId="57" fillId="2" borderId="52" xfId="7" applyFont="1" applyFill="1" applyBorder="1" applyAlignment="1">
      <alignment horizontal="center"/>
    </xf>
    <xf numFmtId="14" fontId="57" fillId="2" borderId="54" xfId="7" applyNumberFormat="1" applyFont="1" applyFill="1" applyBorder="1" applyAlignment="1">
      <alignment horizontal="center" vertical="center"/>
    </xf>
    <xf numFmtId="14" fontId="57" fillId="2" borderId="56" xfId="7" applyNumberFormat="1" applyFont="1" applyFill="1" applyBorder="1" applyAlignment="1">
      <alignment horizontal="center" vertical="center"/>
    </xf>
    <xf numFmtId="0" fontId="57" fillId="0" borderId="0" xfId="7" applyFont="1" applyAlignment="1">
      <alignment vertical="center"/>
    </xf>
    <xf numFmtId="167" fontId="57" fillId="0" borderId="0" xfId="8" applyFont="1" applyFill="1" applyAlignment="1">
      <alignment vertical="center"/>
    </xf>
    <xf numFmtId="0" fontId="58" fillId="2" borderId="0" xfId="7" applyFont="1" applyFill="1" applyAlignment="1">
      <alignment horizontal="center" vertical="center"/>
    </xf>
    <xf numFmtId="0" fontId="58" fillId="2" borderId="0" xfId="7" applyFont="1" applyFill="1" applyAlignment="1">
      <alignment horizontal="left" vertical="center"/>
    </xf>
    <xf numFmtId="0" fontId="58" fillId="2" borderId="0" xfId="7" applyFont="1" applyFill="1"/>
    <xf numFmtId="0" fontId="58" fillId="2" borderId="0" xfId="7" applyFont="1" applyFill="1" applyAlignment="1">
      <alignment vertical="center"/>
    </xf>
    <xf numFmtId="0" fontId="58" fillId="2" borderId="0" xfId="7" applyFont="1" applyFill="1" applyAlignment="1">
      <alignment horizontal="center"/>
    </xf>
    <xf numFmtId="0" fontId="19" fillId="2" borderId="0" xfId="7" applyFont="1" applyFill="1" applyAlignment="1">
      <alignment vertical="center"/>
    </xf>
    <xf numFmtId="0" fontId="3" fillId="0" borderId="0" xfId="7" applyFont="1"/>
    <xf numFmtId="167" fontId="3" fillId="0" borderId="0" xfId="8" applyFont="1" applyFill="1"/>
    <xf numFmtId="0" fontId="19" fillId="6" borderId="21" xfId="7" applyFont="1" applyFill="1" applyBorder="1" applyAlignment="1">
      <alignment horizontal="center" vertical="center"/>
    </xf>
    <xf numFmtId="0" fontId="57" fillId="2" borderId="21" xfId="7" applyFont="1" applyFill="1" applyBorder="1" applyAlignment="1">
      <alignment horizontal="center" vertical="center"/>
    </xf>
    <xf numFmtId="0" fontId="57" fillId="2" borderId="21" xfId="7" applyFont="1" applyFill="1" applyBorder="1" applyAlignment="1">
      <alignment horizontal="center" vertical="center" wrapText="1"/>
    </xf>
    <xf numFmtId="4" fontId="57" fillId="2" borderId="21" xfId="7" applyNumberFormat="1" applyFont="1" applyFill="1" applyBorder="1" applyAlignment="1">
      <alignment horizontal="center" vertical="center"/>
    </xf>
    <xf numFmtId="0" fontId="15" fillId="2" borderId="11" xfId="7" applyFont="1" applyFill="1" applyBorder="1" applyAlignment="1">
      <alignment vertical="center" wrapText="1"/>
    </xf>
    <xf numFmtId="0" fontId="57" fillId="0" borderId="0" xfId="7" applyFont="1" applyAlignment="1">
      <alignment horizontal="center" vertical="center"/>
    </xf>
    <xf numFmtId="1" fontId="57" fillId="2" borderId="21" xfId="7" applyNumberFormat="1" applyFont="1" applyFill="1" applyBorder="1" applyAlignment="1">
      <alignment horizontal="center" vertical="center"/>
    </xf>
    <xf numFmtId="0" fontId="19" fillId="2" borderId="21" xfId="7" applyFont="1" applyFill="1" applyBorder="1" applyAlignment="1">
      <alignment horizontal="center" vertical="center"/>
    </xf>
    <xf numFmtId="0" fontId="19" fillId="2" borderId="13" xfId="7" applyFont="1" applyFill="1" applyBorder="1" applyAlignment="1">
      <alignment horizontal="center" vertical="center"/>
    </xf>
    <xf numFmtId="0" fontId="19" fillId="2" borderId="13" xfId="7" applyFont="1" applyFill="1" applyBorder="1" applyAlignment="1">
      <alignment horizontal="right" vertical="center" wrapText="1"/>
    </xf>
    <xf numFmtId="0" fontId="19" fillId="2" borderId="21" xfId="7" applyFont="1" applyFill="1" applyBorder="1" applyAlignment="1">
      <alignment horizontal="center" vertical="center" wrapText="1"/>
    </xf>
    <xf numFmtId="4" fontId="19" fillId="2" borderId="21" xfId="7" applyNumberFormat="1" applyFont="1" applyFill="1" applyBorder="1" applyAlignment="1">
      <alignment horizontal="center" vertical="center" wrapText="1"/>
    </xf>
    <xf numFmtId="0" fontId="13" fillId="2" borderId="21" xfId="7" applyFont="1" applyFill="1" applyBorder="1" applyAlignment="1">
      <alignment horizontal="center" vertical="center" wrapText="1"/>
    </xf>
    <xf numFmtId="0" fontId="19" fillId="0" borderId="0" xfId="7" applyFont="1"/>
    <xf numFmtId="167" fontId="19" fillId="0" borderId="0" xfId="8" applyFont="1" applyFill="1"/>
    <xf numFmtId="0" fontId="57" fillId="0" borderId="0" xfId="7" applyFont="1" applyAlignment="1">
      <alignment horizontal="left" vertical="center" wrapText="1"/>
    </xf>
    <xf numFmtId="0" fontId="57" fillId="0" borderId="0" xfId="7" applyFont="1" applyAlignment="1">
      <alignment horizontal="center" vertical="center" wrapText="1"/>
    </xf>
    <xf numFmtId="0" fontId="57" fillId="0" borderId="0" xfId="7" applyFont="1" applyAlignment="1">
      <alignment horizontal="center" wrapText="1"/>
    </xf>
    <xf numFmtId="4" fontId="57" fillId="0" borderId="0" xfId="7" applyNumberFormat="1" applyFont="1" applyAlignment="1">
      <alignment horizontal="center" wrapText="1"/>
    </xf>
    <xf numFmtId="169" fontId="57" fillId="0" borderId="0" xfId="7" applyNumberFormat="1" applyFont="1" applyAlignment="1">
      <alignment horizontal="center" vertical="center" wrapText="1"/>
    </xf>
    <xf numFmtId="169" fontId="15" fillId="0" borderId="0" xfId="7" applyNumberFormat="1" applyFont="1" applyAlignment="1">
      <alignment horizontal="center" vertical="center" wrapText="1"/>
    </xf>
    <xf numFmtId="169" fontId="57" fillId="0" borderId="0" xfId="7" applyNumberFormat="1" applyFont="1" applyAlignment="1">
      <alignment horizontal="center" vertical="center"/>
    </xf>
    <xf numFmtId="0" fontId="15" fillId="0" borderId="0" xfId="7" applyFont="1" applyAlignment="1">
      <alignment horizontal="center" vertical="center" wrapText="1"/>
    </xf>
    <xf numFmtId="0" fontId="19" fillId="0" borderId="0" xfId="7" applyFont="1" applyAlignment="1">
      <alignment horizontal="left" vertical="center"/>
    </xf>
    <xf numFmtId="0" fontId="57" fillId="0" borderId="0" xfId="7" applyFont="1" applyAlignment="1">
      <alignment wrapText="1"/>
    </xf>
    <xf numFmtId="0" fontId="57" fillId="0" borderId="7" xfId="7" applyFont="1" applyBorder="1"/>
    <xf numFmtId="169" fontId="57" fillId="0" borderId="0" xfId="7" applyNumberFormat="1" applyFont="1"/>
    <xf numFmtId="0" fontId="15" fillId="0" borderId="0" xfId="7" applyFont="1" applyAlignment="1">
      <alignment horizontal="center" vertical="center"/>
    </xf>
    <xf numFmtId="0" fontId="38" fillId="0" borderId="0" xfId="7" applyFont="1" applyAlignment="1">
      <alignment horizontal="left" vertical="center"/>
    </xf>
    <xf numFmtId="0" fontId="15" fillId="0" borderId="0" xfId="7" applyFont="1"/>
    <xf numFmtId="4" fontId="15" fillId="0" borderId="0" xfId="7" applyNumberFormat="1" applyFont="1"/>
    <xf numFmtId="167" fontId="15" fillId="0" borderId="0" xfId="8" applyFont="1" applyFill="1"/>
    <xf numFmtId="2" fontId="15" fillId="0" borderId="0" xfId="7" applyNumberFormat="1" applyFont="1"/>
    <xf numFmtId="0" fontId="38" fillId="0" borderId="0" xfId="7" applyFont="1" applyAlignment="1">
      <alignment horizontal="center" vertical="center"/>
    </xf>
    <xf numFmtId="0" fontId="58" fillId="0" borderId="0" xfId="7" applyFont="1" applyAlignment="1">
      <alignment horizontal="left" vertical="center"/>
    </xf>
    <xf numFmtId="0" fontId="38" fillId="0" borderId="0" xfId="7" applyFont="1" applyAlignment="1">
      <alignment vertical="center"/>
    </xf>
    <xf numFmtId="0" fontId="38" fillId="0" borderId="0" xfId="7" applyFont="1" applyAlignment="1">
      <alignment horizontal="center"/>
    </xf>
    <xf numFmtId="4" fontId="38" fillId="0" borderId="0" xfId="7" applyNumberFormat="1" applyFont="1" applyAlignment="1">
      <alignment vertical="center"/>
    </xf>
    <xf numFmtId="0" fontId="61" fillId="0" borderId="0" xfId="7" applyFont="1" applyAlignment="1">
      <alignment horizontal="center"/>
    </xf>
    <xf numFmtId="0" fontId="57" fillId="0" borderId="7" xfId="7" applyFont="1" applyBorder="1" applyAlignment="1">
      <alignment horizontal="center"/>
    </xf>
    <xf numFmtId="0" fontId="57" fillId="0" borderId="7" xfId="7" applyFont="1" applyBorder="1" applyAlignment="1">
      <alignment vertical="center"/>
    </xf>
    <xf numFmtId="0" fontId="15" fillId="0" borderId="0" xfId="7" applyFont="1" applyAlignment="1">
      <alignment horizontal="right"/>
    </xf>
    <xf numFmtId="0" fontId="15" fillId="0" borderId="0" xfId="7" applyFont="1" applyAlignment="1">
      <alignment horizontal="center"/>
    </xf>
    <xf numFmtId="0" fontId="15" fillId="0" borderId="0" xfId="7" applyFont="1" applyAlignment="1">
      <alignment vertical="center"/>
    </xf>
    <xf numFmtId="169" fontId="57" fillId="0" borderId="0" xfId="7" applyNumberFormat="1" applyFont="1" applyAlignment="1">
      <alignment horizontal="center"/>
    </xf>
    <xf numFmtId="0" fontId="58" fillId="0" borderId="0" xfId="7" applyFont="1" applyAlignment="1">
      <alignment horizontal="center" vertical="center"/>
    </xf>
    <xf numFmtId="0" fontId="58" fillId="0" borderId="0" xfId="7" applyFont="1"/>
    <xf numFmtId="0" fontId="58" fillId="0" borderId="0" xfId="7" applyFont="1" applyAlignment="1">
      <alignment vertical="center"/>
    </xf>
    <xf numFmtId="0" fontId="58" fillId="0" borderId="0" xfId="7" applyFont="1" applyAlignment="1">
      <alignment horizontal="center"/>
    </xf>
    <xf numFmtId="0" fontId="19" fillId="0" borderId="0" xfId="7" applyFont="1" applyAlignment="1">
      <alignment vertical="center"/>
    </xf>
    <xf numFmtId="168" fontId="60" fillId="2" borderId="21" xfId="7" applyNumberFormat="1" applyFont="1" applyFill="1" applyBorder="1" applyAlignment="1">
      <alignment horizontal="center" vertical="center"/>
    </xf>
    <xf numFmtId="0" fontId="58" fillId="5" borderId="21" xfId="7" applyFont="1" applyFill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14" fillId="0" borderId="0" xfId="2" applyNumberFormat="1" applyFont="1" applyAlignment="1">
      <alignment horizontal="left" vertical="center"/>
    </xf>
    <xf numFmtId="49" fontId="15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top"/>
    </xf>
    <xf numFmtId="49" fontId="1" fillId="0" borderId="0" xfId="2" applyNumberFormat="1" applyFont="1"/>
    <xf numFmtId="49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top" wrapText="1"/>
    </xf>
    <xf numFmtId="49" fontId="3" fillId="0" borderId="21" xfId="2" applyNumberFormat="1" applyFont="1" applyBorder="1" applyAlignment="1">
      <alignment horizontal="center" vertical="center" wrapText="1"/>
    </xf>
    <xf numFmtId="49" fontId="2" fillId="0" borderId="21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49" fontId="5" fillId="0" borderId="21" xfId="2" applyNumberFormat="1" applyFont="1" applyBorder="1" applyAlignment="1">
      <alignment horizontal="center" vertical="top" wrapText="1"/>
    </xf>
    <xf numFmtId="49" fontId="5" fillId="0" borderId="21" xfId="2" applyNumberFormat="1" applyFont="1" applyBorder="1" applyAlignment="1">
      <alignment horizontal="left" vertical="top" wrapText="1"/>
    </xf>
    <xf numFmtId="1" fontId="5" fillId="0" borderId="21" xfId="2" applyNumberFormat="1" applyFont="1" applyBorder="1" applyAlignment="1">
      <alignment horizontal="center" vertical="top" wrapText="1"/>
    </xf>
    <xf numFmtId="4" fontId="5" fillId="0" borderId="21" xfId="2" applyNumberFormat="1" applyFont="1" applyBorder="1" applyAlignment="1">
      <alignment horizontal="right" vertical="top" wrapText="1"/>
    </xf>
    <xf numFmtId="0" fontId="5" fillId="0" borderId="21" xfId="2" applyFont="1" applyBorder="1" applyAlignment="1">
      <alignment horizontal="right" vertical="top" wrapText="1"/>
    </xf>
    <xf numFmtId="49" fontId="1" fillId="0" borderId="21" xfId="2" applyNumberFormat="1" applyFont="1" applyBorder="1" applyAlignment="1">
      <alignment horizontal="center" vertical="top" wrapText="1"/>
    </xf>
    <xf numFmtId="49" fontId="1" fillId="0" borderId="21" xfId="2" applyNumberFormat="1" applyFont="1" applyBorder="1" applyAlignment="1">
      <alignment horizontal="left" vertical="top" wrapText="1"/>
    </xf>
    <xf numFmtId="49" fontId="1" fillId="0" borderId="21" xfId="2" applyNumberFormat="1" applyFont="1" applyBorder="1" applyAlignment="1">
      <alignment vertical="top" wrapText="1"/>
    </xf>
    <xf numFmtId="0" fontId="1" fillId="0" borderId="21" xfId="2" applyFont="1" applyBorder="1" applyAlignment="1">
      <alignment vertical="top" wrapText="1"/>
    </xf>
    <xf numFmtId="49" fontId="1" fillId="0" borderId="21" xfId="2" applyNumberFormat="1" applyFont="1" applyBorder="1" applyAlignment="1">
      <alignment horizontal="right" vertical="top" wrapText="1"/>
    </xf>
    <xf numFmtId="49" fontId="6" fillId="0" borderId="21" xfId="2" applyNumberFormat="1" applyFont="1" applyBorder="1" applyAlignment="1">
      <alignment horizontal="left" vertical="top" wrapText="1"/>
    </xf>
    <xf numFmtId="168" fontId="5" fillId="0" borderId="21" xfId="2" applyNumberFormat="1" applyFont="1" applyBorder="1" applyAlignment="1">
      <alignment horizontal="center" vertical="top" wrapText="1"/>
    </xf>
    <xf numFmtId="164" fontId="5" fillId="0" borderId="21" xfId="2" applyNumberFormat="1" applyFont="1" applyBorder="1" applyAlignment="1">
      <alignment horizontal="center" vertical="top" wrapText="1"/>
    </xf>
    <xf numFmtId="2" fontId="5" fillId="0" borderId="21" xfId="2" applyNumberFormat="1" applyFont="1" applyBorder="1" applyAlignment="1">
      <alignment horizontal="right" vertical="top" wrapText="1"/>
    </xf>
    <xf numFmtId="164" fontId="5" fillId="0" borderId="21" xfId="2" applyNumberFormat="1" applyFont="1" applyBorder="1" applyAlignment="1">
      <alignment horizontal="right" vertical="top" wrapText="1"/>
    </xf>
    <xf numFmtId="0" fontId="5" fillId="0" borderId="0" xfId="2" applyFont="1" applyAlignment="1">
      <alignment horizontal="left" vertical="top" wrapText="1"/>
    </xf>
    <xf numFmtId="4" fontId="1" fillId="0" borderId="21" xfId="2" applyNumberFormat="1" applyFont="1" applyBorder="1" applyAlignment="1">
      <alignment horizontal="right" vertical="top" wrapText="1"/>
    </xf>
    <xf numFmtId="0" fontId="1" fillId="0" borderId="21" xfId="2" applyFont="1" applyBorder="1" applyAlignment="1">
      <alignment horizontal="right" vertical="top" wrapText="1"/>
    </xf>
    <xf numFmtId="2" fontId="1" fillId="0" borderId="21" xfId="2" applyNumberFormat="1" applyFont="1" applyBorder="1" applyAlignment="1">
      <alignment horizontal="right" vertical="top" wrapText="1"/>
    </xf>
    <xf numFmtId="164" fontId="1" fillId="0" borderId="21" xfId="2" applyNumberFormat="1" applyFont="1" applyBorder="1" applyAlignment="1">
      <alignment horizontal="right" vertical="top" wrapText="1"/>
    </xf>
    <xf numFmtId="0" fontId="7" fillId="0" borderId="0" xfId="2" applyFont="1" applyAlignment="1">
      <alignment horizontal="left" vertical="top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49" fontId="18" fillId="0" borderId="0" xfId="2" applyNumberFormat="1" applyFont="1" applyAlignment="1">
      <alignment vertical="center"/>
    </xf>
    <xf numFmtId="0" fontId="57" fillId="2" borderId="21" xfId="7" applyFont="1" applyFill="1" applyBorder="1" applyAlignment="1">
      <alignment horizontal="left" vertical="center" wrapText="1"/>
    </xf>
    <xf numFmtId="168" fontId="57" fillId="2" borderId="21" xfId="7" applyNumberFormat="1" applyFont="1" applyFill="1" applyBorder="1" applyAlignment="1">
      <alignment horizontal="center" vertical="center"/>
    </xf>
    <xf numFmtId="49" fontId="9" fillId="2" borderId="10" xfId="1" applyNumberFormat="1" applyFont="1" applyFill="1" applyBorder="1" applyAlignment="1">
      <alignment horizontal="center" vertical="center"/>
    </xf>
    <xf numFmtId="0" fontId="58" fillId="5" borderId="21" xfId="7" applyFont="1" applyFill="1" applyBorder="1" applyAlignment="1">
      <alignment horizontal="center" vertical="center" wrapText="1"/>
    </xf>
    <xf numFmtId="0" fontId="63" fillId="0" borderId="0" xfId="3" applyFont="1"/>
    <xf numFmtId="0" fontId="63" fillId="0" borderId="0" xfId="3" applyFont="1" applyAlignment="1">
      <alignment horizontal="right" vertical="center" wrapText="1"/>
    </xf>
    <xf numFmtId="0" fontId="63" fillId="0" borderId="0" xfId="3" applyFont="1" applyAlignment="1">
      <alignment vertical="center" wrapText="1"/>
    </xf>
    <xf numFmtId="0" fontId="63" fillId="0" borderId="0" xfId="3" applyFont="1" applyAlignment="1">
      <alignment vertical="top" wrapText="1"/>
    </xf>
    <xf numFmtId="0" fontId="63" fillId="0" borderId="0" xfId="3" applyFont="1" applyAlignment="1">
      <alignment horizontal="center" vertical="top" wrapText="1"/>
    </xf>
    <xf numFmtId="0" fontId="63" fillId="0" borderId="0" xfId="3" applyFont="1" applyAlignment="1">
      <alignment vertical="top"/>
    </xf>
    <xf numFmtId="0" fontId="64" fillId="0" borderId="0" xfId="3" applyFont="1" applyAlignment="1">
      <alignment horizontal="right" vertical="top"/>
    </xf>
    <xf numFmtId="49" fontId="64" fillId="0" borderId="0" xfId="3" applyNumberFormat="1" applyFont="1" applyAlignment="1">
      <alignment horizontal="center" vertical="justify"/>
    </xf>
    <xf numFmtId="0" fontId="64" fillId="0" borderId="0" xfId="3" applyFont="1" applyAlignment="1">
      <alignment horizontal="left" vertical="justify"/>
    </xf>
    <xf numFmtId="49" fontId="64" fillId="0" borderId="0" xfId="3" applyNumberFormat="1" applyFont="1" applyAlignment="1">
      <alignment horizontal="left" vertical="top"/>
    </xf>
    <xf numFmtId="0" fontId="64" fillId="0" borderId="0" xfId="3" applyFont="1" applyAlignment="1">
      <alignment horizontal="center" vertical="justify"/>
    </xf>
    <xf numFmtId="0" fontId="63" fillId="0" borderId="0" xfId="3" applyFont="1" applyAlignment="1">
      <alignment horizontal="right" vertical="top" wrapText="1"/>
    </xf>
    <xf numFmtId="0" fontId="64" fillId="0" borderId="0" xfId="3" applyFont="1" applyAlignment="1">
      <alignment horizontal="right" vertical="top" wrapText="1"/>
    </xf>
    <xf numFmtId="0" fontId="64" fillId="0" borderId="18" xfId="3" applyFont="1" applyBorder="1" applyAlignment="1">
      <alignment horizontal="right" vertical="top" wrapText="1"/>
    </xf>
    <xf numFmtId="0" fontId="63" fillId="0" borderId="16" xfId="3" applyFont="1" applyBorder="1" applyAlignment="1">
      <alignment horizontal="right" vertical="top" wrapText="1"/>
    </xf>
    <xf numFmtId="4" fontId="65" fillId="0" borderId="17" xfId="3" applyNumberFormat="1" applyFont="1" applyBorder="1" applyAlignment="1">
      <alignment horizontal="right" vertical="top"/>
    </xf>
    <xf numFmtId="0" fontId="64" fillId="0" borderId="17" xfId="3" applyFont="1" applyBorder="1" applyAlignment="1">
      <alignment horizontal="right" vertical="top" wrapText="1"/>
    </xf>
    <xf numFmtId="4" fontId="63" fillId="0" borderId="17" xfId="3" applyNumberFormat="1" applyFont="1" applyBorder="1" applyAlignment="1">
      <alignment horizontal="right" vertical="top"/>
    </xf>
    <xf numFmtId="4" fontId="63" fillId="0" borderId="17" xfId="3" applyNumberFormat="1" applyFont="1" applyBorder="1" applyAlignment="1">
      <alignment horizontal="right" vertical="top" wrapText="1"/>
    </xf>
    <xf numFmtId="0" fontId="63" fillId="0" borderId="17" xfId="3" applyFont="1" applyBorder="1" applyAlignment="1">
      <alignment horizontal="center" vertical="top" wrapText="1"/>
    </xf>
    <xf numFmtId="0" fontId="63" fillId="0" borderId="17" xfId="3" applyFont="1" applyBorder="1" applyAlignment="1">
      <alignment horizontal="right" vertical="top" wrapText="1"/>
    </xf>
    <xf numFmtId="49" fontId="63" fillId="0" borderId="17" xfId="3" applyNumberFormat="1" applyFont="1" applyBorder="1" applyAlignment="1">
      <alignment horizontal="center" vertical="top" wrapText="1"/>
    </xf>
    <xf numFmtId="49" fontId="63" fillId="0" borderId="17" xfId="3" applyNumberFormat="1" applyFont="1" applyBorder="1" applyAlignment="1">
      <alignment horizontal="left" vertical="top" wrapText="1"/>
    </xf>
    <xf numFmtId="0" fontId="69" fillId="0" borderId="0" xfId="3" applyFont="1" applyAlignment="1">
      <alignment horizontal="center" vertical="center" wrapText="1"/>
    </xf>
    <xf numFmtId="0" fontId="69" fillId="0" borderId="0" xfId="3" applyFont="1" applyAlignment="1">
      <alignment horizontal="right" vertical="center" wrapText="1"/>
    </xf>
    <xf numFmtId="0" fontId="69" fillId="0" borderId="0" xfId="3" applyFont="1" applyAlignment="1">
      <alignment horizontal="center" vertical="top" wrapText="1"/>
    </xf>
    <xf numFmtId="0" fontId="69" fillId="0" borderId="16" xfId="3" applyFont="1" applyBorder="1" applyAlignment="1">
      <alignment horizontal="center" vertical="top" wrapText="1"/>
    </xf>
    <xf numFmtId="49" fontId="63" fillId="0" borderId="17" xfId="3" applyNumberFormat="1" applyFont="1" applyBorder="1" applyAlignment="1">
      <alignment horizontal="center" vertical="center" wrapText="1"/>
    </xf>
    <xf numFmtId="0" fontId="69" fillId="0" borderId="17" xfId="3" applyFont="1" applyBorder="1" applyAlignment="1">
      <alignment horizontal="center" vertical="center" wrapText="1"/>
    </xf>
    <xf numFmtId="0" fontId="64" fillId="0" borderId="0" xfId="3" applyFont="1" applyAlignment="1">
      <alignment vertical="center"/>
    </xf>
    <xf numFmtId="0" fontId="64" fillId="0" borderId="0" xfId="3" applyFont="1" applyAlignment="1">
      <alignment horizontal="right" vertical="center" wrapText="1"/>
    </xf>
    <xf numFmtId="0" fontId="64" fillId="0" borderId="0" xfId="3" applyFont="1" applyAlignment="1">
      <alignment vertical="center" wrapText="1"/>
    </xf>
    <xf numFmtId="0" fontId="64" fillId="0" borderId="0" xfId="3" applyFont="1" applyAlignment="1">
      <alignment vertical="top" wrapText="1"/>
    </xf>
    <xf numFmtId="0" fontId="64" fillId="0" borderId="0" xfId="3" applyFont="1" applyAlignment="1">
      <alignment horizontal="center" vertical="top" wrapText="1"/>
    </xf>
    <xf numFmtId="0" fontId="64" fillId="0" borderId="26" xfId="3" applyFont="1" applyBorder="1" applyAlignment="1">
      <alignment horizontal="center" vertical="top"/>
    </xf>
    <xf numFmtId="0" fontId="64" fillId="0" borderId="26" xfId="3" applyFont="1" applyBorder="1" applyAlignment="1">
      <alignment horizontal="right" vertical="top"/>
    </xf>
    <xf numFmtId="49" fontId="64" fillId="0" borderId="26" xfId="3" applyNumberFormat="1" applyFont="1" applyBorder="1" applyAlignment="1">
      <alignment horizontal="center" vertical="center"/>
    </xf>
    <xf numFmtId="0" fontId="64" fillId="0" borderId="26" xfId="3" applyFont="1" applyBorder="1" applyAlignment="1">
      <alignment horizontal="left" vertical="center"/>
    </xf>
    <xf numFmtId="49" fontId="64" fillId="0" borderId="26" xfId="3" applyNumberFormat="1" applyFont="1" applyBorder="1" applyAlignment="1">
      <alignment horizontal="left" vertical="top"/>
    </xf>
    <xf numFmtId="0" fontId="16" fillId="0" borderId="0" xfId="3" applyFont="1"/>
    <xf numFmtId="2" fontId="63" fillId="0" borderId="0" xfId="3" applyNumberFormat="1" applyFont="1" applyAlignment="1">
      <alignment horizontal="right" vertical="top" wrapText="1"/>
    </xf>
    <xf numFmtId="4" fontId="63" fillId="0" borderId="0" xfId="3" applyNumberFormat="1" applyFont="1" applyAlignment="1">
      <alignment horizontal="right" vertical="top" wrapText="1"/>
    </xf>
    <xf numFmtId="168" fontId="19" fillId="2" borderId="21" xfId="7" applyNumberFormat="1" applyFont="1" applyFill="1" applyBorder="1" applyAlignment="1">
      <alignment horizontal="center" vertical="center"/>
    </xf>
    <xf numFmtId="0" fontId="30" fillId="0" borderId="35" xfId="4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/>
    </xf>
    <xf numFmtId="4" fontId="20" fillId="0" borderId="46" xfId="3" applyNumberFormat="1" applyFont="1" applyBorder="1" applyAlignment="1">
      <alignment horizontal="center" vertical="center"/>
    </xf>
    <xf numFmtId="0" fontId="20" fillId="0" borderId="21" xfId="3" applyFont="1" applyBorder="1" applyAlignment="1">
      <alignment horizontal="center" vertical="center"/>
    </xf>
    <xf numFmtId="4" fontId="20" fillId="0" borderId="21" xfId="3" applyNumberFormat="1" applyFont="1" applyBorder="1" applyAlignment="1">
      <alignment horizontal="center" vertical="center"/>
    </xf>
    <xf numFmtId="4" fontId="43" fillId="0" borderId="46" xfId="3" applyNumberFormat="1" applyFont="1" applyBorder="1" applyAlignment="1">
      <alignment horizontal="center" vertical="center"/>
    </xf>
    <xf numFmtId="4" fontId="34" fillId="0" borderId="57" xfId="3" applyNumberFormat="1" applyFont="1" applyBorder="1" applyAlignment="1">
      <alignment horizontal="center" vertical="center"/>
    </xf>
    <xf numFmtId="4" fontId="43" fillId="0" borderId="21" xfId="3" applyNumberFormat="1" applyFont="1" applyBorder="1" applyAlignment="1">
      <alignment horizontal="center" vertical="center"/>
    </xf>
    <xf numFmtId="0" fontId="30" fillId="0" borderId="47" xfId="4" applyFont="1" applyBorder="1" applyAlignment="1">
      <alignment horizontal="center" vertical="center" wrapText="1"/>
    </xf>
    <xf numFmtId="4" fontId="34" fillId="0" borderId="58" xfId="3" applyNumberFormat="1" applyFont="1" applyBorder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22" fillId="0" borderId="0" xfId="4" applyFont="1" applyAlignment="1">
      <alignment horizontal="right"/>
    </xf>
    <xf numFmtId="0" fontId="22" fillId="0" borderId="0" xfId="4" applyFont="1" applyAlignment="1">
      <alignment horizontal="left" vertical="top" wrapText="1"/>
    </xf>
    <xf numFmtId="0" fontId="25" fillId="0" borderId="0" xfId="4" applyFont="1" applyAlignment="1">
      <alignment horizontal="left" wrapText="1"/>
    </xf>
    <xf numFmtId="0" fontId="26" fillId="2" borderId="0" xfId="4" applyFont="1" applyFill="1" applyAlignment="1">
      <alignment horizontal="left" wrapText="1"/>
    </xf>
    <xf numFmtId="0" fontId="25" fillId="0" borderId="19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/>
    </xf>
    <xf numFmtId="0" fontId="22" fillId="0" borderId="21" xfId="4" applyFont="1" applyBorder="1" applyAlignment="1">
      <alignment horizontal="center" vertical="center" wrapText="1"/>
    </xf>
    <xf numFmtId="0" fontId="22" fillId="0" borderId="23" xfId="4" applyFont="1" applyBorder="1" applyAlignment="1">
      <alignment horizontal="center" vertical="center" wrapText="1"/>
    </xf>
    <xf numFmtId="0" fontId="22" fillId="0" borderId="24" xfId="4" applyFont="1" applyBorder="1" applyAlignment="1">
      <alignment horizontal="center" vertical="center" wrapText="1"/>
    </xf>
    <xf numFmtId="0" fontId="22" fillId="0" borderId="25" xfId="4" applyFont="1" applyBorder="1" applyAlignment="1">
      <alignment horizontal="center" vertical="center" wrapText="1"/>
    </xf>
    <xf numFmtId="0" fontId="46" fillId="0" borderId="38" xfId="4" applyFont="1" applyBorder="1" applyAlignment="1">
      <alignment horizontal="center" vertical="center" wrapText="1"/>
    </xf>
    <xf numFmtId="0" fontId="46" fillId="0" borderId="39" xfId="4" applyFont="1" applyBorder="1" applyAlignment="1">
      <alignment horizontal="center" vertical="center" wrapText="1"/>
    </xf>
    <xf numFmtId="0" fontId="30" fillId="0" borderId="27" xfId="4" applyFont="1" applyBorder="1" applyAlignment="1">
      <alignment horizontal="center" vertical="center" wrapText="1"/>
    </xf>
    <xf numFmtId="0" fontId="30" fillId="0" borderId="29" xfId="4" applyFont="1" applyBorder="1" applyAlignment="1">
      <alignment horizontal="center" vertical="center" wrapText="1"/>
    </xf>
    <xf numFmtId="4" fontId="44" fillId="0" borderId="34" xfId="3" applyNumberFormat="1" applyFont="1" applyBorder="1" applyAlignment="1">
      <alignment horizontal="center"/>
    </xf>
    <xf numFmtId="4" fontId="47" fillId="0" borderId="36" xfId="3" applyNumberFormat="1" applyFont="1" applyBorder="1" applyAlignment="1">
      <alignment horizontal="center" vertical="center"/>
    </xf>
    <xf numFmtId="4" fontId="47" fillId="0" borderId="37" xfId="3" applyNumberFormat="1" applyFont="1" applyBorder="1" applyAlignment="1">
      <alignment horizontal="center" vertical="center"/>
    </xf>
    <xf numFmtId="0" fontId="23" fillId="0" borderId="4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/>
    </xf>
    <xf numFmtId="0" fontId="23" fillId="0" borderId="44" xfId="4" applyFont="1" applyBorder="1" applyAlignment="1">
      <alignment horizontal="center" vertical="center"/>
    </xf>
    <xf numFmtId="4" fontId="20" fillId="0" borderId="0" xfId="3" applyNumberFormat="1" applyFont="1" applyBorder="1" applyAlignment="1">
      <alignment horizontal="center"/>
    </xf>
    <xf numFmtId="4" fontId="47" fillId="0" borderId="24" xfId="3" applyNumberFormat="1" applyFont="1" applyBorder="1" applyAlignment="1">
      <alignment horizontal="center" vertical="center"/>
    </xf>
    <xf numFmtId="4" fontId="47" fillId="0" borderId="46" xfId="3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" fillId="0" borderId="23" xfId="2" applyNumberFormat="1" applyFont="1" applyBorder="1" applyAlignment="1">
      <alignment horizontal="left" vertical="top" wrapText="1"/>
    </xf>
    <xf numFmtId="49" fontId="1" fillId="0" borderId="2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14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5" fillId="0" borderId="23" xfId="2" applyNumberFormat="1" applyFont="1" applyBorder="1" applyAlignment="1">
      <alignment horizontal="left" vertical="top" wrapText="1"/>
    </xf>
    <xf numFmtId="49" fontId="5" fillId="0" borderId="2" xfId="2" applyNumberFormat="1" applyFont="1" applyBorder="1" applyAlignment="1">
      <alignment horizontal="left" vertical="top" wrapText="1"/>
    </xf>
    <xf numFmtId="49" fontId="5" fillId="0" borderId="3" xfId="2" applyNumberFormat="1" applyFont="1" applyBorder="1" applyAlignment="1">
      <alignment horizontal="left" vertical="top" wrapText="1"/>
    </xf>
    <xf numFmtId="49" fontId="4" fillId="0" borderId="23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49" fontId="4" fillId="0" borderId="3" xfId="2" applyNumberFormat="1" applyFont="1" applyBorder="1" applyAlignment="1">
      <alignment horizontal="left" vertical="center" wrapText="1"/>
    </xf>
    <xf numFmtId="49" fontId="1" fillId="0" borderId="21" xfId="2" applyNumberFormat="1" applyFont="1" applyBorder="1" applyAlignment="1">
      <alignment horizontal="left" vertical="center" wrapText="1"/>
    </xf>
    <xf numFmtId="49" fontId="2" fillId="0" borderId="21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3" xfId="2" applyNumberFormat="1" applyFont="1" applyBorder="1" applyAlignment="1">
      <alignment horizontal="center" vertical="center" wrapText="1"/>
    </xf>
    <xf numFmtId="49" fontId="2" fillId="0" borderId="21" xfId="2" applyNumberFormat="1" applyFont="1" applyBorder="1" applyAlignment="1">
      <alignment horizontal="center" vertical="center"/>
    </xf>
    <xf numFmtId="49" fontId="2" fillId="0" borderId="23" xfId="2" applyNumberFormat="1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5" fillId="0" borderId="0" xfId="2" applyNumberFormat="1" applyFont="1" applyAlignment="1">
      <alignment horizontal="center" vertical="top"/>
    </xf>
    <xf numFmtId="0" fontId="15" fillId="0" borderId="5" xfId="7" applyFont="1" applyBorder="1" applyAlignment="1">
      <alignment horizontal="center" vertical="center"/>
    </xf>
    <xf numFmtId="0" fontId="15" fillId="0" borderId="5" xfId="7" applyFont="1" applyBorder="1" applyAlignment="1">
      <alignment horizontal="center"/>
    </xf>
    <xf numFmtId="169" fontId="57" fillId="0" borderId="5" xfId="7" applyNumberFormat="1" applyFont="1" applyBorder="1" applyAlignment="1">
      <alignment horizontal="center"/>
    </xf>
    <xf numFmtId="0" fontId="19" fillId="0" borderId="7" xfId="7" applyFont="1" applyBorder="1" applyAlignment="1">
      <alignment horizontal="left" wrapText="1"/>
    </xf>
    <xf numFmtId="0" fontId="19" fillId="0" borderId="7" xfId="7" applyFont="1" applyBorder="1" applyAlignment="1">
      <alignment horizontal="center"/>
    </xf>
    <xf numFmtId="2" fontId="59" fillId="0" borderId="7" xfId="7" applyNumberFormat="1" applyFont="1" applyBorder="1" applyAlignment="1">
      <alignment horizontal="left" wrapText="1"/>
    </xf>
    <xf numFmtId="2" fontId="19" fillId="0" borderId="7" xfId="7" applyNumberFormat="1" applyFont="1" applyBorder="1" applyAlignment="1">
      <alignment horizontal="left" wrapText="1"/>
    </xf>
    <xf numFmtId="0" fontId="58" fillId="5" borderId="21" xfId="7" applyFont="1" applyFill="1" applyBorder="1" applyAlignment="1">
      <alignment horizontal="center" vertical="center" wrapText="1"/>
    </xf>
    <xf numFmtId="0" fontId="19" fillId="5" borderId="4" xfId="7" applyFont="1" applyFill="1" applyBorder="1" applyAlignment="1">
      <alignment horizontal="center" vertical="center" wrapText="1"/>
    </xf>
    <xf numFmtId="0" fontId="19" fillId="5" borderId="6" xfId="7" applyFont="1" applyFill="1" applyBorder="1" applyAlignment="1">
      <alignment horizontal="center" vertical="center" wrapText="1"/>
    </xf>
    <xf numFmtId="0" fontId="19" fillId="5" borderId="14" xfId="7" applyFont="1" applyFill="1" applyBorder="1" applyAlignment="1">
      <alignment horizontal="center" vertical="center" wrapText="1"/>
    </xf>
    <xf numFmtId="0" fontId="19" fillId="5" borderId="15" xfId="7" applyFont="1" applyFill="1" applyBorder="1" applyAlignment="1">
      <alignment horizontal="center" vertical="center" wrapText="1"/>
    </xf>
    <xf numFmtId="0" fontId="58" fillId="5" borderId="23" xfId="7" applyFont="1" applyFill="1" applyBorder="1" applyAlignment="1">
      <alignment horizontal="center" vertical="center" wrapText="1"/>
    </xf>
    <xf numFmtId="0" fontId="58" fillId="5" borderId="3" xfId="7" applyFont="1" applyFill="1" applyBorder="1" applyAlignment="1">
      <alignment horizontal="center" vertical="center" wrapText="1"/>
    </xf>
    <xf numFmtId="0" fontId="58" fillId="5" borderId="2" xfId="7" applyFont="1" applyFill="1" applyBorder="1" applyAlignment="1">
      <alignment horizontal="center" vertical="center" wrapText="1"/>
    </xf>
    <xf numFmtId="0" fontId="19" fillId="2" borderId="0" xfId="7" applyFont="1" applyFill="1" applyAlignment="1">
      <alignment horizontal="center"/>
    </xf>
    <xf numFmtId="1" fontId="57" fillId="2" borderId="53" xfId="7" applyNumberFormat="1" applyFont="1" applyFill="1" applyBorder="1" applyAlignment="1">
      <alignment horizontal="center" vertical="center"/>
    </xf>
    <xf numFmtId="0" fontId="57" fillId="2" borderId="54" xfId="7" applyFont="1" applyFill="1" applyBorder="1" applyAlignment="1">
      <alignment horizontal="center" vertical="center"/>
    </xf>
    <xf numFmtId="14" fontId="57" fillId="2" borderId="53" xfId="7" applyNumberFormat="1" applyFont="1" applyFill="1" applyBorder="1" applyAlignment="1">
      <alignment horizontal="center" vertical="center"/>
    </xf>
    <xf numFmtId="14" fontId="57" fillId="2" borderId="55" xfId="7" applyNumberFormat="1" applyFont="1" applyFill="1" applyBorder="1" applyAlignment="1">
      <alignment horizontal="center" vertical="center"/>
    </xf>
    <xf numFmtId="0" fontId="58" fillId="5" borderId="11" xfId="7" applyFont="1" applyFill="1" applyBorder="1" applyAlignment="1">
      <alignment horizontal="center" vertical="center" wrapText="1"/>
    </xf>
    <xf numFmtId="0" fontId="58" fillId="5" borderId="12" xfId="7" applyFont="1" applyFill="1" applyBorder="1" applyAlignment="1">
      <alignment horizontal="center" vertical="center" wrapText="1"/>
    </xf>
    <xf numFmtId="0" fontId="58" fillId="5" borderId="13" xfId="7" applyFont="1" applyFill="1" applyBorder="1" applyAlignment="1">
      <alignment horizontal="center" vertical="center" wrapText="1"/>
    </xf>
    <xf numFmtId="0" fontId="58" fillId="5" borderId="4" xfId="7" applyFont="1" applyFill="1" applyBorder="1" applyAlignment="1">
      <alignment horizontal="center" vertical="center" wrapText="1"/>
    </xf>
    <xf numFmtId="0" fontId="58" fillId="5" borderId="6" xfId="7" applyFont="1" applyFill="1" applyBorder="1" applyAlignment="1">
      <alignment horizontal="center" vertical="center" wrapText="1"/>
    </xf>
    <xf numFmtId="0" fontId="58" fillId="5" borderId="8" xfId="7" applyFont="1" applyFill="1" applyBorder="1" applyAlignment="1">
      <alignment horizontal="center" vertical="center" wrapText="1"/>
    </xf>
    <xf numFmtId="0" fontId="58" fillId="5" borderId="9" xfId="7" applyFont="1" applyFill="1" applyBorder="1" applyAlignment="1">
      <alignment horizontal="center" vertical="center" wrapText="1"/>
    </xf>
    <xf numFmtId="0" fontId="58" fillId="5" borderId="14" xfId="7" applyFont="1" applyFill="1" applyBorder="1" applyAlignment="1">
      <alignment horizontal="center" vertical="center" wrapText="1"/>
    </xf>
    <xf numFmtId="0" fontId="58" fillId="5" borderId="15" xfId="7" applyFont="1" applyFill="1" applyBorder="1" applyAlignment="1">
      <alignment horizontal="center" vertical="center" wrapText="1"/>
    </xf>
    <xf numFmtId="0" fontId="19" fillId="5" borderId="21" xfId="7" applyFont="1" applyFill="1" applyBorder="1" applyAlignment="1">
      <alignment horizontal="center" vertical="center" wrapText="1"/>
    </xf>
    <xf numFmtId="0" fontId="57" fillId="2" borderId="27" xfId="7" applyFont="1" applyFill="1" applyBorder="1" applyAlignment="1">
      <alignment horizontal="center" vertical="center" wrapText="1"/>
    </xf>
    <xf numFmtId="0" fontId="57" fillId="2" borderId="47" xfId="7" applyFont="1" applyFill="1" applyBorder="1" applyAlignment="1">
      <alignment horizontal="center" vertical="center" wrapText="1"/>
    </xf>
    <xf numFmtId="0" fontId="57" fillId="2" borderId="49" xfId="7" applyFont="1" applyFill="1" applyBorder="1" applyAlignment="1">
      <alignment horizontal="center" vertical="center" wrapText="1"/>
    </xf>
    <xf numFmtId="0" fontId="57" fillId="2" borderId="11" xfId="7" applyFont="1" applyFill="1" applyBorder="1" applyAlignment="1">
      <alignment horizontal="center" vertical="center" wrapText="1"/>
    </xf>
    <xf numFmtId="0" fontId="57" fillId="2" borderId="48" xfId="7" applyFont="1" applyFill="1" applyBorder="1" applyAlignment="1">
      <alignment horizontal="center" vertical="center" wrapText="1"/>
    </xf>
    <xf numFmtId="0" fontId="57" fillId="2" borderId="50" xfId="7" applyFont="1" applyFill="1" applyBorder="1" applyAlignment="1">
      <alignment horizontal="center" vertical="center" wrapText="1"/>
    </xf>
    <xf numFmtId="0" fontId="57" fillId="2" borderId="27" xfId="7" applyFont="1" applyFill="1" applyBorder="1" applyAlignment="1">
      <alignment horizontal="center"/>
    </xf>
    <xf numFmtId="0" fontId="57" fillId="2" borderId="47" xfId="7" applyFont="1" applyFill="1" applyBorder="1" applyAlignment="1">
      <alignment horizontal="center"/>
    </xf>
    <xf numFmtId="0" fontId="57" fillId="2" borderId="28" xfId="7" applyFont="1" applyFill="1" applyBorder="1" applyAlignment="1">
      <alignment horizontal="center"/>
    </xf>
    <xf numFmtId="0" fontId="57" fillId="2" borderId="51" xfId="7" applyFont="1" applyFill="1" applyBorder="1" applyAlignment="1">
      <alignment horizontal="center"/>
    </xf>
    <xf numFmtId="0" fontId="57" fillId="2" borderId="6" xfId="7" applyFont="1" applyFill="1" applyBorder="1" applyAlignment="1">
      <alignment horizontal="center"/>
    </xf>
    <xf numFmtId="0" fontId="19" fillId="2" borderId="7" xfId="7" applyFont="1" applyFill="1" applyBorder="1" applyAlignment="1">
      <alignment horizontal="center" wrapText="1"/>
    </xf>
    <xf numFmtId="0" fontId="19" fillId="2" borderId="7" xfId="7" applyFont="1" applyFill="1" applyBorder="1" applyAlignment="1">
      <alignment horizontal="center"/>
    </xf>
    <xf numFmtId="0" fontId="69" fillId="0" borderId="17" xfId="3" applyFont="1" applyBorder="1" applyAlignment="1">
      <alignment horizontal="center" vertical="center" wrapText="1"/>
    </xf>
    <xf numFmtId="49" fontId="69" fillId="0" borderId="17" xfId="3" applyNumberFormat="1" applyFont="1" applyBorder="1" applyAlignment="1">
      <alignment horizontal="center" vertical="center" wrapText="1"/>
    </xf>
    <xf numFmtId="0" fontId="67" fillId="0" borderId="17" xfId="3" applyFont="1" applyBorder="1" applyAlignment="1">
      <alignment horizontal="left" vertical="top" wrapText="1"/>
    </xf>
    <xf numFmtId="0" fontId="64" fillId="0" borderId="17" xfId="3" applyFont="1" applyBorder="1" applyAlignment="1">
      <alignment horizontal="right" vertical="top" wrapText="1"/>
    </xf>
    <xf numFmtId="0" fontId="3" fillId="0" borderId="17" xfId="3" applyFont="1" applyBorder="1" applyAlignment="1">
      <alignment horizontal="center" vertical="center" wrapText="1"/>
    </xf>
    <xf numFmtId="0" fontId="65" fillId="0" borderId="17" xfId="3" applyFont="1" applyBorder="1" applyAlignment="1">
      <alignment horizontal="right" vertical="top" wrapText="1"/>
    </xf>
    <xf numFmtId="0" fontId="68" fillId="0" borderId="17" xfId="3" applyFont="1" applyBorder="1" applyAlignment="1">
      <alignment horizontal="left" vertical="top" wrapText="1"/>
    </xf>
    <xf numFmtId="0" fontId="66" fillId="0" borderId="17" xfId="3" applyFont="1" applyBorder="1" applyAlignment="1">
      <alignment horizontal="left"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top" wrapText="1"/>
    </xf>
    <xf numFmtId="0" fontId="15" fillId="0" borderId="3" xfId="3" applyFont="1" applyBorder="1" applyAlignment="1">
      <alignment horizontal="center" vertical="top" wrapText="1"/>
    </xf>
    <xf numFmtId="0" fontId="63" fillId="0" borderId="17" xfId="3" applyFont="1" applyBorder="1" applyAlignment="1">
      <alignment horizontal="right" vertical="top" wrapText="1"/>
    </xf>
    <xf numFmtId="0" fontId="15" fillId="0" borderId="10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0" fontId="15" fillId="0" borderId="1" xfId="3" applyFont="1" applyBorder="1" applyAlignment="1">
      <alignment horizontal="center" vertical="top"/>
    </xf>
    <xf numFmtId="0" fontId="15" fillId="0" borderId="3" xfId="3" applyFont="1" applyBorder="1" applyAlignment="1">
      <alignment horizontal="center" vertical="top"/>
    </xf>
    <xf numFmtId="0" fontId="15" fillId="0" borderId="7" xfId="3" applyFont="1" applyBorder="1" applyAlignment="1">
      <alignment vertical="top" wrapText="1"/>
    </xf>
    <xf numFmtId="49" fontId="9" fillId="0" borderId="0" xfId="2" applyNumberFormat="1" applyFont="1" applyAlignment="1">
      <alignment horizontal="center" vertical="center"/>
    </xf>
  </cellXfs>
  <cellStyles count="9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7" xr:uid="{ED74923E-A400-4635-ADF3-67849BAE2D9B}"/>
    <cellStyle name="Финансовый" xfId="6" builtinId="3"/>
    <cellStyle name="Финансовый 2" xfId="5" xr:uid="{00000000-0005-0000-0000-000006000000}"/>
    <cellStyle name="Финансовый 2 2" xfId="8" xr:uid="{121579CE-0AA1-4ADD-97EE-9DADF3EFE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C52"/>
  <sheetViews>
    <sheetView view="pageBreakPreview" topLeftCell="F22" zoomScaleNormal="100" zoomScaleSheetLayoutView="100" workbookViewId="0">
      <selection activeCell="S32" sqref="S32"/>
    </sheetView>
  </sheetViews>
  <sheetFormatPr defaultColWidth="9.140625" defaultRowHeight="15.75" outlineLevelCol="1" x14ac:dyDescent="0.25"/>
  <cols>
    <col min="1" max="1" width="7" style="90" customWidth="1"/>
    <col min="2" max="2" width="42.7109375" style="90" customWidth="1"/>
    <col min="3" max="3" width="15.28515625" style="90" customWidth="1"/>
    <col min="4" max="4" width="19" style="90" customWidth="1"/>
    <col min="5" max="5" width="30" style="90" customWidth="1"/>
    <col min="6" max="6" width="24" style="90" customWidth="1"/>
    <col min="7" max="7" width="2.140625" style="159" customWidth="1"/>
    <col min="8" max="8" width="12.28515625" style="181" customWidth="1"/>
    <col min="9" max="9" width="15.5703125" style="181" customWidth="1"/>
    <col min="10" max="12" width="12.140625" style="182" customWidth="1" outlineLevel="1"/>
    <col min="13" max="13" width="13.85546875" style="81" customWidth="1" outlineLevel="1"/>
    <col min="14" max="17" width="14.42578125" style="81" customWidth="1" outlineLevel="1"/>
    <col min="18" max="19" width="14.42578125" style="81" customWidth="1"/>
    <col min="20" max="20" width="14.5703125" style="101" customWidth="1"/>
    <col min="21" max="21" width="15.85546875" style="101" customWidth="1"/>
    <col min="22" max="16384" width="9.140625" style="81"/>
  </cols>
  <sheetData>
    <row r="1" spans="1:263" x14ac:dyDescent="0.25">
      <c r="A1" s="79"/>
      <c r="B1" s="79"/>
      <c r="C1" s="79"/>
      <c r="D1" s="450" t="s">
        <v>226</v>
      </c>
      <c r="E1" s="450"/>
      <c r="F1" s="450"/>
      <c r="G1" s="80"/>
      <c r="H1" s="179"/>
      <c r="I1" s="179"/>
      <c r="J1" s="180"/>
      <c r="K1" s="180"/>
      <c r="L1" s="180"/>
      <c r="M1" s="79"/>
      <c r="N1" s="79"/>
      <c r="O1" s="79"/>
      <c r="P1" s="79"/>
      <c r="Q1" s="79"/>
      <c r="R1" s="79"/>
      <c r="S1" s="79"/>
      <c r="T1" s="80"/>
      <c r="U1" s="80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  <c r="IU1" s="79"/>
      <c r="IV1" s="79"/>
      <c r="IW1" s="79"/>
      <c r="IX1" s="79"/>
      <c r="IY1" s="79"/>
      <c r="IZ1" s="79"/>
      <c r="JA1" s="79"/>
      <c r="JB1" s="79"/>
      <c r="JC1" s="79"/>
    </row>
    <row r="2" spans="1:263" x14ac:dyDescent="0.25">
      <c r="A2" s="79"/>
      <c r="B2" s="79"/>
      <c r="C2" s="79"/>
      <c r="D2" s="450" t="s">
        <v>227</v>
      </c>
      <c r="E2" s="450"/>
      <c r="F2" s="450"/>
      <c r="G2" s="80"/>
      <c r="H2" s="179"/>
      <c r="I2" s="179"/>
      <c r="J2" s="180"/>
      <c r="K2" s="180"/>
      <c r="L2" s="180"/>
      <c r="M2" s="79"/>
      <c r="N2" s="79"/>
      <c r="O2" s="79"/>
      <c r="P2" s="79"/>
      <c r="Q2" s="79"/>
      <c r="R2" s="79"/>
      <c r="S2" s="79"/>
      <c r="T2" s="80"/>
      <c r="U2" s="80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79"/>
      <c r="GX2" s="79"/>
      <c r="GY2" s="79"/>
      <c r="GZ2" s="79"/>
      <c r="HA2" s="79"/>
      <c r="HB2" s="79"/>
      <c r="HC2" s="79"/>
      <c r="HD2" s="79"/>
      <c r="HE2" s="79"/>
      <c r="HF2" s="79"/>
      <c r="HG2" s="79"/>
      <c r="HH2" s="79"/>
      <c r="HI2" s="79"/>
      <c r="HJ2" s="79"/>
      <c r="HK2" s="79"/>
      <c r="HL2" s="79"/>
      <c r="HM2" s="79"/>
      <c r="HN2" s="79"/>
      <c r="HO2" s="79"/>
      <c r="HP2" s="79"/>
      <c r="HQ2" s="79"/>
      <c r="HR2" s="79"/>
      <c r="HS2" s="79"/>
      <c r="HT2" s="79"/>
      <c r="HU2" s="79"/>
      <c r="HV2" s="79"/>
      <c r="HW2" s="79"/>
      <c r="HX2" s="79"/>
      <c r="HY2" s="79"/>
      <c r="HZ2" s="79"/>
      <c r="IA2" s="79"/>
      <c r="IB2" s="79"/>
      <c r="IC2" s="79"/>
      <c r="ID2" s="79"/>
      <c r="IE2" s="79"/>
      <c r="IF2" s="79"/>
      <c r="IG2" s="79"/>
      <c r="IH2" s="79"/>
      <c r="II2" s="79"/>
      <c r="IJ2" s="79"/>
      <c r="IK2" s="79"/>
      <c r="IL2" s="79"/>
      <c r="IM2" s="79"/>
      <c r="IN2" s="79"/>
      <c r="IO2" s="79"/>
      <c r="IP2" s="79"/>
      <c r="IQ2" s="79"/>
      <c r="IR2" s="79"/>
      <c r="IS2" s="79"/>
      <c r="IT2" s="79"/>
      <c r="IU2" s="79"/>
      <c r="IV2" s="79"/>
      <c r="IW2" s="79"/>
      <c r="IX2" s="79"/>
      <c r="IY2" s="79"/>
      <c r="IZ2" s="79"/>
      <c r="JA2" s="79"/>
      <c r="JB2" s="79"/>
      <c r="JC2" s="79"/>
    </row>
    <row r="3" spans="1:263" x14ac:dyDescent="0.25">
      <c r="A3" s="79"/>
      <c r="B3" s="79"/>
      <c r="C3" s="79"/>
      <c r="D3" s="450" t="s">
        <v>228</v>
      </c>
      <c r="E3" s="450"/>
      <c r="F3" s="450"/>
      <c r="G3" s="80"/>
      <c r="H3" s="179"/>
      <c r="I3" s="179"/>
      <c r="J3" s="180"/>
      <c r="K3" s="180"/>
      <c r="L3" s="180"/>
      <c r="M3" s="79"/>
      <c r="N3" s="79"/>
      <c r="O3" s="79"/>
      <c r="P3" s="79"/>
      <c r="Q3" s="79"/>
      <c r="R3" s="79"/>
      <c r="S3" s="79"/>
      <c r="T3" s="80"/>
      <c r="U3" s="80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  <c r="IW3" s="79"/>
      <c r="IX3" s="79"/>
      <c r="IY3" s="79"/>
      <c r="IZ3" s="79"/>
      <c r="JA3" s="79"/>
      <c r="JB3" s="79"/>
      <c r="JC3" s="79"/>
    </row>
    <row r="5" spans="1:263" x14ac:dyDescent="0.25">
      <c r="A5" s="79"/>
      <c r="B5" s="79"/>
      <c r="C5" s="79"/>
      <c r="D5" s="79"/>
      <c r="E5" s="82" t="s">
        <v>1</v>
      </c>
      <c r="F5" s="83">
        <v>322001</v>
      </c>
      <c r="G5" s="80"/>
      <c r="H5" s="179"/>
      <c r="I5" s="179"/>
      <c r="J5" s="180"/>
      <c r="K5" s="180"/>
      <c r="L5" s="180"/>
      <c r="M5" s="79"/>
      <c r="N5" s="79"/>
      <c r="O5" s="79"/>
      <c r="P5" s="79"/>
      <c r="Q5" s="79"/>
      <c r="R5" s="79"/>
      <c r="S5" s="79"/>
      <c r="T5" s="80"/>
      <c r="U5" s="80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79"/>
      <c r="JB5" s="79"/>
      <c r="JC5" s="79"/>
    </row>
    <row r="6" spans="1:263" ht="37.5" customHeight="1" x14ac:dyDescent="0.25">
      <c r="A6" s="451" t="s">
        <v>229</v>
      </c>
      <c r="B6" s="451"/>
      <c r="C6" s="451"/>
      <c r="D6" s="451"/>
      <c r="E6" s="82" t="s">
        <v>4</v>
      </c>
      <c r="F6" s="84">
        <v>46246315</v>
      </c>
      <c r="G6" s="80"/>
      <c r="H6" s="179"/>
      <c r="I6" s="179"/>
      <c r="J6" s="180"/>
      <c r="K6" s="180"/>
      <c r="L6" s="180"/>
      <c r="M6" s="79"/>
      <c r="N6" s="79"/>
      <c r="O6" s="79"/>
      <c r="P6" s="79"/>
      <c r="Q6" s="79"/>
      <c r="R6" s="79"/>
      <c r="S6" s="79"/>
      <c r="T6" s="80"/>
      <c r="U6" s="80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  <c r="IW6" s="79"/>
      <c r="IX6" s="79"/>
      <c r="IY6" s="79"/>
      <c r="IZ6" s="79"/>
      <c r="JA6" s="79"/>
      <c r="JB6" s="79"/>
      <c r="JC6" s="79"/>
    </row>
    <row r="7" spans="1:263" x14ac:dyDescent="0.25">
      <c r="A7" s="451"/>
      <c r="B7" s="451"/>
      <c r="C7" s="451"/>
      <c r="D7" s="451"/>
      <c r="E7" s="82"/>
      <c r="F7" s="85"/>
      <c r="G7" s="80"/>
      <c r="H7" s="179"/>
      <c r="I7" s="179"/>
      <c r="J7" s="180"/>
      <c r="K7" s="180"/>
      <c r="L7" s="180"/>
      <c r="M7" s="79"/>
      <c r="N7" s="79"/>
      <c r="O7" s="79"/>
      <c r="P7" s="79"/>
      <c r="Q7" s="79"/>
      <c r="R7" s="79"/>
      <c r="S7" s="79"/>
      <c r="T7" s="80"/>
      <c r="U7" s="80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  <c r="IW7" s="79"/>
      <c r="IX7" s="79"/>
      <c r="IY7" s="79"/>
      <c r="IZ7" s="79"/>
      <c r="JA7" s="79"/>
      <c r="JB7" s="79"/>
      <c r="JC7" s="79"/>
    </row>
    <row r="8" spans="1:263" x14ac:dyDescent="0.25">
      <c r="A8" s="451" t="s">
        <v>230</v>
      </c>
      <c r="B8" s="451"/>
      <c r="C8" s="451"/>
      <c r="D8" s="451"/>
      <c r="E8" s="86" t="s">
        <v>4</v>
      </c>
      <c r="F8" s="87">
        <v>16673706</v>
      </c>
      <c r="G8" s="80"/>
      <c r="H8" s="179"/>
      <c r="I8" s="179"/>
      <c r="J8" s="180"/>
      <c r="K8" s="180"/>
      <c r="L8" s="180"/>
      <c r="M8" s="79"/>
      <c r="N8" s="79"/>
      <c r="O8" s="79"/>
      <c r="P8" s="79"/>
      <c r="Q8" s="79"/>
      <c r="R8" s="79"/>
      <c r="S8" s="79"/>
      <c r="T8" s="80"/>
      <c r="U8" s="80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</row>
    <row r="9" spans="1:263" ht="31.5" customHeight="1" x14ac:dyDescent="0.25">
      <c r="A9" s="451"/>
      <c r="B9" s="451"/>
      <c r="C9" s="451"/>
      <c r="D9" s="451"/>
      <c r="E9" s="88" t="s">
        <v>231</v>
      </c>
      <c r="F9" s="85"/>
      <c r="G9" s="80"/>
      <c r="H9" s="179"/>
      <c r="I9" s="179"/>
      <c r="J9" s="180"/>
      <c r="K9" s="180"/>
      <c r="L9" s="180"/>
      <c r="M9" s="79"/>
      <c r="N9" s="79"/>
      <c r="O9" s="79"/>
      <c r="P9" s="79"/>
      <c r="Q9" s="79"/>
      <c r="R9" s="79"/>
      <c r="S9" s="79"/>
      <c r="T9" s="80"/>
      <c r="U9" s="80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  <c r="IX9" s="79"/>
      <c r="IY9" s="79"/>
      <c r="IZ9" s="79"/>
      <c r="JA9" s="79"/>
      <c r="JB9" s="79"/>
      <c r="JC9" s="79"/>
    </row>
    <row r="10" spans="1:263" x14ac:dyDescent="0.25">
      <c r="A10" s="89"/>
      <c r="B10" s="89"/>
      <c r="C10" s="89"/>
      <c r="D10" s="89"/>
      <c r="F10" s="85"/>
      <c r="G10" s="80"/>
      <c r="H10" s="179"/>
      <c r="I10" s="179"/>
      <c r="J10" s="180"/>
      <c r="K10" s="180"/>
      <c r="L10" s="180"/>
      <c r="M10" s="79"/>
      <c r="N10" s="79"/>
      <c r="O10" s="79"/>
      <c r="P10" s="79"/>
      <c r="Q10" s="79"/>
      <c r="R10" s="79"/>
      <c r="S10" s="79"/>
      <c r="T10" s="80"/>
      <c r="U10" s="80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  <c r="IX10" s="79"/>
      <c r="IY10" s="79"/>
      <c r="IZ10" s="79"/>
      <c r="JA10" s="79"/>
      <c r="JB10" s="79"/>
      <c r="JC10" s="79"/>
    </row>
    <row r="11" spans="1:263" ht="33" customHeight="1" x14ac:dyDescent="0.25">
      <c r="A11" s="452" t="s">
        <v>232</v>
      </c>
      <c r="B11" s="452"/>
      <c r="C11" s="452"/>
      <c r="D11" s="452"/>
      <c r="E11" s="91" t="s">
        <v>233</v>
      </c>
      <c r="F11" s="92" t="s">
        <v>234</v>
      </c>
      <c r="G11" s="80"/>
      <c r="H11" s="179"/>
      <c r="I11" s="179"/>
      <c r="J11" s="180"/>
      <c r="K11" s="180"/>
      <c r="L11" s="180"/>
      <c r="M11" s="79"/>
      <c r="N11" s="79"/>
      <c r="O11" s="79"/>
      <c r="P11" s="79"/>
      <c r="Q11" s="79"/>
      <c r="R11" s="79"/>
      <c r="S11" s="79"/>
      <c r="T11" s="80"/>
      <c r="U11" s="80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</row>
    <row r="12" spans="1:263" x14ac:dyDescent="0.25">
      <c r="A12" s="93"/>
      <c r="B12" s="93"/>
      <c r="C12" s="93"/>
      <c r="D12" s="93"/>
      <c r="E12" s="94" t="s">
        <v>17</v>
      </c>
      <c r="F12" s="92">
        <v>45799</v>
      </c>
      <c r="G12" s="80"/>
      <c r="H12" s="179"/>
      <c r="I12" s="179"/>
      <c r="J12" s="180"/>
      <c r="K12" s="180"/>
      <c r="L12" s="180"/>
      <c r="M12" s="79"/>
      <c r="N12" s="79"/>
      <c r="O12" s="79"/>
      <c r="P12" s="79"/>
      <c r="Q12" s="79"/>
      <c r="R12" s="79"/>
      <c r="S12" s="79"/>
      <c r="T12" s="80"/>
      <c r="U12" s="80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  <c r="IX12" s="79"/>
      <c r="IY12" s="79"/>
      <c r="IZ12" s="79"/>
      <c r="JA12" s="79"/>
      <c r="JB12" s="79"/>
      <c r="JC12" s="79"/>
    </row>
    <row r="13" spans="1:263" ht="20.25" customHeight="1" x14ac:dyDescent="0.25">
      <c r="A13" s="93"/>
      <c r="B13" s="93"/>
      <c r="C13" s="93"/>
      <c r="D13" s="93"/>
      <c r="E13" s="91" t="s">
        <v>92</v>
      </c>
      <c r="F13" s="95">
        <v>1</v>
      </c>
      <c r="G13" s="80"/>
      <c r="H13" s="179"/>
      <c r="I13" s="179"/>
      <c r="J13" s="180"/>
      <c r="K13" s="180"/>
      <c r="L13" s="180"/>
      <c r="M13" s="79"/>
      <c r="N13" s="79"/>
      <c r="O13" s="79"/>
      <c r="P13" s="79"/>
      <c r="Q13" s="79"/>
      <c r="R13" s="79"/>
      <c r="S13" s="79"/>
      <c r="T13" s="80"/>
      <c r="U13" s="80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  <c r="IX13" s="79"/>
      <c r="IY13" s="79"/>
      <c r="IZ13" s="79"/>
      <c r="JA13" s="79"/>
      <c r="JB13" s="79"/>
      <c r="JC13" s="79"/>
    </row>
    <row r="14" spans="1:263" ht="24" customHeight="1" x14ac:dyDescent="0.25">
      <c r="A14" s="93"/>
      <c r="B14" s="93"/>
      <c r="C14" s="93"/>
      <c r="D14" s="93"/>
      <c r="E14" s="94" t="s">
        <v>17</v>
      </c>
      <c r="F14" s="96">
        <v>46009</v>
      </c>
      <c r="G14" s="80"/>
      <c r="H14" s="179"/>
      <c r="I14" s="179"/>
      <c r="J14" s="180"/>
      <c r="K14" s="180"/>
      <c r="L14" s="180"/>
      <c r="M14" s="79"/>
      <c r="N14" s="79"/>
      <c r="O14" s="79"/>
      <c r="P14" s="79"/>
      <c r="Q14" s="79"/>
      <c r="R14" s="79"/>
      <c r="S14" s="79"/>
      <c r="T14" s="80"/>
      <c r="U14" s="80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  <c r="IX14" s="79"/>
      <c r="IY14" s="79"/>
      <c r="IZ14" s="79"/>
      <c r="JA14" s="79"/>
      <c r="JB14" s="79"/>
      <c r="JC14" s="79"/>
    </row>
    <row r="15" spans="1:263" ht="20.25" customHeight="1" x14ac:dyDescent="0.25">
      <c r="A15" s="93"/>
      <c r="B15" s="93"/>
      <c r="C15" s="93"/>
      <c r="D15" s="93"/>
      <c r="E15" s="91" t="s">
        <v>92</v>
      </c>
      <c r="F15" s="95" t="s">
        <v>24</v>
      </c>
      <c r="G15" s="80"/>
      <c r="H15" s="179"/>
      <c r="I15" s="179"/>
      <c r="J15" s="180"/>
      <c r="K15" s="180"/>
      <c r="L15" s="180"/>
      <c r="M15" s="79"/>
      <c r="N15" s="79"/>
      <c r="O15" s="79"/>
      <c r="P15" s="79"/>
      <c r="Q15" s="79"/>
      <c r="R15" s="79"/>
      <c r="S15" s="79"/>
      <c r="T15" s="80"/>
      <c r="U15" s="80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  <c r="IX15" s="79"/>
      <c r="IY15" s="79"/>
      <c r="IZ15" s="79"/>
      <c r="JA15" s="79"/>
      <c r="JB15" s="79"/>
      <c r="JC15" s="79"/>
    </row>
    <row r="16" spans="1:263" ht="24" customHeight="1" x14ac:dyDescent="0.25">
      <c r="A16" s="93"/>
      <c r="B16" s="93"/>
      <c r="C16" s="93"/>
      <c r="D16" s="93"/>
      <c r="E16" s="94" t="s">
        <v>17</v>
      </c>
      <c r="F16" s="96">
        <v>46048</v>
      </c>
      <c r="G16" s="80"/>
      <c r="H16" s="179"/>
      <c r="I16" s="179"/>
      <c r="J16" s="180"/>
      <c r="K16" s="180"/>
      <c r="L16" s="180"/>
      <c r="M16" s="79"/>
      <c r="N16" s="79"/>
      <c r="O16" s="79"/>
      <c r="P16" s="79"/>
      <c r="Q16" s="79"/>
      <c r="R16" s="79"/>
      <c r="S16" s="79"/>
      <c r="T16" s="80"/>
      <c r="U16" s="80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  <c r="IW16" s="79"/>
      <c r="IX16" s="79"/>
      <c r="IY16" s="79"/>
      <c r="IZ16" s="79"/>
      <c r="JA16" s="79"/>
      <c r="JB16" s="79"/>
      <c r="JC16" s="79"/>
    </row>
    <row r="17" spans="1:263" ht="30" customHeight="1" x14ac:dyDescent="0.25">
      <c r="A17" s="453" t="s">
        <v>235</v>
      </c>
      <c r="B17" s="453"/>
      <c r="C17" s="453"/>
      <c r="D17" s="453"/>
      <c r="E17" s="97" t="s">
        <v>18</v>
      </c>
      <c r="F17" s="98"/>
      <c r="G17" s="80"/>
      <c r="H17" s="180"/>
      <c r="I17" s="180"/>
      <c r="J17" s="180"/>
      <c r="K17" s="180"/>
      <c r="L17" s="180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  <c r="IW17" s="79"/>
      <c r="IX17" s="79"/>
      <c r="IY17" s="79"/>
    </row>
    <row r="18" spans="1:263" x14ac:dyDescent="0.25">
      <c r="A18" s="99"/>
      <c r="B18" s="99"/>
      <c r="C18" s="99"/>
      <c r="D18" s="99"/>
      <c r="E18" s="99"/>
      <c r="F18" s="99"/>
      <c r="G18" s="100"/>
    </row>
    <row r="19" spans="1:263" x14ac:dyDescent="0.25">
      <c r="A19" s="31"/>
      <c r="B19" s="31"/>
      <c r="C19" s="454" t="s">
        <v>19</v>
      </c>
      <c r="D19" s="454" t="s">
        <v>20</v>
      </c>
      <c r="E19" s="454" t="s">
        <v>21</v>
      </c>
      <c r="F19" s="454"/>
      <c r="G19" s="80"/>
      <c r="H19" s="179"/>
      <c r="I19" s="179"/>
      <c r="J19" s="180"/>
      <c r="K19" s="180"/>
      <c r="L19" s="180"/>
      <c r="M19" s="79"/>
      <c r="N19" s="79"/>
      <c r="O19" s="79"/>
      <c r="P19" s="79"/>
      <c r="Q19" s="79"/>
      <c r="R19" s="79"/>
      <c r="S19" s="79"/>
      <c r="T19" s="80"/>
      <c r="U19" s="80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  <c r="IW19" s="79"/>
      <c r="IX19" s="79"/>
      <c r="IY19" s="79"/>
      <c r="IZ19" s="79"/>
      <c r="JA19" s="79"/>
      <c r="JB19" s="79"/>
      <c r="JC19" s="79"/>
    </row>
    <row r="20" spans="1:263" x14ac:dyDescent="0.25">
      <c r="A20" s="31"/>
      <c r="B20" s="31"/>
      <c r="C20" s="454"/>
      <c r="D20" s="454"/>
      <c r="E20" s="102" t="s">
        <v>22</v>
      </c>
      <c r="F20" s="102" t="s">
        <v>23</v>
      </c>
      <c r="G20" s="80"/>
      <c r="H20" s="179"/>
      <c r="I20" s="179"/>
      <c r="J20" s="180"/>
      <c r="K20" s="180"/>
      <c r="L20" s="180"/>
      <c r="M20" s="79"/>
      <c r="N20" s="79"/>
      <c r="O20" s="79"/>
      <c r="P20" s="79"/>
      <c r="Q20" s="79"/>
      <c r="R20" s="79"/>
      <c r="S20" s="79"/>
      <c r="T20" s="80"/>
      <c r="U20" s="80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  <c r="IW20" s="79"/>
      <c r="IX20" s="79"/>
      <c r="IY20" s="79"/>
      <c r="IZ20" s="79"/>
      <c r="JA20" s="79"/>
      <c r="JB20" s="79"/>
      <c r="JC20" s="79"/>
    </row>
    <row r="21" spans="1:263" ht="18.75" customHeight="1" x14ac:dyDescent="0.25">
      <c r="A21" s="79"/>
      <c r="C21" s="83">
        <v>11</v>
      </c>
      <c r="D21" s="103" t="str">
        <f>F21</f>
        <v>21.05.2026</v>
      </c>
      <c r="E21" s="104">
        <v>46158</v>
      </c>
      <c r="F21" s="262" t="s">
        <v>533</v>
      </c>
      <c r="G21" s="80"/>
      <c r="H21" s="179"/>
      <c r="I21" s="179"/>
      <c r="J21" s="180"/>
      <c r="K21" s="180"/>
      <c r="L21" s="180"/>
      <c r="M21" s="79"/>
      <c r="N21" s="79"/>
      <c r="O21" s="79"/>
      <c r="P21" s="79"/>
      <c r="Q21" s="79"/>
      <c r="R21" s="79"/>
      <c r="S21" s="79"/>
      <c r="T21" s="80"/>
      <c r="U21" s="80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  <c r="IW21" s="79"/>
      <c r="IX21" s="79"/>
      <c r="IY21" s="79"/>
      <c r="IZ21" s="79"/>
      <c r="JA21" s="79"/>
      <c r="JB21" s="79"/>
      <c r="JC21" s="79"/>
    </row>
    <row r="22" spans="1:263" ht="23.25" customHeight="1" x14ac:dyDescent="0.25">
      <c r="A22" s="455" t="s">
        <v>236</v>
      </c>
      <c r="B22" s="455"/>
      <c r="C22" s="455"/>
      <c r="D22" s="455"/>
      <c r="E22" s="455"/>
      <c r="F22" s="455"/>
      <c r="G22" s="80"/>
      <c r="H22" s="179"/>
      <c r="I22" s="179"/>
      <c r="J22" s="180"/>
      <c r="K22" s="180"/>
      <c r="L22" s="180"/>
      <c r="M22" s="79"/>
      <c r="N22" s="79"/>
      <c r="O22" s="79"/>
      <c r="P22" s="79"/>
      <c r="Q22" s="79"/>
      <c r="R22" s="79"/>
      <c r="S22" s="79"/>
      <c r="T22" s="80"/>
      <c r="U22" s="80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  <c r="IW22" s="79"/>
      <c r="IX22" s="79"/>
      <c r="IY22" s="79"/>
      <c r="IZ22" s="79"/>
      <c r="JA22" s="79"/>
      <c r="JB22" s="79"/>
      <c r="JC22" s="79"/>
    </row>
    <row r="23" spans="1:263" ht="18.75" x14ac:dyDescent="0.25">
      <c r="A23" s="449" t="s">
        <v>237</v>
      </c>
      <c r="B23" s="449"/>
      <c r="C23" s="449"/>
      <c r="D23" s="449"/>
      <c r="E23" s="449"/>
      <c r="F23" s="449"/>
      <c r="G23" s="80"/>
      <c r="H23" s="179"/>
      <c r="I23" s="179"/>
      <c r="J23" s="180"/>
      <c r="K23" s="180"/>
      <c r="L23" s="180"/>
      <c r="M23" s="79"/>
      <c r="N23" s="79"/>
      <c r="O23" s="79"/>
      <c r="P23" s="79"/>
      <c r="Q23" s="79"/>
      <c r="R23" s="79"/>
      <c r="S23" s="79"/>
      <c r="T23" s="80"/>
      <c r="U23" s="80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  <c r="IW23" s="79"/>
      <c r="IX23" s="79"/>
      <c r="IY23" s="79"/>
      <c r="IZ23" s="79"/>
      <c r="JA23" s="79"/>
      <c r="JB23" s="79"/>
      <c r="JC23" s="79"/>
    </row>
    <row r="24" spans="1:263" ht="16.5" thickBot="1" x14ac:dyDescent="0.3">
      <c r="A24" s="79"/>
      <c r="C24" s="79"/>
      <c r="D24" s="79"/>
      <c r="E24" s="79"/>
      <c r="F24" s="79"/>
      <c r="G24" s="80"/>
      <c r="H24" s="179"/>
      <c r="I24" s="179"/>
      <c r="J24" s="180"/>
      <c r="K24" s="180"/>
      <c r="L24" s="180"/>
      <c r="M24" s="79"/>
      <c r="N24" s="79"/>
      <c r="O24" s="79"/>
      <c r="P24" s="79"/>
      <c r="Q24" s="79"/>
      <c r="R24" s="79"/>
      <c r="S24" s="79"/>
      <c r="T24" s="80"/>
      <c r="U24" s="80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  <c r="IW24" s="79"/>
      <c r="IX24" s="79"/>
      <c r="IY24" s="79"/>
      <c r="IZ24" s="79"/>
      <c r="JA24" s="79"/>
      <c r="JB24" s="79"/>
      <c r="JC24" s="79"/>
    </row>
    <row r="25" spans="1:263" ht="15.75" customHeight="1" thickBot="1" x14ac:dyDescent="0.3">
      <c r="A25" s="459" t="s">
        <v>238</v>
      </c>
      <c r="B25" s="459" t="s">
        <v>239</v>
      </c>
      <c r="C25" s="460" t="s">
        <v>240</v>
      </c>
      <c r="D25" s="461"/>
      <c r="E25" s="461"/>
      <c r="F25" s="462"/>
      <c r="G25" s="80"/>
      <c r="H25" s="183">
        <v>2025</v>
      </c>
      <c r="I25" s="463" t="s">
        <v>241</v>
      </c>
      <c r="J25" s="470">
        <v>2026</v>
      </c>
      <c r="K25" s="471"/>
      <c r="L25" s="471"/>
      <c r="M25" s="471"/>
      <c r="N25" s="471"/>
      <c r="O25" s="471"/>
      <c r="P25" s="471"/>
      <c r="Q25" s="471"/>
      <c r="R25" s="471"/>
      <c r="S25" s="472"/>
      <c r="T25" s="465" t="s">
        <v>241</v>
      </c>
      <c r="U25" s="456" t="s">
        <v>242</v>
      </c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  <c r="IW25" s="79"/>
      <c r="IX25" s="79"/>
      <c r="IY25" s="79"/>
      <c r="IZ25" s="79"/>
      <c r="JA25" s="79"/>
      <c r="JB25" s="79"/>
      <c r="JC25" s="79"/>
    </row>
    <row r="26" spans="1:263" ht="49.5" customHeight="1" x14ac:dyDescent="0.25">
      <c r="A26" s="459"/>
      <c r="B26" s="459"/>
      <c r="C26" s="105" t="s">
        <v>0</v>
      </c>
      <c r="D26" s="106" t="s">
        <v>243</v>
      </c>
      <c r="E26" s="106" t="s">
        <v>244</v>
      </c>
      <c r="F26" s="106" t="s">
        <v>245</v>
      </c>
      <c r="G26" s="107"/>
      <c r="H26" s="184" t="s">
        <v>246</v>
      </c>
      <c r="I26" s="464"/>
      <c r="J26" s="185" t="s">
        <v>268</v>
      </c>
      <c r="K26" s="186" t="s">
        <v>269</v>
      </c>
      <c r="L26" s="187" t="s">
        <v>276</v>
      </c>
      <c r="M26" s="233" t="s">
        <v>278</v>
      </c>
      <c r="N26" s="447" t="s">
        <v>306</v>
      </c>
      <c r="O26" s="447" t="s">
        <v>322</v>
      </c>
      <c r="P26" s="439" t="s">
        <v>323</v>
      </c>
      <c r="Q26" s="233" t="s">
        <v>351</v>
      </c>
      <c r="R26" s="447" t="s">
        <v>413</v>
      </c>
      <c r="S26" s="439" t="s">
        <v>445</v>
      </c>
      <c r="T26" s="466"/>
      <c r="U26" s="457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  <c r="IU26" s="79"/>
      <c r="IV26" s="79"/>
      <c r="IW26" s="79"/>
      <c r="IX26" s="79"/>
      <c r="IY26" s="79"/>
      <c r="IZ26" s="79"/>
      <c r="JA26" s="79"/>
      <c r="JB26" s="79"/>
      <c r="JC26" s="79"/>
    </row>
    <row r="27" spans="1:263" x14ac:dyDescent="0.25">
      <c r="A27" s="108">
        <v>1</v>
      </c>
      <c r="B27" s="108">
        <v>2</v>
      </c>
      <c r="C27" s="109">
        <v>3</v>
      </c>
      <c r="D27" s="108">
        <v>4</v>
      </c>
      <c r="E27" s="108">
        <v>5</v>
      </c>
      <c r="F27" s="108">
        <v>6</v>
      </c>
      <c r="G27" s="80"/>
      <c r="H27" s="188"/>
      <c r="I27" s="189"/>
      <c r="J27" s="189"/>
      <c r="K27" s="190"/>
      <c r="L27" s="191"/>
      <c r="M27" s="234"/>
      <c r="N27" s="442"/>
      <c r="O27" s="442"/>
      <c r="P27" s="440"/>
      <c r="Q27" s="234"/>
      <c r="R27" s="442"/>
      <c r="S27" s="440"/>
      <c r="T27" s="161"/>
      <c r="U27" s="162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  <c r="IV27" s="79"/>
      <c r="IW27" s="79"/>
      <c r="IX27" s="79"/>
      <c r="IY27" s="79"/>
      <c r="IZ27" s="79"/>
      <c r="JA27" s="79"/>
      <c r="JB27" s="79"/>
      <c r="JC27" s="79"/>
    </row>
    <row r="28" spans="1:263" ht="31.5" x14ac:dyDescent="0.25">
      <c r="A28" s="108"/>
      <c r="B28" s="110" t="s">
        <v>247</v>
      </c>
      <c r="C28" s="111"/>
      <c r="D28" s="112">
        <f>D30</f>
        <v>123132282.81</v>
      </c>
      <c r="E28" s="113">
        <f>E30</f>
        <v>118909022.58</v>
      </c>
      <c r="F28" s="114">
        <f>F30</f>
        <v>9971058.2799999993</v>
      </c>
      <c r="G28" s="115"/>
      <c r="H28" s="192"/>
      <c r="I28" s="193"/>
      <c r="J28" s="193"/>
      <c r="K28" s="194"/>
      <c r="L28" s="195"/>
      <c r="M28" s="235"/>
      <c r="N28" s="443"/>
      <c r="O28" s="443"/>
      <c r="P28" s="441"/>
      <c r="Q28" s="235"/>
      <c r="R28" s="443"/>
      <c r="S28" s="441"/>
      <c r="T28" s="163"/>
      <c r="U28" s="164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  <c r="IU28" s="79"/>
      <c r="IV28" s="79"/>
      <c r="IW28" s="79"/>
      <c r="IX28" s="79"/>
      <c r="IY28" s="79"/>
      <c r="IZ28" s="79"/>
      <c r="JA28" s="79"/>
      <c r="JB28" s="79"/>
      <c r="JC28" s="79"/>
    </row>
    <row r="29" spans="1:263" ht="25.5" customHeight="1" x14ac:dyDescent="0.25">
      <c r="A29" s="108"/>
      <c r="B29" s="116" t="s">
        <v>248</v>
      </c>
      <c r="C29" s="117"/>
      <c r="D29" s="118"/>
      <c r="E29" s="119"/>
      <c r="F29" s="120"/>
      <c r="G29" s="115"/>
      <c r="H29" s="192"/>
      <c r="I29" s="193"/>
      <c r="J29" s="193"/>
      <c r="K29" s="468">
        <f>K30+L30</f>
        <v>17674134.640000001</v>
      </c>
      <c r="L29" s="469"/>
      <c r="M29" s="468">
        <f>M30+N30+O30+P30</f>
        <v>57090872.82</v>
      </c>
      <c r="N29" s="474"/>
      <c r="O29" s="474"/>
      <c r="P29" s="475"/>
      <c r="Q29" s="235"/>
      <c r="R29" s="443"/>
      <c r="S29" s="441"/>
      <c r="T29" s="163"/>
      <c r="U29" s="164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  <c r="IS29" s="79"/>
      <c r="IT29" s="79"/>
      <c r="IU29" s="79"/>
      <c r="IV29" s="79"/>
      <c r="IW29" s="79"/>
      <c r="IX29" s="79"/>
      <c r="IY29" s="79"/>
      <c r="IZ29" s="79"/>
      <c r="JA29" s="79"/>
      <c r="JB29" s="79"/>
      <c r="JC29" s="79"/>
    </row>
    <row r="30" spans="1:263" ht="48" customHeight="1" x14ac:dyDescent="0.25">
      <c r="A30" s="121">
        <v>1</v>
      </c>
      <c r="B30" s="122" t="s">
        <v>249</v>
      </c>
      <c r="C30" s="123"/>
      <c r="D30" s="124">
        <f>D32+D33+D34</f>
        <v>123132282.81</v>
      </c>
      <c r="E30" s="125">
        <f>E32+E33+E34</f>
        <v>118909022.58</v>
      </c>
      <c r="F30" s="126">
        <f>F32+F33+F34</f>
        <v>9971058.2799999993</v>
      </c>
      <c r="G30" s="115"/>
      <c r="H30" s="196">
        <v>4223260.2300000004</v>
      </c>
      <c r="I30" s="197">
        <v>4223260.2300000004</v>
      </c>
      <c r="J30" s="197">
        <v>7512597.3899999997</v>
      </c>
      <c r="K30" s="198">
        <v>9943426.7699999996</v>
      </c>
      <c r="L30" s="199">
        <v>7730707.8700000001</v>
      </c>
      <c r="M30" s="236">
        <v>16436547.91</v>
      </c>
      <c r="N30" s="446">
        <f t="shared" ref="N30:S30" si="0">N32+N33+N34</f>
        <v>15058984.630000001</v>
      </c>
      <c r="O30" s="446">
        <f t="shared" ref="O30:R30" si="1">O32+O33+O34</f>
        <v>13892936.35</v>
      </c>
      <c r="P30" s="444">
        <f t="shared" si="1"/>
        <v>11702403.93</v>
      </c>
      <c r="Q30" s="236">
        <f t="shared" si="1"/>
        <v>13739707.5</v>
      </c>
      <c r="R30" s="446">
        <f t="shared" si="1"/>
        <v>12920651.949999999</v>
      </c>
      <c r="S30" s="444">
        <f t="shared" si="0"/>
        <v>9971058.2799999993</v>
      </c>
      <c r="T30" s="165">
        <f>T32+T33+T34</f>
        <v>118909022.58</v>
      </c>
      <c r="U30" s="166">
        <f>I30+T30</f>
        <v>123132282.81</v>
      </c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  <c r="IS30" s="79"/>
      <c r="IT30" s="79"/>
      <c r="IU30" s="79"/>
      <c r="IV30" s="79"/>
      <c r="IW30" s="79"/>
      <c r="IX30" s="79"/>
      <c r="IY30" s="79"/>
      <c r="IZ30" s="79"/>
      <c r="JA30" s="79"/>
      <c r="JB30" s="79"/>
      <c r="JC30" s="79"/>
    </row>
    <row r="31" spans="1:263" ht="22.5" customHeight="1" x14ac:dyDescent="0.25">
      <c r="A31" s="121"/>
      <c r="B31" s="127" t="s">
        <v>250</v>
      </c>
      <c r="C31" s="128"/>
      <c r="D31" s="122"/>
      <c r="E31" s="125"/>
      <c r="F31" s="126"/>
      <c r="G31" s="115"/>
      <c r="H31" s="196"/>
      <c r="I31" s="197"/>
      <c r="J31" s="193"/>
      <c r="K31" s="200"/>
      <c r="L31" s="195"/>
      <c r="M31" s="235"/>
      <c r="N31" s="443"/>
      <c r="O31" s="443"/>
      <c r="P31" s="441"/>
      <c r="Q31" s="235"/>
      <c r="R31" s="443"/>
      <c r="S31" s="441"/>
      <c r="T31" s="165"/>
      <c r="U31" s="166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  <c r="IU31" s="79"/>
      <c r="IV31" s="79"/>
      <c r="IW31" s="79"/>
      <c r="IX31" s="79"/>
      <c r="IY31" s="79"/>
      <c r="IZ31" s="79"/>
      <c r="JA31" s="79"/>
      <c r="JB31" s="79"/>
      <c r="JC31" s="79"/>
    </row>
    <row r="32" spans="1:263" ht="28.5" customHeight="1" x14ac:dyDescent="0.25">
      <c r="A32" s="121"/>
      <c r="B32" s="127" t="s">
        <v>251</v>
      </c>
      <c r="C32" s="129"/>
      <c r="D32" s="130">
        <f>U32</f>
        <v>110850308.13</v>
      </c>
      <c r="E32" s="131">
        <f>T32</f>
        <v>107135605.88</v>
      </c>
      <c r="F32" s="132">
        <f>S32</f>
        <v>9169978.9800000004</v>
      </c>
      <c r="G32" s="115"/>
      <c r="H32" s="201">
        <v>3714702.25</v>
      </c>
      <c r="I32" s="197">
        <v>3714702.25</v>
      </c>
      <c r="J32" s="193">
        <v>6680066.8799999999</v>
      </c>
      <c r="K32" s="200">
        <v>8946204.5199999996</v>
      </c>
      <c r="L32" s="195">
        <v>6973413.2400000002</v>
      </c>
      <c r="M32" s="235">
        <v>14861332.16</v>
      </c>
      <c r="N32" s="443">
        <f>15058984.63-N33-N34</f>
        <v>13630507.23</v>
      </c>
      <c r="O32" s="443">
        <f>13892936.35-O33-O34</f>
        <v>12541647.560000001</v>
      </c>
      <c r="P32" s="441">
        <f>11702403.93-P33-P34</f>
        <v>10342234.970000001</v>
      </c>
      <c r="Q32" s="235">
        <v>12297015.6</v>
      </c>
      <c r="R32" s="443">
        <f>12920651.95-R33-R34</f>
        <v>11693204.74</v>
      </c>
      <c r="S32" s="441">
        <f>'кс-2 №11 '!K107-S33-S34</f>
        <v>9169978.9800000004</v>
      </c>
      <c r="T32" s="165">
        <f>SUM(J32:S32)</f>
        <v>107135605.88</v>
      </c>
      <c r="U32" s="166">
        <f>I32+T32</f>
        <v>110850308.13</v>
      </c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  <c r="IU32" s="79"/>
      <c r="IV32" s="79"/>
      <c r="IW32" s="79"/>
      <c r="IX32" s="79"/>
      <c r="IY32" s="79"/>
      <c r="IZ32" s="79"/>
      <c r="JA32" s="79"/>
      <c r="JB32" s="79"/>
      <c r="JC32" s="79"/>
    </row>
    <row r="33" spans="1:263" ht="28.5" customHeight="1" x14ac:dyDescent="0.25">
      <c r="A33" s="121"/>
      <c r="B33" s="127" t="s">
        <v>252</v>
      </c>
      <c r="C33" s="129"/>
      <c r="D33" s="130">
        <f>U33</f>
        <v>2676371.19</v>
      </c>
      <c r="E33" s="131">
        <f>T33</f>
        <v>2581467.98</v>
      </c>
      <c r="F33" s="132">
        <f>S33</f>
        <v>128248.66</v>
      </c>
      <c r="G33" s="115"/>
      <c r="H33" s="202">
        <v>94903.21</v>
      </c>
      <c r="I33" s="197">
        <v>94903.21</v>
      </c>
      <c r="J33" s="193">
        <v>171834.78</v>
      </c>
      <c r="K33" s="200">
        <v>232195.3</v>
      </c>
      <c r="L33" s="195">
        <v>183949.24</v>
      </c>
      <c r="M33" s="235">
        <v>385189.07</v>
      </c>
      <c r="N33" s="443">
        <f>(30745093.65-N35)*1.033*0.999522</f>
        <v>335664.77</v>
      </c>
      <c r="O33" s="443">
        <f>(29282433.83-O35)*1.033*0.999303</f>
        <v>319918.65000000002</v>
      </c>
      <c r="P33" s="441">
        <f>(33189392.07-P35)*1.033*0.999038</f>
        <v>273059.75</v>
      </c>
      <c r="Q33" s="235">
        <v>293423.48</v>
      </c>
      <c r="R33" s="443">
        <f>(27616120.67-R35)*1.033*0.998776</f>
        <v>257984.28</v>
      </c>
      <c r="S33" s="441">
        <f>(18316699.39-S35)*1.033*0.998775</f>
        <v>128248.66</v>
      </c>
      <c r="T33" s="165">
        <f t="shared" ref="T33:T35" si="2">SUM(J33:S33)</f>
        <v>2581467.98</v>
      </c>
      <c r="U33" s="166">
        <f t="shared" ref="U33:U35" si="3">I33+T33</f>
        <v>2676371.19</v>
      </c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  <c r="IS33" s="79"/>
      <c r="IT33" s="79"/>
      <c r="IU33" s="79"/>
      <c r="IV33" s="79"/>
      <c r="IW33" s="79"/>
      <c r="IX33" s="79"/>
      <c r="IY33" s="79"/>
      <c r="IZ33" s="79"/>
      <c r="JA33" s="79"/>
      <c r="JB33" s="79"/>
      <c r="JC33" s="79"/>
    </row>
    <row r="34" spans="1:263" ht="28.5" customHeight="1" x14ac:dyDescent="0.25">
      <c r="A34" s="121"/>
      <c r="B34" s="127" t="s">
        <v>253</v>
      </c>
      <c r="C34" s="129"/>
      <c r="D34" s="130">
        <f>U34</f>
        <v>9605603.4900000002</v>
      </c>
      <c r="E34" s="131">
        <f>T34</f>
        <v>9191948.7200000007</v>
      </c>
      <c r="F34" s="132">
        <f>S34</f>
        <v>672830.64</v>
      </c>
      <c r="G34" s="115"/>
      <c r="H34" s="203">
        <v>413654.77</v>
      </c>
      <c r="I34" s="197">
        <v>413654.77</v>
      </c>
      <c r="J34" s="193">
        <v>660695.73</v>
      </c>
      <c r="K34" s="200">
        <v>765026.95</v>
      </c>
      <c r="L34" s="195">
        <v>573345.39</v>
      </c>
      <c r="M34" s="235">
        <v>1190026.68</v>
      </c>
      <c r="N34" s="443">
        <f>879003.94*1.033*1.20409902725*0.999522</f>
        <v>1092812.6299999999</v>
      </c>
      <c r="O34" s="443">
        <f>829764.47*1.033*1.20409902725*0.999303</f>
        <v>1031370.14</v>
      </c>
      <c r="P34" s="441">
        <f>874840.02*1.033*1.20409902725*0.999038</f>
        <v>1087109.21</v>
      </c>
      <c r="Q34" s="235">
        <v>1149268.42</v>
      </c>
      <c r="R34" s="443">
        <f>780370.03*1.033*1.20409902725* 0.998776</f>
        <v>969462.93</v>
      </c>
      <c r="S34" s="441">
        <f>541596.15*1.033*1.20409902725* 0.998775</f>
        <v>672830.64</v>
      </c>
      <c r="T34" s="165">
        <f t="shared" si="2"/>
        <v>9191948.7200000007</v>
      </c>
      <c r="U34" s="166">
        <f t="shared" si="3"/>
        <v>9605603.4900000002</v>
      </c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  <c r="IS34" s="79"/>
      <c r="IT34" s="79"/>
      <c r="IU34" s="79"/>
      <c r="IV34" s="79"/>
      <c r="IW34" s="79"/>
      <c r="IX34" s="79"/>
      <c r="IY34" s="79"/>
      <c r="IZ34" s="79"/>
      <c r="JA34" s="79"/>
      <c r="JB34" s="79"/>
      <c r="JC34" s="79"/>
    </row>
    <row r="35" spans="1:263" ht="34.5" customHeight="1" thickBot="1" x14ac:dyDescent="0.3">
      <c r="A35" s="121"/>
      <c r="B35" s="127" t="s">
        <v>254</v>
      </c>
      <c r="C35" s="133"/>
      <c r="D35" s="134">
        <f>U35</f>
        <v>275109541.47000003</v>
      </c>
      <c r="E35" s="135">
        <f>T35</f>
        <v>262407293.91999999</v>
      </c>
      <c r="F35" s="136">
        <f>S35</f>
        <v>18192395.460000001</v>
      </c>
      <c r="G35" s="115"/>
      <c r="H35" s="204">
        <v>12702247.550000001</v>
      </c>
      <c r="I35" s="205">
        <v>12702247.550000001</v>
      </c>
      <c r="J35" s="205">
        <v>19667946.190000001</v>
      </c>
      <c r="K35" s="206">
        <v>21767420.789999999</v>
      </c>
      <c r="L35" s="216">
        <v>16087756.890000001</v>
      </c>
      <c r="M35" s="237">
        <v>33294615.640000001</v>
      </c>
      <c r="N35" s="448">
        <f>30419996.56</f>
        <v>30419996.559999999</v>
      </c>
      <c r="O35" s="448">
        <v>28972519.219999999</v>
      </c>
      <c r="P35" s="445">
        <v>32924800.890000001</v>
      </c>
      <c r="Q35" s="237">
        <v>33713770.439999998</v>
      </c>
      <c r="R35" s="448">
        <v>27366071.84</v>
      </c>
      <c r="S35" s="445">
        <f>'кс-2 №11 '!K149</f>
        <v>18192395.460000001</v>
      </c>
      <c r="T35" s="238">
        <f t="shared" si="2"/>
        <v>262407293.91999999</v>
      </c>
      <c r="U35" s="167">
        <f t="shared" si="3"/>
        <v>275109541.47000003</v>
      </c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  <c r="IS35" s="79"/>
      <c r="IT35" s="79"/>
      <c r="IU35" s="79"/>
      <c r="IV35" s="79"/>
      <c r="IW35" s="79"/>
      <c r="IX35" s="79"/>
      <c r="IY35" s="79"/>
      <c r="IZ35" s="79"/>
      <c r="JA35" s="79"/>
      <c r="JB35" s="79"/>
      <c r="JC35" s="79"/>
    </row>
    <row r="36" spans="1:263" ht="24.75" customHeight="1" x14ac:dyDescent="0.25">
      <c r="A36" s="137"/>
      <c r="B36" s="138"/>
      <c r="C36" s="139"/>
      <c r="D36" s="140"/>
      <c r="E36" s="240" t="s">
        <v>255</v>
      </c>
      <c r="F36" s="241">
        <f>F30</f>
        <v>9971058.2799999993</v>
      </c>
      <c r="G36" s="115"/>
      <c r="H36" s="207"/>
      <c r="I36" s="207"/>
      <c r="J36" s="208"/>
      <c r="K36" s="467"/>
      <c r="L36" s="467"/>
      <c r="M36" s="473"/>
      <c r="N36" s="473"/>
      <c r="O36" s="473"/>
      <c r="P36" s="473"/>
      <c r="Q36" s="79"/>
      <c r="R36" s="79"/>
      <c r="S36" s="79"/>
      <c r="T36" s="115"/>
      <c r="U36" s="115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  <c r="IK36" s="79"/>
      <c r="IL36" s="79"/>
      <c r="IM36" s="79"/>
      <c r="IN36" s="79"/>
      <c r="IO36" s="79"/>
      <c r="IP36" s="79"/>
      <c r="IQ36" s="79"/>
      <c r="IR36" s="79"/>
      <c r="IS36" s="79"/>
      <c r="IT36" s="79"/>
      <c r="IU36" s="79"/>
      <c r="IV36" s="79"/>
      <c r="IW36" s="79"/>
      <c r="IX36" s="79"/>
      <c r="IY36" s="79"/>
      <c r="IZ36" s="79"/>
      <c r="JA36" s="79"/>
      <c r="JB36" s="79"/>
      <c r="JC36" s="79"/>
    </row>
    <row r="37" spans="1:263" ht="24" customHeight="1" x14ac:dyDescent="0.25">
      <c r="A37" s="137"/>
      <c r="B37" s="142"/>
      <c r="C37" s="139"/>
      <c r="D37" s="140"/>
      <c r="E37" s="242" t="s">
        <v>256</v>
      </c>
      <c r="F37" s="243">
        <f>F36*0.22</f>
        <v>2193632.8199999998</v>
      </c>
      <c r="G37" s="115"/>
      <c r="H37" s="207"/>
      <c r="I37" s="207"/>
      <c r="J37" s="208"/>
      <c r="K37" s="208"/>
      <c r="L37" s="180"/>
      <c r="M37" s="141"/>
      <c r="N37" s="79"/>
      <c r="O37" s="79"/>
      <c r="P37" s="79"/>
      <c r="Q37" s="79"/>
      <c r="R37" s="79"/>
      <c r="S37" s="79"/>
      <c r="T37" s="115"/>
      <c r="U37" s="115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  <c r="IS37" s="79"/>
      <c r="IT37" s="79"/>
      <c r="IU37" s="79"/>
      <c r="IV37" s="79"/>
      <c r="IW37" s="79"/>
      <c r="IX37" s="79"/>
      <c r="IY37" s="79"/>
      <c r="IZ37" s="79"/>
      <c r="JA37" s="79"/>
      <c r="JB37" s="79"/>
      <c r="JC37" s="79"/>
    </row>
    <row r="38" spans="1:263" ht="23.25" customHeight="1" x14ac:dyDescent="0.25">
      <c r="E38" s="240" t="s">
        <v>257</v>
      </c>
      <c r="F38" s="241">
        <f>F36+F37</f>
        <v>12164691.1</v>
      </c>
      <c r="G38" s="143"/>
      <c r="H38" s="209"/>
      <c r="I38" s="207"/>
      <c r="J38" s="208"/>
      <c r="K38" s="208"/>
      <c r="L38" s="180"/>
      <c r="M38" s="79"/>
      <c r="N38" s="79"/>
      <c r="O38" s="79"/>
      <c r="P38" s="79"/>
      <c r="Q38" s="79"/>
      <c r="R38" s="79"/>
      <c r="S38" s="79"/>
      <c r="T38" s="80"/>
      <c r="U38" s="80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  <c r="IS38" s="79"/>
      <c r="IT38" s="79"/>
      <c r="IU38" s="79"/>
      <c r="IV38" s="79"/>
      <c r="IW38" s="79"/>
      <c r="IX38" s="79"/>
      <c r="IY38" s="79"/>
      <c r="IZ38" s="79"/>
      <c r="JA38" s="79"/>
      <c r="JB38" s="79"/>
      <c r="JC38" s="79"/>
    </row>
    <row r="39" spans="1:263" ht="23.25" customHeight="1" x14ac:dyDescent="0.25">
      <c r="E39" s="242" t="s">
        <v>258</v>
      </c>
      <c r="F39" s="244">
        <f>F36*1.2*30%</f>
        <v>3589580.98</v>
      </c>
      <c r="G39" s="115"/>
      <c r="H39" s="210" t="s">
        <v>270</v>
      </c>
      <c r="I39" s="179"/>
      <c r="J39" s="180"/>
      <c r="K39" s="180"/>
      <c r="L39" s="180"/>
      <c r="M39" s="79"/>
      <c r="N39" s="79"/>
      <c r="O39" s="79"/>
      <c r="P39" s="79"/>
      <c r="Q39" s="79"/>
      <c r="R39" s="79"/>
      <c r="S39" s="79"/>
      <c r="T39" s="80"/>
      <c r="U39" s="80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  <c r="IU39" s="79"/>
      <c r="IV39" s="79"/>
      <c r="IW39" s="79"/>
      <c r="IX39" s="79"/>
      <c r="IY39" s="79"/>
      <c r="IZ39" s="79"/>
      <c r="JA39" s="79"/>
      <c r="JB39" s="79"/>
      <c r="JC39" s="79"/>
    </row>
    <row r="40" spans="1:263" ht="24" customHeight="1" x14ac:dyDescent="0.25">
      <c r="A40" s="137"/>
      <c r="B40" s="142"/>
      <c r="C40" s="139"/>
      <c r="D40" s="140"/>
      <c r="E40" s="245" t="s">
        <v>259</v>
      </c>
      <c r="F40" s="244">
        <f>F38*10%</f>
        <v>1216469.1100000001</v>
      </c>
      <c r="G40" s="115"/>
      <c r="H40" s="207"/>
      <c r="I40" s="207"/>
      <c r="J40" s="208"/>
      <c r="K40" s="208"/>
      <c r="L40" s="180"/>
      <c r="M40" s="141"/>
      <c r="N40" s="79"/>
      <c r="O40" s="79"/>
      <c r="P40" s="79"/>
      <c r="Q40" s="79"/>
      <c r="R40" s="79"/>
      <c r="S40" s="79"/>
      <c r="T40" s="115"/>
      <c r="U40" s="115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  <c r="IU40" s="79"/>
      <c r="IV40" s="79"/>
      <c r="IW40" s="79"/>
      <c r="IX40" s="79"/>
      <c r="IY40" s="79"/>
      <c r="IZ40" s="79"/>
      <c r="JA40" s="79"/>
      <c r="JB40" s="79"/>
      <c r="JC40" s="79"/>
    </row>
    <row r="41" spans="1:263" ht="23.25" customHeight="1" x14ac:dyDescent="0.25">
      <c r="E41" s="246" t="s">
        <v>257</v>
      </c>
      <c r="F41" s="247">
        <f>F38-F39-F40</f>
        <v>7358641.0099999998</v>
      </c>
      <c r="G41" s="143"/>
      <c r="H41" s="209"/>
      <c r="I41" s="179"/>
      <c r="J41" s="180"/>
      <c r="K41" s="180"/>
      <c r="L41" s="180"/>
      <c r="M41" s="79"/>
      <c r="N41" s="79"/>
      <c r="O41" s="79"/>
      <c r="P41" s="79"/>
      <c r="Q41" s="79"/>
      <c r="R41" s="79"/>
      <c r="S41" s="79"/>
      <c r="T41" s="80"/>
      <c r="U41" s="80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  <c r="IU41" s="79"/>
      <c r="IV41" s="79"/>
      <c r="IW41" s="79"/>
      <c r="IX41" s="79"/>
      <c r="IY41" s="79"/>
      <c r="IZ41" s="79"/>
      <c r="JA41" s="79"/>
      <c r="JB41" s="79"/>
      <c r="JC41" s="79"/>
    </row>
    <row r="42" spans="1:263" ht="22.5" customHeight="1" x14ac:dyDescent="0.25">
      <c r="F42" s="144"/>
      <c r="G42" s="80"/>
      <c r="H42" s="211"/>
      <c r="I42" s="179"/>
      <c r="J42" s="180"/>
      <c r="K42" s="180"/>
      <c r="L42" s="180"/>
      <c r="M42" s="79"/>
      <c r="N42" s="79"/>
      <c r="O42" s="79"/>
      <c r="P42" s="79"/>
      <c r="Q42" s="79"/>
      <c r="R42" s="79"/>
      <c r="S42" s="79"/>
      <c r="T42" s="80"/>
      <c r="U42" s="80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  <c r="IS42" s="79"/>
      <c r="IT42" s="79"/>
      <c r="IU42" s="79"/>
      <c r="IV42" s="79"/>
      <c r="IW42" s="79"/>
      <c r="IX42" s="79"/>
      <c r="IY42" s="79"/>
      <c r="IZ42" s="79"/>
      <c r="JA42" s="79"/>
      <c r="JB42" s="79"/>
      <c r="JC42" s="79"/>
    </row>
    <row r="43" spans="1:263" s="147" customFormat="1" x14ac:dyDescent="0.25">
      <c r="A43" s="139" t="s">
        <v>260</v>
      </c>
      <c r="B43" s="90"/>
      <c r="C43" s="90"/>
      <c r="D43" s="90"/>
      <c r="E43" s="90"/>
      <c r="F43" s="144"/>
      <c r="G43" s="145"/>
      <c r="H43" s="181"/>
      <c r="I43" s="212"/>
      <c r="J43" s="213"/>
      <c r="K43" s="213"/>
      <c r="L43" s="213"/>
      <c r="T43" s="145"/>
      <c r="U43" s="145"/>
    </row>
    <row r="44" spans="1:263" s="90" customFormat="1" ht="31.5" x14ac:dyDescent="0.25">
      <c r="A44" s="148"/>
      <c r="B44" s="149" t="s">
        <v>261</v>
      </c>
      <c r="C44" s="148"/>
      <c r="D44" s="148"/>
      <c r="E44" s="150" t="s">
        <v>262</v>
      </c>
      <c r="G44" s="151"/>
      <c r="H44" s="181"/>
      <c r="I44" s="214"/>
      <c r="J44" s="208"/>
      <c r="K44" s="215"/>
      <c r="L44" s="180"/>
      <c r="M44" s="153"/>
      <c r="N44" s="154"/>
      <c r="O44" s="154"/>
      <c r="P44" s="154"/>
      <c r="Q44" s="154"/>
      <c r="R44" s="154"/>
      <c r="S44" s="154"/>
      <c r="T44" s="152"/>
      <c r="U44" s="152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4"/>
      <c r="FW44" s="154"/>
      <c r="FX44" s="154"/>
      <c r="FY44" s="154"/>
      <c r="FZ44" s="154"/>
      <c r="GA44" s="154"/>
      <c r="GB44" s="154"/>
      <c r="GC44" s="154"/>
      <c r="GD44" s="154"/>
      <c r="GE44" s="154"/>
      <c r="GF44" s="154"/>
      <c r="GG44" s="154"/>
      <c r="GH44" s="154"/>
      <c r="GI44" s="154"/>
      <c r="GJ44" s="154"/>
      <c r="GK44" s="154"/>
      <c r="GL44" s="154"/>
      <c r="GM44" s="154"/>
      <c r="GN44" s="154"/>
      <c r="GO44" s="154"/>
      <c r="GP44" s="154"/>
      <c r="GQ44" s="154"/>
      <c r="GR44" s="154"/>
      <c r="GS44" s="154"/>
      <c r="GT44" s="154"/>
      <c r="GU44" s="154"/>
      <c r="GV44" s="154"/>
      <c r="GW44" s="154"/>
      <c r="GX44" s="154"/>
      <c r="GY44" s="154"/>
      <c r="GZ44" s="154"/>
      <c r="HA44" s="154"/>
      <c r="HB44" s="154"/>
      <c r="HC44" s="154"/>
      <c r="HD44" s="154"/>
      <c r="HE44" s="154"/>
      <c r="HF44" s="154"/>
      <c r="HG44" s="154"/>
      <c r="HH44" s="154"/>
      <c r="HI44" s="154"/>
      <c r="HJ44" s="154"/>
      <c r="HK44" s="154"/>
      <c r="HL44" s="154"/>
      <c r="HM44" s="154"/>
      <c r="HN44" s="154"/>
      <c r="HO44" s="154"/>
      <c r="HP44" s="154"/>
      <c r="HQ44" s="154"/>
      <c r="HR44" s="154"/>
      <c r="HS44" s="154"/>
      <c r="HT44" s="154"/>
      <c r="HU44" s="154"/>
      <c r="HV44" s="154"/>
      <c r="HW44" s="154"/>
      <c r="HX44" s="154"/>
      <c r="HY44" s="154"/>
      <c r="HZ44" s="154"/>
      <c r="IA44" s="154"/>
      <c r="IB44" s="154"/>
      <c r="IC44" s="154"/>
      <c r="ID44" s="154"/>
      <c r="IE44" s="154"/>
      <c r="IF44" s="154"/>
      <c r="IG44" s="154"/>
      <c r="IH44" s="154"/>
      <c r="II44" s="154"/>
      <c r="IJ44" s="154"/>
      <c r="IK44" s="154"/>
      <c r="IL44" s="154"/>
      <c r="IM44" s="154"/>
      <c r="IN44" s="154"/>
      <c r="IO44" s="154"/>
      <c r="IP44" s="154"/>
      <c r="IQ44" s="154"/>
      <c r="IR44" s="154"/>
      <c r="IS44" s="154"/>
      <c r="IT44" s="154"/>
      <c r="IU44" s="154"/>
      <c r="IV44" s="154"/>
      <c r="IW44" s="154"/>
      <c r="IX44" s="154"/>
      <c r="IY44" s="154"/>
      <c r="IZ44" s="154"/>
      <c r="JA44" s="154"/>
      <c r="JB44" s="154"/>
      <c r="JC44" s="154"/>
    </row>
    <row r="45" spans="1:263" s="155" customFormat="1" ht="12.75" x14ac:dyDescent="0.2">
      <c r="A45" s="155" t="s">
        <v>263</v>
      </c>
      <c r="B45" s="156" t="s">
        <v>264</v>
      </c>
      <c r="C45" s="458" t="s">
        <v>265</v>
      </c>
      <c r="D45" s="458"/>
      <c r="E45" s="156" t="s">
        <v>266</v>
      </c>
      <c r="G45" s="80"/>
      <c r="H45" s="181"/>
      <c r="I45" s="179"/>
      <c r="J45" s="180"/>
      <c r="K45" s="180"/>
      <c r="L45" s="180"/>
      <c r="M45" s="79"/>
      <c r="N45" s="79"/>
      <c r="O45" s="79"/>
      <c r="P45" s="79"/>
      <c r="Q45" s="79"/>
      <c r="R45" s="79"/>
      <c r="S45" s="79"/>
      <c r="T45" s="80"/>
      <c r="U45" s="80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  <c r="IS45" s="79"/>
      <c r="IT45" s="79"/>
      <c r="IU45" s="79"/>
      <c r="IV45" s="79"/>
      <c r="IW45" s="79"/>
      <c r="IX45" s="79"/>
      <c r="IY45" s="79"/>
      <c r="IZ45" s="79"/>
      <c r="JA45" s="79"/>
      <c r="JB45" s="79"/>
      <c r="JC45" s="79"/>
    </row>
    <row r="46" spans="1:263" s="90" customFormat="1" x14ac:dyDescent="0.25">
      <c r="A46" s="90" t="s">
        <v>267</v>
      </c>
      <c r="G46" s="151"/>
      <c r="H46" s="181"/>
      <c r="I46" s="179"/>
      <c r="J46" s="180"/>
      <c r="K46" s="180"/>
      <c r="L46" s="180"/>
      <c r="M46" s="154"/>
      <c r="N46" s="154"/>
      <c r="O46" s="154"/>
      <c r="P46" s="154"/>
      <c r="Q46" s="154"/>
      <c r="R46" s="154"/>
      <c r="S46" s="154"/>
      <c r="T46" s="151"/>
      <c r="U46" s="151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4"/>
      <c r="CG46" s="154"/>
      <c r="CH46" s="154"/>
      <c r="CI46" s="154"/>
      <c r="CJ46" s="154"/>
      <c r="CK46" s="154"/>
      <c r="CL46" s="154"/>
      <c r="CM46" s="154"/>
      <c r="CN46" s="154"/>
      <c r="CO46" s="154"/>
      <c r="CP46" s="154"/>
      <c r="CQ46" s="154"/>
      <c r="CR46" s="154"/>
      <c r="CS46" s="154"/>
      <c r="CT46" s="154"/>
      <c r="CU46" s="154"/>
      <c r="CV46" s="154"/>
      <c r="CW46" s="154"/>
      <c r="CX46" s="154"/>
      <c r="CY46" s="154"/>
      <c r="CZ46" s="154"/>
      <c r="DA46" s="154"/>
      <c r="DB46" s="154"/>
      <c r="DC46" s="154"/>
      <c r="DD46" s="154"/>
      <c r="DE46" s="154"/>
      <c r="DF46" s="154"/>
      <c r="DG46" s="154"/>
      <c r="DH46" s="154"/>
      <c r="DI46" s="154"/>
      <c r="DJ46" s="154"/>
      <c r="DK46" s="154"/>
      <c r="DL46" s="154"/>
      <c r="DM46" s="154"/>
      <c r="DN46" s="154"/>
      <c r="DO46" s="154"/>
      <c r="DP46" s="154"/>
      <c r="DQ46" s="154"/>
      <c r="DR46" s="154"/>
      <c r="DS46" s="154"/>
      <c r="DT46" s="154"/>
      <c r="DU46" s="154"/>
      <c r="DV46" s="154"/>
      <c r="DW46" s="154"/>
      <c r="DX46" s="154"/>
      <c r="DY46" s="154"/>
      <c r="DZ46" s="154"/>
      <c r="EA46" s="154"/>
      <c r="EB46" s="154"/>
      <c r="EC46" s="154"/>
      <c r="ED46" s="154"/>
      <c r="EE46" s="154"/>
      <c r="EF46" s="154"/>
      <c r="EG46" s="154"/>
      <c r="EH46" s="154"/>
      <c r="EI46" s="154"/>
      <c r="EJ46" s="154"/>
      <c r="EK46" s="154"/>
      <c r="EL46" s="154"/>
      <c r="EM46" s="154"/>
      <c r="EN46" s="154"/>
      <c r="EO46" s="154"/>
      <c r="EP46" s="154"/>
      <c r="EQ46" s="154"/>
      <c r="ER46" s="154"/>
      <c r="ES46" s="154"/>
      <c r="ET46" s="154"/>
      <c r="EU46" s="154"/>
      <c r="EV46" s="154"/>
      <c r="EW46" s="154"/>
      <c r="EX46" s="154"/>
      <c r="EY46" s="154"/>
      <c r="EZ46" s="154"/>
      <c r="FA46" s="154"/>
      <c r="FB46" s="154"/>
      <c r="FC46" s="154"/>
      <c r="FD46" s="154"/>
      <c r="FE46" s="154"/>
      <c r="FF46" s="154"/>
      <c r="FG46" s="154"/>
      <c r="FH46" s="154"/>
      <c r="FI46" s="154"/>
      <c r="FJ46" s="154"/>
      <c r="FK46" s="154"/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154"/>
      <c r="GK46" s="154"/>
      <c r="GL46" s="154"/>
      <c r="GM46" s="154"/>
      <c r="GN46" s="154"/>
      <c r="GO46" s="154"/>
      <c r="GP46" s="154"/>
      <c r="GQ46" s="154"/>
      <c r="GR46" s="154"/>
      <c r="GS46" s="154"/>
      <c r="GT46" s="154"/>
      <c r="GU46" s="154"/>
      <c r="GV46" s="154"/>
      <c r="GW46" s="154"/>
      <c r="GX46" s="154"/>
      <c r="GY46" s="154"/>
      <c r="GZ46" s="154"/>
      <c r="HA46" s="154"/>
      <c r="HB46" s="154"/>
      <c r="HC46" s="154"/>
      <c r="HD46" s="154"/>
      <c r="HE46" s="154"/>
      <c r="HF46" s="154"/>
      <c r="HG46" s="154"/>
      <c r="HH46" s="154"/>
      <c r="HI46" s="154"/>
      <c r="HJ46" s="154"/>
      <c r="HK46" s="154"/>
      <c r="HL46" s="154"/>
      <c r="HM46" s="154"/>
      <c r="HN46" s="154"/>
      <c r="HO46" s="154"/>
      <c r="HP46" s="154"/>
      <c r="HQ46" s="154"/>
      <c r="HR46" s="154"/>
      <c r="HS46" s="154"/>
      <c r="HT46" s="154"/>
      <c r="HU46" s="154"/>
      <c r="HV46" s="154"/>
      <c r="HW46" s="154"/>
      <c r="HX46" s="154"/>
      <c r="HY46" s="154"/>
      <c r="HZ46" s="154"/>
      <c r="IA46" s="154"/>
      <c r="IB46" s="154"/>
      <c r="IC46" s="154"/>
      <c r="ID46" s="154"/>
      <c r="IE46" s="154"/>
      <c r="IF46" s="154"/>
      <c r="IG46" s="154"/>
      <c r="IH46" s="154"/>
      <c r="II46" s="154"/>
      <c r="IJ46" s="154"/>
      <c r="IK46" s="154"/>
      <c r="IL46" s="154"/>
      <c r="IM46" s="154"/>
      <c r="IN46" s="154"/>
      <c r="IO46" s="154"/>
      <c r="IP46" s="154"/>
      <c r="IQ46" s="154"/>
      <c r="IR46" s="154"/>
      <c r="IS46" s="154"/>
      <c r="IT46" s="154"/>
      <c r="IU46" s="154"/>
      <c r="IV46" s="154"/>
      <c r="IW46" s="154"/>
      <c r="IX46" s="154"/>
      <c r="IY46" s="154"/>
      <c r="IZ46" s="154"/>
      <c r="JA46" s="154"/>
      <c r="JB46" s="154"/>
      <c r="JC46" s="154"/>
    </row>
    <row r="47" spans="1:263" s="90" customFormat="1" ht="7.5" customHeight="1" x14ac:dyDescent="0.25">
      <c r="A47" s="154"/>
      <c r="B47" s="154"/>
      <c r="C47" s="154"/>
      <c r="D47" s="154"/>
      <c r="E47" s="154"/>
      <c r="F47" s="154"/>
      <c r="G47" s="151"/>
      <c r="H47" s="179"/>
      <c r="I47" s="179"/>
      <c r="J47" s="180"/>
      <c r="K47" s="180"/>
      <c r="L47" s="180"/>
      <c r="M47" s="154"/>
      <c r="N47" s="154"/>
      <c r="O47" s="154"/>
      <c r="P47" s="154"/>
      <c r="Q47" s="154"/>
      <c r="R47" s="154"/>
      <c r="S47" s="154"/>
      <c r="T47" s="151"/>
      <c r="U47" s="151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4"/>
      <c r="BY47" s="154"/>
      <c r="BZ47" s="154"/>
      <c r="CA47" s="154"/>
      <c r="CB47" s="154"/>
      <c r="CC47" s="154"/>
      <c r="CD47" s="154"/>
      <c r="CE47" s="154"/>
      <c r="CF47" s="154"/>
      <c r="CG47" s="154"/>
      <c r="CH47" s="154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4"/>
      <c r="DA47" s="154"/>
      <c r="DB47" s="154"/>
      <c r="DC47" s="154"/>
      <c r="DD47" s="154"/>
      <c r="DE47" s="154"/>
      <c r="DF47" s="154"/>
      <c r="DG47" s="154"/>
      <c r="DH47" s="154"/>
      <c r="DI47" s="154"/>
      <c r="DJ47" s="154"/>
      <c r="DK47" s="154"/>
      <c r="DL47" s="154"/>
      <c r="DM47" s="154"/>
      <c r="DN47" s="154"/>
      <c r="DO47" s="154"/>
      <c r="DP47" s="154"/>
      <c r="DQ47" s="154"/>
      <c r="DR47" s="154"/>
      <c r="DS47" s="154"/>
      <c r="DT47" s="154"/>
      <c r="DU47" s="154"/>
      <c r="DV47" s="154"/>
      <c r="DW47" s="154"/>
      <c r="DX47" s="154"/>
      <c r="DY47" s="154"/>
      <c r="DZ47" s="154"/>
      <c r="EA47" s="154"/>
      <c r="EB47" s="154"/>
      <c r="EC47" s="154"/>
      <c r="ED47" s="154"/>
      <c r="EE47" s="154"/>
      <c r="EF47" s="154"/>
      <c r="EG47" s="154"/>
      <c r="EH47" s="154"/>
      <c r="EI47" s="154"/>
      <c r="EJ47" s="154"/>
      <c r="EK47" s="154"/>
      <c r="EL47" s="154"/>
      <c r="EM47" s="154"/>
      <c r="EN47" s="154"/>
      <c r="EO47" s="154"/>
      <c r="EP47" s="154"/>
      <c r="EQ47" s="154"/>
      <c r="ER47" s="154"/>
      <c r="ES47" s="154"/>
      <c r="ET47" s="154"/>
      <c r="EU47" s="154"/>
      <c r="EV47" s="154"/>
      <c r="EW47" s="154"/>
      <c r="EX47" s="154"/>
      <c r="EY47" s="154"/>
      <c r="EZ47" s="154"/>
      <c r="FA47" s="154"/>
      <c r="FB47" s="154"/>
      <c r="FC47" s="154"/>
      <c r="FD47" s="154"/>
      <c r="FE47" s="154"/>
      <c r="FF47" s="154"/>
      <c r="FG47" s="154"/>
      <c r="FH47" s="154"/>
      <c r="FI47" s="154"/>
      <c r="FJ47" s="154"/>
      <c r="FK47" s="154"/>
      <c r="FL47" s="154"/>
      <c r="FM47" s="154"/>
      <c r="FN47" s="154"/>
      <c r="FO47" s="154"/>
      <c r="FP47" s="154"/>
      <c r="FQ47" s="154"/>
      <c r="FR47" s="154"/>
      <c r="FS47" s="154"/>
      <c r="FT47" s="154"/>
      <c r="FU47" s="154"/>
      <c r="FV47" s="154"/>
      <c r="FW47" s="154"/>
      <c r="FX47" s="154"/>
      <c r="FY47" s="154"/>
      <c r="FZ47" s="154"/>
      <c r="GA47" s="154"/>
      <c r="GB47" s="154"/>
      <c r="GC47" s="154"/>
      <c r="GD47" s="154"/>
      <c r="GE47" s="154"/>
      <c r="GF47" s="154"/>
      <c r="GG47" s="154"/>
      <c r="GH47" s="154"/>
      <c r="GI47" s="154"/>
      <c r="GJ47" s="154"/>
      <c r="GK47" s="154"/>
      <c r="GL47" s="154"/>
      <c r="GM47" s="154"/>
      <c r="GN47" s="154"/>
      <c r="GO47" s="154"/>
      <c r="GP47" s="154"/>
      <c r="GQ47" s="154"/>
      <c r="GR47" s="154"/>
      <c r="GS47" s="154"/>
      <c r="GT47" s="154"/>
      <c r="GU47" s="154"/>
      <c r="GV47" s="154"/>
      <c r="GW47" s="154"/>
      <c r="GX47" s="154"/>
      <c r="GY47" s="154"/>
      <c r="GZ47" s="154"/>
      <c r="HA47" s="154"/>
      <c r="HB47" s="154"/>
      <c r="HC47" s="154"/>
      <c r="HD47" s="154"/>
      <c r="HE47" s="154"/>
      <c r="HF47" s="154"/>
      <c r="HG47" s="154"/>
      <c r="HH47" s="154"/>
      <c r="HI47" s="154"/>
      <c r="HJ47" s="154"/>
      <c r="HK47" s="154"/>
      <c r="HL47" s="154"/>
      <c r="HM47" s="154"/>
      <c r="HN47" s="154"/>
      <c r="HO47" s="154"/>
      <c r="HP47" s="154"/>
      <c r="HQ47" s="154"/>
      <c r="HR47" s="154"/>
      <c r="HS47" s="154"/>
      <c r="HT47" s="154"/>
      <c r="HU47" s="154"/>
      <c r="HV47" s="154"/>
      <c r="HW47" s="154"/>
      <c r="HX47" s="154"/>
      <c r="HY47" s="154"/>
      <c r="HZ47" s="154"/>
      <c r="IA47" s="154"/>
      <c r="IB47" s="154"/>
      <c r="IC47" s="154"/>
      <c r="ID47" s="154"/>
      <c r="IE47" s="154"/>
      <c r="IF47" s="154"/>
      <c r="IG47" s="154"/>
      <c r="IH47" s="154"/>
      <c r="II47" s="154"/>
      <c r="IJ47" s="154"/>
      <c r="IK47" s="154"/>
      <c r="IL47" s="154"/>
      <c r="IM47" s="154"/>
      <c r="IN47" s="154"/>
      <c r="IO47" s="154"/>
      <c r="IP47" s="154"/>
      <c r="IQ47" s="154"/>
      <c r="IR47" s="154"/>
      <c r="IS47" s="154"/>
      <c r="IT47" s="154"/>
      <c r="IU47" s="154"/>
      <c r="IV47" s="154"/>
      <c r="IW47" s="154"/>
      <c r="IX47" s="154"/>
      <c r="IY47" s="154"/>
      <c r="IZ47" s="154"/>
      <c r="JA47" s="154"/>
      <c r="JB47" s="154"/>
      <c r="JC47" s="154"/>
    </row>
    <row r="48" spans="1:263" s="90" customFormat="1" ht="5.25" customHeight="1" x14ac:dyDescent="0.25">
      <c r="A48" s="154"/>
      <c r="B48" s="154"/>
      <c r="C48" s="154"/>
      <c r="D48" s="154"/>
      <c r="E48" s="154"/>
      <c r="F48" s="154"/>
      <c r="G48" s="151"/>
      <c r="H48" s="179"/>
      <c r="I48" s="179"/>
      <c r="J48" s="180"/>
      <c r="K48" s="180"/>
      <c r="L48" s="180"/>
      <c r="M48" s="154"/>
      <c r="N48" s="154"/>
      <c r="O48" s="154"/>
      <c r="P48" s="154"/>
      <c r="Q48" s="154"/>
      <c r="R48" s="154"/>
      <c r="S48" s="154"/>
      <c r="T48" s="151"/>
      <c r="U48" s="151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  <c r="CG48" s="154"/>
      <c r="CH48" s="154"/>
      <c r="CI48" s="154"/>
      <c r="CJ48" s="154"/>
      <c r="CK48" s="154"/>
      <c r="CL48" s="154"/>
      <c r="CM48" s="154"/>
      <c r="CN48" s="154"/>
      <c r="CO48" s="154"/>
      <c r="CP48" s="154"/>
      <c r="CQ48" s="154"/>
      <c r="CR48" s="154"/>
      <c r="CS48" s="154"/>
      <c r="CT48" s="154"/>
      <c r="CU48" s="154"/>
      <c r="CV48" s="154"/>
      <c r="CW48" s="154"/>
      <c r="CX48" s="154"/>
      <c r="CY48" s="154"/>
      <c r="CZ48" s="154"/>
      <c r="DA48" s="154"/>
      <c r="DB48" s="154"/>
      <c r="DC48" s="154"/>
      <c r="DD48" s="154"/>
      <c r="DE48" s="154"/>
      <c r="DF48" s="154"/>
      <c r="DG48" s="154"/>
      <c r="DH48" s="154"/>
      <c r="DI48" s="154"/>
      <c r="DJ48" s="154"/>
      <c r="DK48" s="154"/>
      <c r="DL48" s="154"/>
      <c r="DM48" s="154"/>
      <c r="DN48" s="154"/>
      <c r="DO48" s="154"/>
      <c r="DP48" s="154"/>
      <c r="DQ48" s="154"/>
      <c r="DR48" s="154"/>
      <c r="DS48" s="154"/>
      <c r="DT48" s="154"/>
      <c r="DU48" s="154"/>
      <c r="DV48" s="154"/>
      <c r="DW48" s="154"/>
      <c r="DX48" s="154"/>
      <c r="DY48" s="154"/>
      <c r="DZ48" s="154"/>
      <c r="EA48" s="154"/>
      <c r="EB48" s="154"/>
      <c r="EC48" s="154"/>
      <c r="ED48" s="154"/>
      <c r="EE48" s="154"/>
      <c r="EF48" s="154"/>
      <c r="EG48" s="154"/>
      <c r="EH48" s="154"/>
      <c r="EI48" s="154"/>
      <c r="EJ48" s="154"/>
      <c r="EK48" s="154"/>
      <c r="EL48" s="154"/>
      <c r="EM48" s="154"/>
      <c r="EN48" s="154"/>
      <c r="EO48" s="154"/>
      <c r="EP48" s="154"/>
      <c r="EQ48" s="154"/>
      <c r="ER48" s="154"/>
      <c r="ES48" s="154"/>
      <c r="ET48" s="154"/>
      <c r="EU48" s="154"/>
      <c r="EV48" s="154"/>
      <c r="EW48" s="154"/>
      <c r="EX48" s="154"/>
      <c r="EY48" s="154"/>
      <c r="EZ48" s="154"/>
      <c r="FA48" s="154"/>
      <c r="FB48" s="154"/>
      <c r="FC48" s="154"/>
      <c r="FD48" s="154"/>
      <c r="FE48" s="154"/>
      <c r="FF48" s="154"/>
      <c r="FG48" s="154"/>
      <c r="FH48" s="154"/>
      <c r="FI48" s="154"/>
      <c r="FJ48" s="154"/>
      <c r="FK48" s="154"/>
      <c r="FL48" s="154"/>
      <c r="FM48" s="154"/>
      <c r="FN48" s="154"/>
      <c r="FO48" s="154"/>
      <c r="FP48" s="154"/>
      <c r="FQ48" s="154"/>
      <c r="FR48" s="154"/>
      <c r="FS48" s="154"/>
      <c r="FT48" s="154"/>
      <c r="FU48" s="154"/>
      <c r="FV48" s="154"/>
      <c r="FW48" s="154"/>
      <c r="FX48" s="154"/>
      <c r="FY48" s="154"/>
      <c r="FZ48" s="154"/>
      <c r="GA48" s="154"/>
      <c r="GB48" s="154"/>
      <c r="GC48" s="154"/>
      <c r="GD48" s="154"/>
      <c r="GE48" s="154"/>
      <c r="GF48" s="154"/>
      <c r="GG48" s="154"/>
      <c r="GH48" s="154"/>
      <c r="GI48" s="154"/>
      <c r="GJ48" s="154"/>
      <c r="GK48" s="154"/>
      <c r="GL48" s="154"/>
      <c r="GM48" s="154"/>
      <c r="GN48" s="154"/>
      <c r="GO48" s="154"/>
      <c r="GP48" s="154"/>
      <c r="GQ48" s="154"/>
      <c r="GR48" s="154"/>
      <c r="GS48" s="154"/>
      <c r="GT48" s="154"/>
      <c r="GU48" s="154"/>
      <c r="GV48" s="154"/>
      <c r="GW48" s="154"/>
      <c r="GX48" s="154"/>
      <c r="GY48" s="154"/>
      <c r="GZ48" s="154"/>
      <c r="HA48" s="154"/>
      <c r="HB48" s="154"/>
      <c r="HC48" s="154"/>
      <c r="HD48" s="154"/>
      <c r="HE48" s="154"/>
      <c r="HF48" s="154"/>
      <c r="HG48" s="154"/>
      <c r="HH48" s="154"/>
      <c r="HI48" s="154"/>
      <c r="HJ48" s="154"/>
      <c r="HK48" s="154"/>
      <c r="HL48" s="154"/>
      <c r="HM48" s="154"/>
      <c r="HN48" s="154"/>
      <c r="HO48" s="154"/>
      <c r="HP48" s="154"/>
      <c r="HQ48" s="154"/>
      <c r="HR48" s="154"/>
      <c r="HS48" s="154"/>
      <c r="HT48" s="154"/>
      <c r="HU48" s="154"/>
      <c r="HV48" s="154"/>
      <c r="HW48" s="154"/>
      <c r="HX48" s="154"/>
      <c r="HY48" s="154"/>
      <c r="HZ48" s="154"/>
      <c r="IA48" s="154"/>
      <c r="IB48" s="154"/>
      <c r="IC48" s="154"/>
      <c r="ID48" s="154"/>
      <c r="IE48" s="154"/>
      <c r="IF48" s="154"/>
      <c r="IG48" s="154"/>
      <c r="IH48" s="154"/>
      <c r="II48" s="154"/>
      <c r="IJ48" s="154"/>
      <c r="IK48" s="154"/>
      <c r="IL48" s="154"/>
      <c r="IM48" s="154"/>
      <c r="IN48" s="154"/>
      <c r="IO48" s="154"/>
      <c r="IP48" s="154"/>
      <c r="IQ48" s="154"/>
      <c r="IR48" s="154"/>
      <c r="IS48" s="154"/>
      <c r="IT48" s="154"/>
      <c r="IU48" s="154"/>
      <c r="IV48" s="154"/>
      <c r="IW48" s="154"/>
      <c r="IX48" s="154"/>
      <c r="IY48" s="154"/>
      <c r="IZ48" s="154"/>
      <c r="JA48" s="154"/>
      <c r="JB48" s="154"/>
      <c r="JC48" s="154"/>
    </row>
    <row r="49" spans="1:21" s="147" customFormat="1" x14ac:dyDescent="0.25">
      <c r="A49" s="139" t="s">
        <v>119</v>
      </c>
      <c r="B49" s="90"/>
      <c r="C49" s="90"/>
      <c r="D49" s="90"/>
      <c r="E49" s="90"/>
      <c r="F49" s="90"/>
      <c r="G49" s="145"/>
      <c r="H49" s="181"/>
      <c r="I49" s="212"/>
      <c r="J49" s="213"/>
      <c r="K49" s="213"/>
      <c r="L49" s="213"/>
      <c r="T49" s="145"/>
      <c r="U49" s="145"/>
    </row>
    <row r="50" spans="1:21" s="90" customFormat="1" ht="56.25" customHeight="1" x14ac:dyDescent="0.25">
      <c r="A50" s="148"/>
      <c r="B50" s="250" t="s">
        <v>352</v>
      </c>
      <c r="C50" s="251"/>
      <c r="D50" s="251"/>
      <c r="E50" s="252" t="s">
        <v>273</v>
      </c>
      <c r="G50" s="145"/>
      <c r="H50" s="181"/>
      <c r="I50" s="181"/>
      <c r="J50" s="182"/>
      <c r="K50" s="182"/>
      <c r="L50" s="182"/>
      <c r="T50" s="146"/>
      <c r="U50" s="146"/>
    </row>
    <row r="51" spans="1:21" s="155" customFormat="1" ht="12.75" x14ac:dyDescent="0.2">
      <c r="A51" s="155" t="s">
        <v>263</v>
      </c>
      <c r="B51" s="156" t="s">
        <v>264</v>
      </c>
      <c r="C51" s="458" t="s">
        <v>265</v>
      </c>
      <c r="D51" s="458"/>
      <c r="E51" s="156" t="s">
        <v>266</v>
      </c>
      <c r="G51" s="158"/>
      <c r="H51" s="181"/>
      <c r="I51" s="181"/>
      <c r="J51" s="182"/>
      <c r="K51" s="182"/>
      <c r="L51" s="182"/>
      <c r="T51" s="157"/>
      <c r="U51" s="157"/>
    </row>
    <row r="52" spans="1:21" s="90" customFormat="1" x14ac:dyDescent="0.25">
      <c r="A52" s="90" t="s">
        <v>267</v>
      </c>
      <c r="G52" s="145"/>
      <c r="H52" s="181"/>
      <c r="I52" s="181"/>
      <c r="J52" s="182"/>
      <c r="K52" s="182"/>
      <c r="L52" s="182"/>
      <c r="T52" s="146"/>
      <c r="U52" s="146"/>
    </row>
  </sheetData>
  <mergeCells count="25">
    <mergeCell ref="U25:U26"/>
    <mergeCell ref="C45:D45"/>
    <mergeCell ref="C51:D51"/>
    <mergeCell ref="A25:A26"/>
    <mergeCell ref="B25:B26"/>
    <mergeCell ref="C25:F25"/>
    <mergeCell ref="I25:I26"/>
    <mergeCell ref="T25:T26"/>
    <mergeCell ref="K36:L36"/>
    <mergeCell ref="K29:L29"/>
    <mergeCell ref="J25:S25"/>
    <mergeCell ref="M36:P36"/>
    <mergeCell ref="M29:P29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honeticPr fontId="53" type="noConversion"/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EE3B-8884-4058-96D3-05CC81B1043B}">
  <sheetPr>
    <tabColor rgb="FFFFFF00"/>
    <pageSetUpPr fitToPage="1"/>
  </sheetPr>
  <dimension ref="A1:DN159"/>
  <sheetViews>
    <sheetView view="pageBreakPreview" topLeftCell="A76" zoomScale="120" zoomScaleNormal="100" zoomScaleSheetLayoutView="120" workbookViewId="0">
      <selection activeCell="A98" sqref="A98:J98"/>
    </sheetView>
  </sheetViews>
  <sheetFormatPr defaultColWidth="9.140625" defaultRowHeight="11.25" customHeight="1" x14ac:dyDescent="0.2"/>
  <cols>
    <col min="1" max="1" width="9.5703125" style="168" customWidth="1"/>
    <col min="2" max="2" width="10.85546875" style="168" customWidth="1"/>
    <col min="3" max="3" width="14.7109375" style="168" customWidth="1"/>
    <col min="4" max="4" width="32.5703125" style="168" customWidth="1"/>
    <col min="5" max="5" width="7.85546875" style="168" customWidth="1"/>
    <col min="6" max="6" width="10.140625" style="168" customWidth="1"/>
    <col min="7" max="7" width="8.7109375" style="168" customWidth="1"/>
    <col min="8" max="8" width="8.140625" style="168" customWidth="1"/>
    <col min="9" max="9" width="8.5703125" style="168" customWidth="1"/>
    <col min="10" max="10" width="11.85546875" style="168" customWidth="1"/>
    <col min="11" max="11" width="13.42578125" style="168" customWidth="1"/>
    <col min="12" max="12" width="11" style="168" customWidth="1"/>
    <col min="13" max="16" width="11.7109375" style="168" customWidth="1"/>
    <col min="17" max="17" width="8.7109375" style="168" customWidth="1"/>
    <col min="18" max="19" width="9.140625" style="168"/>
    <col min="20" max="29" width="121.42578125" style="359" hidden="1" customWidth="1"/>
    <col min="30" max="32" width="28.42578125" style="360" hidden="1" customWidth="1"/>
    <col min="33" max="42" width="121.42578125" style="359" hidden="1" customWidth="1"/>
    <col min="43" max="45" width="28.42578125" style="360" hidden="1" customWidth="1"/>
    <col min="46" max="55" width="121.42578125" style="359" hidden="1" customWidth="1"/>
    <col min="56" max="58" width="28.42578125" style="360" hidden="1" customWidth="1"/>
    <col min="59" max="66" width="102.5703125" style="359" hidden="1" customWidth="1"/>
    <col min="67" max="69" width="28.42578125" style="360" hidden="1" customWidth="1"/>
    <col min="70" max="77" width="102.5703125" style="359" hidden="1" customWidth="1"/>
    <col min="78" max="80" width="28.42578125" style="360" hidden="1" customWidth="1"/>
    <col min="81" max="96" width="179.42578125" style="359" hidden="1" customWidth="1"/>
    <col min="97" max="111" width="169.85546875" style="359" hidden="1" customWidth="1"/>
    <col min="112" max="113" width="179.42578125" style="359" hidden="1" customWidth="1"/>
    <col min="114" max="118" width="123" style="362" hidden="1" customWidth="1"/>
    <col min="119" max="16384" width="9.140625" style="168"/>
  </cols>
  <sheetData>
    <row r="1" spans="1:80" s="171" customFormat="1" ht="15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77" t="s">
        <v>0</v>
      </c>
      <c r="O1" s="478"/>
      <c r="P1" s="479"/>
      <c r="Q1" s="160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pans="1:80" s="171" customFormat="1" ht="15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477" t="s">
        <v>2</v>
      </c>
      <c r="O2" s="478"/>
      <c r="P2" s="479"/>
      <c r="Q2" s="16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s="171" customFormat="1" ht="15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509"/>
      <c r="O3" s="510"/>
      <c r="P3" s="511"/>
      <c r="Q3" s="16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s="171" customFormat="1" ht="15" x14ac:dyDescent="0.25">
      <c r="A4" s="1" t="s">
        <v>3</v>
      </c>
      <c r="B4" s="1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4" t="s">
        <v>4</v>
      </c>
      <c r="N4" s="504"/>
      <c r="O4" s="505"/>
      <c r="P4" s="506"/>
      <c r="Q4" s="160"/>
      <c r="R4" s="3"/>
      <c r="S4" s="3"/>
      <c r="T4" s="172" t="s">
        <v>5</v>
      </c>
      <c r="U4" s="172" t="s">
        <v>5</v>
      </c>
      <c r="V4" s="172" t="s">
        <v>5</v>
      </c>
      <c r="W4" s="172" t="s">
        <v>5</v>
      </c>
      <c r="X4" s="172" t="s">
        <v>5</v>
      </c>
      <c r="Y4" s="172" t="s">
        <v>5</v>
      </c>
      <c r="Z4" s="172" t="s">
        <v>5</v>
      </c>
      <c r="AA4" s="172" t="s">
        <v>5</v>
      </c>
      <c r="AB4" s="172" t="s">
        <v>5</v>
      </c>
      <c r="AC4" s="172" t="s">
        <v>5</v>
      </c>
      <c r="AD4" s="173" t="s">
        <v>5</v>
      </c>
      <c r="AE4" s="173" t="s">
        <v>5</v>
      </c>
      <c r="AF4" s="173" t="s">
        <v>5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s="171" customFormat="1" ht="15" customHeight="1" x14ac:dyDescent="0.25">
      <c r="A5" s="1"/>
      <c r="B5" s="1"/>
      <c r="C5" s="508" t="s">
        <v>6</v>
      </c>
      <c r="D5" s="508"/>
      <c r="E5" s="508"/>
      <c r="F5" s="508"/>
      <c r="G5" s="508"/>
      <c r="H5" s="508"/>
      <c r="I5" s="508"/>
      <c r="J5" s="508"/>
      <c r="K5" s="508"/>
      <c r="L5" s="508"/>
      <c r="M5" s="4"/>
      <c r="N5" s="509"/>
      <c r="O5" s="510"/>
      <c r="P5" s="511"/>
      <c r="Q5" s="16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s="171" customFormat="1" ht="15" customHeight="1" x14ac:dyDescent="0.25">
      <c r="A6" s="1" t="s">
        <v>82</v>
      </c>
      <c r="B6" s="1"/>
      <c r="C6" s="503" t="s">
        <v>83</v>
      </c>
      <c r="D6" s="503"/>
      <c r="E6" s="503"/>
      <c r="F6" s="503"/>
      <c r="G6" s="503"/>
      <c r="H6" s="503"/>
      <c r="I6" s="503"/>
      <c r="J6" s="503"/>
      <c r="K6" s="503"/>
      <c r="L6" s="503"/>
      <c r="M6" s="4" t="s">
        <v>4</v>
      </c>
      <c r="N6" s="504" t="s">
        <v>84</v>
      </c>
      <c r="O6" s="505"/>
      <c r="P6" s="506"/>
      <c r="Q6" s="16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72" t="s">
        <v>7</v>
      </c>
      <c r="AH6" s="172" t="s">
        <v>5</v>
      </c>
      <c r="AI6" s="172" t="s">
        <v>5</v>
      </c>
      <c r="AJ6" s="172" t="s">
        <v>5</v>
      </c>
      <c r="AK6" s="172" t="s">
        <v>5</v>
      </c>
      <c r="AL6" s="172" t="s">
        <v>5</v>
      </c>
      <c r="AM6" s="172" t="s">
        <v>5</v>
      </c>
      <c r="AN6" s="172" t="s">
        <v>5</v>
      </c>
      <c r="AO6" s="172" t="s">
        <v>5</v>
      </c>
      <c r="AP6" s="172" t="s">
        <v>5</v>
      </c>
      <c r="AQ6" s="173" t="s">
        <v>5</v>
      </c>
      <c r="AR6" s="173" t="s">
        <v>5</v>
      </c>
      <c r="AS6" s="173" t="s">
        <v>5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80" s="171" customFormat="1" ht="15" x14ac:dyDescent="0.25">
      <c r="A7" s="1"/>
      <c r="B7" s="1"/>
      <c r="C7" s="508" t="s">
        <v>6</v>
      </c>
      <c r="D7" s="508"/>
      <c r="E7" s="508"/>
      <c r="F7" s="508"/>
      <c r="G7" s="508"/>
      <c r="H7" s="508"/>
      <c r="I7" s="508"/>
      <c r="J7" s="508"/>
      <c r="K7" s="508"/>
      <c r="L7" s="508"/>
      <c r="M7" s="4"/>
      <c r="N7" s="509"/>
      <c r="O7" s="510"/>
      <c r="P7" s="511"/>
      <c r="Q7" s="16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s="171" customFormat="1" ht="15" x14ac:dyDescent="0.25">
      <c r="A8" s="1" t="s">
        <v>85</v>
      </c>
      <c r="B8" s="1"/>
      <c r="C8" s="503" t="s">
        <v>86</v>
      </c>
      <c r="D8" s="503"/>
      <c r="E8" s="503"/>
      <c r="F8" s="503"/>
      <c r="G8" s="503"/>
      <c r="H8" s="503"/>
      <c r="I8" s="503"/>
      <c r="J8" s="503"/>
      <c r="K8" s="503"/>
      <c r="L8" s="503"/>
      <c r="M8" s="4" t="s">
        <v>4</v>
      </c>
      <c r="N8" s="504" t="s">
        <v>87</v>
      </c>
      <c r="O8" s="505"/>
      <c r="P8" s="506"/>
      <c r="Q8" s="16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72" t="s">
        <v>5</v>
      </c>
      <c r="AU8" s="172" t="s">
        <v>5</v>
      </c>
      <c r="AV8" s="172" t="s">
        <v>5</v>
      </c>
      <c r="AW8" s="172" t="s">
        <v>5</v>
      </c>
      <c r="AX8" s="172" t="s">
        <v>5</v>
      </c>
      <c r="AY8" s="172" t="s">
        <v>5</v>
      </c>
      <c r="AZ8" s="172" t="s">
        <v>5</v>
      </c>
      <c r="BA8" s="172" t="s">
        <v>5</v>
      </c>
      <c r="BB8" s="172" t="s">
        <v>5</v>
      </c>
      <c r="BC8" s="172" t="s">
        <v>5</v>
      </c>
      <c r="BD8" s="173" t="s">
        <v>5</v>
      </c>
      <c r="BE8" s="173" t="s">
        <v>5</v>
      </c>
      <c r="BF8" s="173" t="s">
        <v>5</v>
      </c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s="171" customFormat="1" ht="15" x14ac:dyDescent="0.25">
      <c r="A9" s="1"/>
      <c r="B9" s="1"/>
      <c r="C9" s="508" t="s">
        <v>6</v>
      </c>
      <c r="D9" s="508"/>
      <c r="E9" s="508"/>
      <c r="F9" s="508"/>
      <c r="G9" s="508"/>
      <c r="H9" s="508"/>
      <c r="I9" s="508"/>
      <c r="J9" s="508"/>
      <c r="K9" s="508"/>
      <c r="L9" s="508"/>
      <c r="M9" s="2"/>
      <c r="N9" s="509"/>
      <c r="O9" s="510"/>
      <c r="P9" s="511"/>
      <c r="Q9" s="16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</row>
    <row r="10" spans="1:80" s="171" customFormat="1" ht="19.5" customHeight="1" x14ac:dyDescent="0.25">
      <c r="A10" s="1" t="s">
        <v>8</v>
      </c>
      <c r="B10" s="1"/>
      <c r="C10" s="503" t="s">
        <v>88</v>
      </c>
      <c r="D10" s="503"/>
      <c r="E10" s="503"/>
      <c r="F10" s="503"/>
      <c r="G10" s="503"/>
      <c r="H10" s="503"/>
      <c r="I10" s="503"/>
      <c r="J10" s="503"/>
      <c r="K10" s="5"/>
      <c r="L10" s="5"/>
      <c r="M10" s="2"/>
      <c r="N10" s="504"/>
      <c r="O10" s="505"/>
      <c r="P10" s="506"/>
      <c r="Q10" s="16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172" t="s">
        <v>9</v>
      </c>
      <c r="BH10" s="172" t="s">
        <v>5</v>
      </c>
      <c r="BI10" s="172" t="s">
        <v>5</v>
      </c>
      <c r="BJ10" s="172" t="s">
        <v>5</v>
      </c>
      <c r="BK10" s="172" t="s">
        <v>5</v>
      </c>
      <c r="BL10" s="172" t="s">
        <v>5</v>
      </c>
      <c r="BM10" s="172" t="s">
        <v>5</v>
      </c>
      <c r="BN10" s="172" t="s">
        <v>5</v>
      </c>
      <c r="BO10" s="173" t="s">
        <v>5</v>
      </c>
      <c r="BP10" s="173" t="s">
        <v>5</v>
      </c>
      <c r="BQ10" s="173" t="s">
        <v>5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</row>
    <row r="11" spans="1:80" s="171" customFormat="1" ht="12" customHeight="1" x14ac:dyDescent="0.25">
      <c r="A11" s="1"/>
      <c r="B11" s="1"/>
      <c r="C11" s="508" t="s">
        <v>10</v>
      </c>
      <c r="D11" s="508"/>
      <c r="E11" s="508"/>
      <c r="F11" s="508"/>
      <c r="G11" s="508"/>
      <c r="H11" s="508"/>
      <c r="I11" s="508"/>
      <c r="J11" s="508"/>
      <c r="K11" s="2"/>
      <c r="L11" s="2"/>
      <c r="M11" s="2"/>
      <c r="N11" s="509"/>
      <c r="O11" s="510"/>
      <c r="P11" s="511"/>
      <c r="Q11" s="16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s="171" customFormat="1" ht="21.75" customHeight="1" x14ac:dyDescent="0.25">
      <c r="A12" s="1" t="s">
        <v>11</v>
      </c>
      <c r="B12" s="1"/>
      <c r="C12" s="503" t="s">
        <v>89</v>
      </c>
      <c r="D12" s="503"/>
      <c r="E12" s="503"/>
      <c r="F12" s="503"/>
      <c r="G12" s="503"/>
      <c r="H12" s="503"/>
      <c r="I12" s="503"/>
      <c r="J12" s="503"/>
      <c r="K12" s="5"/>
      <c r="L12" s="5"/>
      <c r="M12" s="2"/>
      <c r="N12" s="504"/>
      <c r="O12" s="505"/>
      <c r="P12" s="506"/>
      <c r="Q12" s="16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172" t="s">
        <v>12</v>
      </c>
      <c r="BS12" s="172" t="s">
        <v>5</v>
      </c>
      <c r="BT12" s="172" t="s">
        <v>5</v>
      </c>
      <c r="BU12" s="172" t="s">
        <v>5</v>
      </c>
      <c r="BV12" s="172" t="s">
        <v>5</v>
      </c>
      <c r="BW12" s="172" t="s">
        <v>5</v>
      </c>
      <c r="BX12" s="172" t="s">
        <v>5</v>
      </c>
      <c r="BY12" s="172" t="s">
        <v>5</v>
      </c>
      <c r="BZ12" s="173" t="s">
        <v>5</v>
      </c>
      <c r="CA12" s="173" t="s">
        <v>5</v>
      </c>
      <c r="CB12" s="173" t="s">
        <v>5</v>
      </c>
    </row>
    <row r="13" spans="1:80" s="171" customFormat="1" ht="15" customHeight="1" x14ac:dyDescent="0.25">
      <c r="A13" s="1"/>
      <c r="B13" s="1"/>
      <c r="C13" s="507" t="s">
        <v>13</v>
      </c>
      <c r="D13" s="507"/>
      <c r="E13" s="507"/>
      <c r="F13" s="507"/>
      <c r="G13" s="507"/>
      <c r="H13" s="507"/>
      <c r="I13" s="507"/>
      <c r="J13" s="507"/>
      <c r="K13" s="2"/>
      <c r="L13" s="2"/>
      <c r="M13" s="4" t="s">
        <v>14</v>
      </c>
      <c r="N13" s="477"/>
      <c r="O13" s="478"/>
      <c r="P13" s="479"/>
      <c r="Q13" s="160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171" customFormat="1" ht="15" x14ac:dyDescent="0.25">
      <c r="A14" s="1"/>
      <c r="B14" s="1"/>
      <c r="C14" s="2"/>
      <c r="D14" s="2"/>
      <c r="E14" s="2"/>
      <c r="F14" s="2"/>
      <c r="G14" s="2"/>
      <c r="H14" s="2"/>
      <c r="I14" s="2"/>
      <c r="J14" s="4"/>
      <c r="K14" s="2"/>
      <c r="L14" s="4" t="s">
        <v>15</v>
      </c>
      <c r="M14" s="351" t="s">
        <v>16</v>
      </c>
      <c r="N14" s="477" t="s">
        <v>90</v>
      </c>
      <c r="O14" s="478"/>
      <c r="P14" s="479"/>
      <c r="Q14" s="160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s="171" customFormat="1" ht="15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351" t="s">
        <v>17</v>
      </c>
      <c r="N15" s="477" t="s">
        <v>91</v>
      </c>
      <c r="O15" s="478"/>
      <c r="P15" s="479"/>
      <c r="Q15" s="16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171" customFormat="1" ht="15" x14ac:dyDescent="0.25">
      <c r="A16" s="1"/>
      <c r="B16" s="1"/>
      <c r="C16" s="2"/>
      <c r="D16" s="2"/>
      <c r="E16" s="2"/>
      <c r="F16" s="2"/>
      <c r="G16" s="2"/>
      <c r="H16" s="2"/>
      <c r="I16" s="2"/>
      <c r="J16" s="4"/>
      <c r="K16" s="2"/>
      <c r="L16" s="4" t="s">
        <v>92</v>
      </c>
      <c r="M16" s="351" t="s">
        <v>16</v>
      </c>
      <c r="N16" s="477" t="s">
        <v>43</v>
      </c>
      <c r="O16" s="478"/>
      <c r="P16" s="479"/>
      <c r="Q16" s="16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117" s="171" customFormat="1" ht="15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351" t="s">
        <v>17</v>
      </c>
      <c r="N17" s="477" t="s">
        <v>93</v>
      </c>
      <c r="O17" s="478"/>
      <c r="P17" s="479"/>
      <c r="Q17" s="16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117" s="171" customFormat="1" ht="15" x14ac:dyDescent="0.25">
      <c r="A18" s="1"/>
      <c r="B18" s="1"/>
      <c r="C18" s="2"/>
      <c r="D18" s="2"/>
      <c r="E18" s="2"/>
      <c r="F18" s="2"/>
      <c r="G18" s="2"/>
      <c r="H18" s="2"/>
      <c r="I18" s="2"/>
      <c r="J18" s="4"/>
      <c r="K18" s="2"/>
      <c r="L18" s="4" t="s">
        <v>92</v>
      </c>
      <c r="M18" s="351" t="s">
        <v>16</v>
      </c>
      <c r="N18" s="477" t="s">
        <v>24</v>
      </c>
      <c r="O18" s="478"/>
      <c r="P18" s="479"/>
      <c r="Q18" s="160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117" s="171" customFormat="1" ht="15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351" t="s">
        <v>17</v>
      </c>
      <c r="N19" s="477" t="s">
        <v>94</v>
      </c>
      <c r="O19" s="478"/>
      <c r="P19" s="479"/>
      <c r="Q19" s="160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117" s="171" customFormat="1" ht="15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s">
        <v>18</v>
      </c>
      <c r="N20" s="477"/>
      <c r="O20" s="478"/>
      <c r="P20" s="479"/>
      <c r="Q20" s="160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</row>
    <row r="21" spans="1:117" s="171" customFormat="1" ht="15" x14ac:dyDescent="0.25">
      <c r="A21" s="1"/>
      <c r="B21" s="1"/>
      <c r="C21" s="2"/>
      <c r="D21" s="2"/>
      <c r="E21" s="2"/>
      <c r="F21" s="2"/>
      <c r="G21" s="2"/>
      <c r="H21" s="2"/>
      <c r="I21" s="4"/>
      <c r="J21" s="4"/>
      <c r="K21" s="4"/>
      <c r="L21" s="4"/>
      <c r="M21" s="350"/>
      <c r="N21" s="350"/>
      <c r="O21" s="350"/>
      <c r="P21" s="2"/>
      <c r="Q21" s="160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</row>
    <row r="22" spans="1:117" s="171" customFormat="1" ht="15" customHeight="1" x14ac:dyDescent="0.25">
      <c r="A22" s="1"/>
      <c r="B22" s="1"/>
      <c r="C22" s="2"/>
      <c r="D22" s="2"/>
      <c r="E22" s="2"/>
      <c r="F22" s="2"/>
      <c r="G22" s="2"/>
      <c r="H22" s="2"/>
      <c r="I22" s="4"/>
      <c r="J22" s="4"/>
      <c r="K22" s="4"/>
      <c r="L22" s="4"/>
      <c r="M22" s="480" t="s">
        <v>19</v>
      </c>
      <c r="N22" s="480" t="s">
        <v>20</v>
      </c>
      <c r="O22" s="481" t="s">
        <v>21</v>
      </c>
      <c r="P22" s="481"/>
      <c r="Q22" s="160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</row>
    <row r="23" spans="1:117" s="171" customFormat="1" ht="15" x14ac:dyDescent="0.25">
      <c r="A23" s="1"/>
      <c r="B23" s="1"/>
      <c r="C23" s="2"/>
      <c r="D23" s="2"/>
      <c r="E23" s="2"/>
      <c r="F23" s="2"/>
      <c r="G23" s="2"/>
      <c r="H23" s="2"/>
      <c r="I23" s="4"/>
      <c r="J23" s="4"/>
      <c r="K23" s="4"/>
      <c r="L23" s="4"/>
      <c r="M23" s="480"/>
      <c r="N23" s="480"/>
      <c r="O23" s="351" t="s">
        <v>22</v>
      </c>
      <c r="P23" s="351" t="s">
        <v>23</v>
      </c>
      <c r="Q23" s="16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</row>
    <row r="24" spans="1:117" s="171" customFormat="1" ht="15" x14ac:dyDescent="0.25">
      <c r="A24" s="1"/>
      <c r="B24" s="1"/>
      <c r="C24" s="2"/>
      <c r="D24" s="2"/>
      <c r="E24" s="6" t="s">
        <v>353</v>
      </c>
      <c r="F24" s="7"/>
      <c r="G24" s="2"/>
      <c r="H24" s="2"/>
      <c r="I24" s="4"/>
      <c r="J24" s="4"/>
      <c r="K24" s="4"/>
      <c r="L24" s="4"/>
      <c r="M24" s="351" t="s">
        <v>160</v>
      </c>
      <c r="N24" s="351" t="str">
        <f>P24</f>
        <v>21.05.2026</v>
      </c>
      <c r="O24" s="351" t="s">
        <v>412</v>
      </c>
      <c r="P24" s="394" t="s">
        <v>533</v>
      </c>
      <c r="Q24" s="160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</row>
    <row r="25" spans="1:117" s="171" customFormat="1" ht="15" x14ac:dyDescent="0.25">
      <c r="A25" s="174"/>
      <c r="B25" s="174"/>
      <c r="C25" s="8"/>
      <c r="D25" s="8"/>
      <c r="E25" s="175" t="s">
        <v>25</v>
      </c>
      <c r="F25" s="15"/>
      <c r="G25" s="8"/>
      <c r="H25" s="8"/>
      <c r="I25" s="176"/>
      <c r="J25" s="349"/>
      <c r="K25" s="349"/>
      <c r="L25" s="349"/>
      <c r="M25" s="8"/>
      <c r="N25" s="8"/>
      <c r="O25" s="8"/>
      <c r="P25" s="8"/>
      <c r="Q25" s="177"/>
    </row>
    <row r="26" spans="1:117" s="171" customFormat="1" ht="13.5" customHeight="1" x14ac:dyDescent="0.25"/>
    <row r="27" spans="1:117" s="171" customFormat="1" ht="20.25" customHeight="1" x14ac:dyDescent="0.25">
      <c r="A27" s="501" t="s">
        <v>26</v>
      </c>
      <c r="B27" s="502"/>
      <c r="C27" s="496" t="s">
        <v>27</v>
      </c>
      <c r="D27" s="496" t="s">
        <v>28</v>
      </c>
      <c r="E27" s="496" t="s">
        <v>29</v>
      </c>
      <c r="F27" s="496" t="s">
        <v>30</v>
      </c>
      <c r="G27" s="496" t="s">
        <v>31</v>
      </c>
      <c r="H27" s="496"/>
      <c r="I27" s="496"/>
      <c r="J27" s="496"/>
      <c r="K27" s="496" t="s">
        <v>32</v>
      </c>
      <c r="L27" s="496"/>
      <c r="M27" s="496"/>
      <c r="N27" s="496"/>
      <c r="O27" s="497" t="s">
        <v>33</v>
      </c>
      <c r="P27" s="497" t="s">
        <v>34</v>
      </c>
    </row>
    <row r="28" spans="1:117" s="171" customFormat="1" ht="23.25" customHeight="1" x14ac:dyDescent="0.25">
      <c r="A28" s="497" t="s">
        <v>35</v>
      </c>
      <c r="B28" s="497" t="s">
        <v>36</v>
      </c>
      <c r="C28" s="496"/>
      <c r="D28" s="496"/>
      <c r="E28" s="496"/>
      <c r="F28" s="496"/>
      <c r="G28" s="496" t="s">
        <v>37</v>
      </c>
      <c r="H28" s="496" t="s">
        <v>38</v>
      </c>
      <c r="I28" s="496"/>
      <c r="J28" s="496"/>
      <c r="K28" s="496" t="s">
        <v>37</v>
      </c>
      <c r="L28" s="500" t="s">
        <v>38</v>
      </c>
      <c r="M28" s="500"/>
      <c r="N28" s="500"/>
      <c r="O28" s="498"/>
      <c r="P28" s="498"/>
    </row>
    <row r="29" spans="1:117" s="171" customFormat="1" ht="15" x14ac:dyDescent="0.25">
      <c r="A29" s="499"/>
      <c r="B29" s="499"/>
      <c r="C29" s="496"/>
      <c r="D29" s="496"/>
      <c r="E29" s="496"/>
      <c r="F29" s="496"/>
      <c r="G29" s="496"/>
      <c r="H29" s="363" t="s">
        <v>39</v>
      </c>
      <c r="I29" s="363" t="s">
        <v>40</v>
      </c>
      <c r="J29" s="363" t="s">
        <v>41</v>
      </c>
      <c r="K29" s="496"/>
      <c r="L29" s="363" t="s">
        <v>39</v>
      </c>
      <c r="M29" s="363" t="s">
        <v>40</v>
      </c>
      <c r="N29" s="363" t="s">
        <v>41</v>
      </c>
      <c r="O29" s="499"/>
      <c r="P29" s="499"/>
    </row>
    <row r="30" spans="1:117" s="171" customFormat="1" ht="15" x14ac:dyDescent="0.25">
      <c r="A30" s="364">
        <v>1</v>
      </c>
      <c r="B30" s="364">
        <v>2</v>
      </c>
      <c r="C30" s="364">
        <v>3</v>
      </c>
      <c r="D30" s="364">
        <v>4</v>
      </c>
      <c r="E30" s="364">
        <v>5</v>
      </c>
      <c r="F30" s="364">
        <v>6</v>
      </c>
      <c r="G30" s="364">
        <v>7</v>
      </c>
      <c r="H30" s="364">
        <v>8</v>
      </c>
      <c r="I30" s="364">
        <v>9</v>
      </c>
      <c r="J30" s="364">
        <v>10</v>
      </c>
      <c r="K30" s="364">
        <v>11</v>
      </c>
      <c r="L30" s="364">
        <v>12</v>
      </c>
      <c r="M30" s="364">
        <v>13</v>
      </c>
      <c r="N30" s="364">
        <v>14</v>
      </c>
      <c r="O30" s="364">
        <v>15</v>
      </c>
      <c r="P30" s="364">
        <v>16</v>
      </c>
    </row>
    <row r="31" spans="1:117" s="171" customFormat="1" ht="15" x14ac:dyDescent="0.25">
      <c r="A31" s="492" t="s">
        <v>42</v>
      </c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3"/>
      <c r="P31" s="494"/>
      <c r="DH31" s="365" t="s">
        <v>42</v>
      </c>
    </row>
    <row r="32" spans="1:117" s="171" customFormat="1" ht="45" x14ac:dyDescent="0.25">
      <c r="A32" s="366" t="s">
        <v>43</v>
      </c>
      <c r="B32" s="366" t="s">
        <v>43</v>
      </c>
      <c r="C32" s="367" t="s">
        <v>150</v>
      </c>
      <c r="D32" s="367" t="s">
        <v>44</v>
      </c>
      <c r="E32" s="366" t="s">
        <v>45</v>
      </c>
      <c r="F32" s="368">
        <v>7</v>
      </c>
      <c r="G32" s="369">
        <v>664.69</v>
      </c>
      <c r="H32" s="369">
        <v>228.64</v>
      </c>
      <c r="I32" s="369">
        <v>369.83</v>
      </c>
      <c r="J32" s="369">
        <v>59.72</v>
      </c>
      <c r="K32" s="369">
        <v>80489.47</v>
      </c>
      <c r="L32" s="369">
        <v>46574.58</v>
      </c>
      <c r="M32" s="369">
        <v>29900.63</v>
      </c>
      <c r="N32" s="369">
        <v>12164.86</v>
      </c>
      <c r="O32" s="370" t="s">
        <v>449</v>
      </c>
      <c r="P32" s="370" t="s">
        <v>450</v>
      </c>
      <c r="DH32" s="365"/>
    </row>
    <row r="33" spans="1:112" s="171" customFormat="1" ht="15" x14ac:dyDescent="0.25">
      <c r="A33" s="371"/>
      <c r="B33" s="371"/>
      <c r="C33" s="372"/>
      <c r="D33" s="372" t="s">
        <v>451</v>
      </c>
      <c r="E33" s="373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DH33" s="365"/>
    </row>
    <row r="34" spans="1:112" s="171" customFormat="1" ht="45" x14ac:dyDescent="0.25">
      <c r="A34" s="371"/>
      <c r="B34" s="371"/>
      <c r="C34" s="375"/>
      <c r="D34" s="376" t="s">
        <v>46</v>
      </c>
      <c r="E34" s="373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DH34" s="365"/>
    </row>
    <row r="35" spans="1:112" s="171" customFormat="1" ht="22.5" x14ac:dyDescent="0.25">
      <c r="A35" s="366" t="s">
        <v>24</v>
      </c>
      <c r="B35" s="366" t="s">
        <v>452</v>
      </c>
      <c r="C35" s="367" t="s">
        <v>388</v>
      </c>
      <c r="D35" s="367" t="s">
        <v>389</v>
      </c>
      <c r="E35" s="366" t="s">
        <v>50</v>
      </c>
      <c r="F35" s="377">
        <v>6.7309999999999999</v>
      </c>
      <c r="G35" s="369">
        <v>17898.38</v>
      </c>
      <c r="H35" s="369"/>
      <c r="I35" s="369"/>
      <c r="J35" s="369"/>
      <c r="K35" s="369">
        <v>1043304.8</v>
      </c>
      <c r="L35" s="369"/>
      <c r="M35" s="369"/>
      <c r="N35" s="369"/>
      <c r="O35" s="370" t="s">
        <v>51</v>
      </c>
      <c r="P35" s="370" t="s">
        <v>51</v>
      </c>
      <c r="DH35" s="365"/>
    </row>
    <row r="36" spans="1:112" s="171" customFormat="1" ht="45" x14ac:dyDescent="0.25">
      <c r="A36" s="371"/>
      <c r="B36" s="371"/>
      <c r="C36" s="375"/>
      <c r="D36" s="376" t="s">
        <v>46</v>
      </c>
      <c r="E36" s="373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DH36" s="365"/>
    </row>
    <row r="37" spans="1:112" s="171" customFormat="1" ht="15" x14ac:dyDescent="0.25">
      <c r="A37" s="492" t="s">
        <v>52</v>
      </c>
      <c r="B37" s="493"/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  <c r="N37" s="493"/>
      <c r="O37" s="493"/>
      <c r="P37" s="494"/>
      <c r="DH37" s="365" t="s">
        <v>52</v>
      </c>
    </row>
    <row r="38" spans="1:112" s="171" customFormat="1" ht="45" x14ac:dyDescent="0.25">
      <c r="A38" s="366" t="s">
        <v>53</v>
      </c>
      <c r="B38" s="366" t="s">
        <v>54</v>
      </c>
      <c r="C38" s="367" t="s">
        <v>153</v>
      </c>
      <c r="D38" s="367" t="s">
        <v>55</v>
      </c>
      <c r="E38" s="366" t="s">
        <v>45</v>
      </c>
      <c r="F38" s="368">
        <v>25</v>
      </c>
      <c r="G38" s="369">
        <v>1154.8599999999999</v>
      </c>
      <c r="H38" s="369">
        <v>406.11</v>
      </c>
      <c r="I38" s="369">
        <v>601.79999999999995</v>
      </c>
      <c r="J38" s="369">
        <v>81.75</v>
      </c>
      <c r="K38" s="369">
        <v>501028.74</v>
      </c>
      <c r="L38" s="369">
        <v>295445.75</v>
      </c>
      <c r="M38" s="369">
        <v>173768.31</v>
      </c>
      <c r="N38" s="369">
        <v>59475.67</v>
      </c>
      <c r="O38" s="370" t="s">
        <v>453</v>
      </c>
      <c r="P38" s="370" t="s">
        <v>454</v>
      </c>
      <c r="DH38" s="365"/>
    </row>
    <row r="39" spans="1:112" s="171" customFormat="1" ht="15" x14ac:dyDescent="0.25">
      <c r="A39" s="371"/>
      <c r="B39" s="371"/>
      <c r="C39" s="372"/>
      <c r="D39" s="372" t="s">
        <v>455</v>
      </c>
      <c r="E39" s="373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DH39" s="365"/>
    </row>
    <row r="40" spans="1:112" s="171" customFormat="1" ht="45" x14ac:dyDescent="0.25">
      <c r="A40" s="371"/>
      <c r="B40" s="371"/>
      <c r="C40" s="375"/>
      <c r="D40" s="376" t="s">
        <v>46</v>
      </c>
      <c r="E40" s="373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DH40" s="365"/>
    </row>
    <row r="41" spans="1:112" s="171" customFormat="1" ht="22.5" x14ac:dyDescent="0.25">
      <c r="A41" s="366" t="s">
        <v>54</v>
      </c>
      <c r="B41" s="366" t="s">
        <v>456</v>
      </c>
      <c r="C41" s="367" t="s">
        <v>388</v>
      </c>
      <c r="D41" s="367" t="s">
        <v>389</v>
      </c>
      <c r="E41" s="366" t="s">
        <v>50</v>
      </c>
      <c r="F41" s="377">
        <v>24.038</v>
      </c>
      <c r="G41" s="369">
        <v>17898.38</v>
      </c>
      <c r="H41" s="369"/>
      <c r="I41" s="369"/>
      <c r="J41" s="369"/>
      <c r="K41" s="369">
        <v>3725889.3</v>
      </c>
      <c r="L41" s="369"/>
      <c r="M41" s="369"/>
      <c r="N41" s="369"/>
      <c r="O41" s="370" t="s">
        <v>51</v>
      </c>
      <c r="P41" s="370" t="s">
        <v>51</v>
      </c>
      <c r="DH41" s="365"/>
    </row>
    <row r="42" spans="1:112" s="171" customFormat="1" ht="45" x14ac:dyDescent="0.25">
      <c r="A42" s="371"/>
      <c r="B42" s="371"/>
      <c r="C42" s="375"/>
      <c r="D42" s="376" t="s">
        <v>46</v>
      </c>
      <c r="E42" s="373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DH42" s="365"/>
    </row>
    <row r="43" spans="1:112" s="171" customFormat="1" ht="15" x14ac:dyDescent="0.25">
      <c r="A43" s="492" t="s">
        <v>57</v>
      </c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4"/>
      <c r="DH43" s="365" t="s">
        <v>57</v>
      </c>
    </row>
    <row r="44" spans="1:112" s="171" customFormat="1" ht="45" x14ac:dyDescent="0.25">
      <c r="A44" s="366" t="s">
        <v>58</v>
      </c>
      <c r="B44" s="366" t="s">
        <v>59</v>
      </c>
      <c r="C44" s="367" t="s">
        <v>153</v>
      </c>
      <c r="D44" s="367" t="s">
        <v>55</v>
      </c>
      <c r="E44" s="366" t="s">
        <v>45</v>
      </c>
      <c r="F44" s="368">
        <v>5</v>
      </c>
      <c r="G44" s="369">
        <v>1154.8599999999999</v>
      </c>
      <c r="H44" s="369">
        <v>406.11</v>
      </c>
      <c r="I44" s="369">
        <v>601.79999999999995</v>
      </c>
      <c r="J44" s="369">
        <v>81.75</v>
      </c>
      <c r="K44" s="369">
        <v>100205.75</v>
      </c>
      <c r="L44" s="369">
        <v>59089.15</v>
      </c>
      <c r="M44" s="369">
        <v>34753.660000000003</v>
      </c>
      <c r="N44" s="369">
        <v>11895.13</v>
      </c>
      <c r="O44" s="370" t="s">
        <v>457</v>
      </c>
      <c r="P44" s="370" t="s">
        <v>458</v>
      </c>
      <c r="DH44" s="365"/>
    </row>
    <row r="45" spans="1:112" s="171" customFormat="1" ht="15" x14ac:dyDescent="0.25">
      <c r="A45" s="371"/>
      <c r="B45" s="371"/>
      <c r="C45" s="372"/>
      <c r="D45" s="372" t="s">
        <v>459</v>
      </c>
      <c r="E45" s="373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DH45" s="365"/>
    </row>
    <row r="46" spans="1:112" s="171" customFormat="1" ht="45" x14ac:dyDescent="0.25">
      <c r="A46" s="371"/>
      <c r="B46" s="371"/>
      <c r="C46" s="375"/>
      <c r="D46" s="376" t="s">
        <v>46</v>
      </c>
      <c r="E46" s="373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DH46" s="365"/>
    </row>
    <row r="47" spans="1:112" s="171" customFormat="1" ht="22.5" x14ac:dyDescent="0.25">
      <c r="A47" s="366" t="s">
        <v>59</v>
      </c>
      <c r="B47" s="366" t="s">
        <v>460</v>
      </c>
      <c r="C47" s="367" t="s">
        <v>388</v>
      </c>
      <c r="D47" s="367" t="s">
        <v>389</v>
      </c>
      <c r="E47" s="366" t="s">
        <v>50</v>
      </c>
      <c r="F47" s="377">
        <v>4.8079999999999998</v>
      </c>
      <c r="G47" s="369">
        <v>17898.38</v>
      </c>
      <c r="H47" s="369"/>
      <c r="I47" s="369"/>
      <c r="J47" s="369"/>
      <c r="K47" s="369">
        <v>745239.86</v>
      </c>
      <c r="L47" s="369"/>
      <c r="M47" s="369"/>
      <c r="N47" s="369"/>
      <c r="O47" s="370" t="s">
        <v>51</v>
      </c>
      <c r="P47" s="370" t="s">
        <v>51</v>
      </c>
      <c r="DH47" s="365"/>
    </row>
    <row r="48" spans="1:112" s="171" customFormat="1" ht="45" x14ac:dyDescent="0.25">
      <c r="A48" s="371"/>
      <c r="B48" s="371"/>
      <c r="C48" s="375"/>
      <c r="D48" s="376" t="s">
        <v>46</v>
      </c>
      <c r="E48" s="373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DH48" s="365"/>
    </row>
    <row r="49" spans="1:113" s="171" customFormat="1" ht="15" x14ac:dyDescent="0.25">
      <c r="A49" s="492" t="s">
        <v>156</v>
      </c>
      <c r="B49" s="493"/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493"/>
      <c r="P49" s="494"/>
      <c r="DH49" s="365" t="s">
        <v>156</v>
      </c>
    </row>
    <row r="50" spans="1:113" s="171" customFormat="1" ht="33.75" x14ac:dyDescent="0.25">
      <c r="A50" s="366" t="s">
        <v>62</v>
      </c>
      <c r="B50" s="366" t="s">
        <v>157</v>
      </c>
      <c r="C50" s="367" t="s">
        <v>159</v>
      </c>
      <c r="D50" s="367" t="s">
        <v>158</v>
      </c>
      <c r="E50" s="366" t="s">
        <v>45</v>
      </c>
      <c r="F50" s="368">
        <v>5</v>
      </c>
      <c r="G50" s="369">
        <v>1579.69</v>
      </c>
      <c r="H50" s="369">
        <v>621.51</v>
      </c>
      <c r="I50" s="369">
        <v>720.23</v>
      </c>
      <c r="J50" s="369">
        <v>82.49</v>
      </c>
      <c r="K50" s="369">
        <v>142325.84</v>
      </c>
      <c r="L50" s="369">
        <v>90429.119999999995</v>
      </c>
      <c r="M50" s="369">
        <v>41593.480000000003</v>
      </c>
      <c r="N50" s="369">
        <v>12002.22</v>
      </c>
      <c r="O50" s="370" t="s">
        <v>461</v>
      </c>
      <c r="P50" s="370" t="s">
        <v>462</v>
      </c>
      <c r="DH50" s="365"/>
    </row>
    <row r="51" spans="1:113" s="171" customFormat="1" ht="15" x14ac:dyDescent="0.25">
      <c r="A51" s="371"/>
      <c r="B51" s="371"/>
      <c r="C51" s="372"/>
      <c r="D51" s="372" t="s">
        <v>459</v>
      </c>
      <c r="E51" s="373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DH51" s="365"/>
    </row>
    <row r="52" spans="1:113" s="171" customFormat="1" ht="45" x14ac:dyDescent="0.25">
      <c r="A52" s="371"/>
      <c r="B52" s="371"/>
      <c r="C52" s="375"/>
      <c r="D52" s="376" t="s">
        <v>46</v>
      </c>
      <c r="E52" s="373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DH52" s="365"/>
    </row>
    <row r="53" spans="1:113" s="171" customFormat="1" ht="22.5" x14ac:dyDescent="0.25">
      <c r="A53" s="366" t="s">
        <v>63</v>
      </c>
      <c r="B53" s="366" t="s">
        <v>463</v>
      </c>
      <c r="C53" s="367" t="s">
        <v>399</v>
      </c>
      <c r="D53" s="367" t="s">
        <v>372</v>
      </c>
      <c r="E53" s="366" t="s">
        <v>50</v>
      </c>
      <c r="F53" s="377">
        <v>1.7000000000000001E-2</v>
      </c>
      <c r="G53" s="369">
        <v>21449.1</v>
      </c>
      <c r="H53" s="369"/>
      <c r="I53" s="369"/>
      <c r="J53" s="369"/>
      <c r="K53" s="369">
        <v>3157.74</v>
      </c>
      <c r="L53" s="369"/>
      <c r="M53" s="369"/>
      <c r="N53" s="369"/>
      <c r="O53" s="370" t="s">
        <v>51</v>
      </c>
      <c r="P53" s="370" t="s">
        <v>51</v>
      </c>
      <c r="DH53" s="365"/>
    </row>
    <row r="54" spans="1:113" s="171" customFormat="1" ht="45" x14ac:dyDescent="0.25">
      <c r="A54" s="371"/>
      <c r="B54" s="371"/>
      <c r="C54" s="375"/>
      <c r="D54" s="376" t="s">
        <v>46</v>
      </c>
      <c r="E54" s="373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DH54" s="365"/>
    </row>
    <row r="55" spans="1:113" s="171" customFormat="1" ht="22.5" x14ac:dyDescent="0.25">
      <c r="A55" s="366" t="s">
        <v>155</v>
      </c>
      <c r="B55" s="366" t="s">
        <v>464</v>
      </c>
      <c r="C55" s="367" t="s">
        <v>399</v>
      </c>
      <c r="D55" s="367" t="s">
        <v>373</v>
      </c>
      <c r="E55" s="366" t="s">
        <v>50</v>
      </c>
      <c r="F55" s="377">
        <v>1.7000000000000001E-2</v>
      </c>
      <c r="G55" s="369">
        <v>21449.1</v>
      </c>
      <c r="H55" s="369"/>
      <c r="I55" s="369"/>
      <c r="J55" s="369"/>
      <c r="K55" s="369">
        <v>3157.74</v>
      </c>
      <c r="L55" s="369"/>
      <c r="M55" s="369"/>
      <c r="N55" s="369"/>
      <c r="O55" s="370" t="s">
        <v>51</v>
      </c>
      <c r="P55" s="370" t="s">
        <v>51</v>
      </c>
      <c r="DH55" s="365"/>
    </row>
    <row r="56" spans="1:113" s="171" customFormat="1" ht="45" x14ac:dyDescent="0.25">
      <c r="A56" s="371"/>
      <c r="B56" s="371"/>
      <c r="C56" s="375"/>
      <c r="D56" s="376" t="s">
        <v>46</v>
      </c>
      <c r="E56" s="373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DH56" s="365"/>
    </row>
    <row r="57" spans="1:113" s="171" customFormat="1" ht="22.5" x14ac:dyDescent="0.25">
      <c r="A57" s="366" t="s">
        <v>157</v>
      </c>
      <c r="B57" s="366" t="s">
        <v>465</v>
      </c>
      <c r="C57" s="367" t="s">
        <v>399</v>
      </c>
      <c r="D57" s="367" t="s">
        <v>374</v>
      </c>
      <c r="E57" s="366" t="s">
        <v>50</v>
      </c>
      <c r="F57" s="377">
        <v>8.9999999999999993E-3</v>
      </c>
      <c r="G57" s="369">
        <v>21449.1</v>
      </c>
      <c r="H57" s="369"/>
      <c r="I57" s="369"/>
      <c r="J57" s="369"/>
      <c r="K57" s="369">
        <v>1671.74</v>
      </c>
      <c r="L57" s="369"/>
      <c r="M57" s="369"/>
      <c r="N57" s="369"/>
      <c r="O57" s="370" t="s">
        <v>51</v>
      </c>
      <c r="P57" s="370" t="s">
        <v>51</v>
      </c>
      <c r="DH57" s="365"/>
    </row>
    <row r="58" spans="1:113" s="171" customFormat="1" ht="45" x14ac:dyDescent="0.25">
      <c r="A58" s="371"/>
      <c r="B58" s="371"/>
      <c r="C58" s="375"/>
      <c r="D58" s="376" t="s">
        <v>46</v>
      </c>
      <c r="E58" s="373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DH58" s="365"/>
    </row>
    <row r="59" spans="1:113" s="171" customFormat="1" ht="22.5" x14ac:dyDescent="0.25">
      <c r="A59" s="366" t="s">
        <v>160</v>
      </c>
      <c r="B59" s="366" t="s">
        <v>466</v>
      </c>
      <c r="C59" s="367" t="s">
        <v>399</v>
      </c>
      <c r="D59" s="367" t="s">
        <v>375</v>
      </c>
      <c r="E59" s="366" t="s">
        <v>50</v>
      </c>
      <c r="F59" s="377">
        <v>8.9999999999999993E-3</v>
      </c>
      <c r="G59" s="369">
        <v>21449.1</v>
      </c>
      <c r="H59" s="369"/>
      <c r="I59" s="369"/>
      <c r="J59" s="369"/>
      <c r="K59" s="369">
        <v>1671.74</v>
      </c>
      <c r="L59" s="369"/>
      <c r="M59" s="369"/>
      <c r="N59" s="369"/>
      <c r="O59" s="370" t="s">
        <v>51</v>
      </c>
      <c r="P59" s="370" t="s">
        <v>51</v>
      </c>
      <c r="DH59" s="365"/>
    </row>
    <row r="60" spans="1:113" s="171" customFormat="1" ht="45" x14ac:dyDescent="0.25">
      <c r="A60" s="371"/>
      <c r="B60" s="371"/>
      <c r="C60" s="375"/>
      <c r="D60" s="376" t="s">
        <v>46</v>
      </c>
      <c r="E60" s="373"/>
      <c r="F60" s="374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DH60" s="365"/>
    </row>
    <row r="61" spans="1:113" s="171" customFormat="1" ht="22.5" x14ac:dyDescent="0.25">
      <c r="A61" s="366" t="s">
        <v>164</v>
      </c>
      <c r="B61" s="366" t="s">
        <v>467</v>
      </c>
      <c r="C61" s="367" t="s">
        <v>388</v>
      </c>
      <c r="D61" s="367" t="s">
        <v>389</v>
      </c>
      <c r="E61" s="366" t="s">
        <v>50</v>
      </c>
      <c r="F61" s="377">
        <v>4.8079999999999998</v>
      </c>
      <c r="G61" s="369">
        <v>17898.38</v>
      </c>
      <c r="H61" s="369"/>
      <c r="I61" s="369"/>
      <c r="J61" s="369"/>
      <c r="K61" s="369">
        <v>745239.86</v>
      </c>
      <c r="L61" s="369"/>
      <c r="M61" s="369"/>
      <c r="N61" s="369"/>
      <c r="O61" s="370" t="s">
        <v>51</v>
      </c>
      <c r="P61" s="370" t="s">
        <v>51</v>
      </c>
      <c r="DH61" s="365"/>
    </row>
    <row r="62" spans="1:113" s="171" customFormat="1" ht="45" x14ac:dyDescent="0.25">
      <c r="A62" s="371"/>
      <c r="B62" s="371"/>
      <c r="C62" s="375"/>
      <c r="D62" s="376" t="s">
        <v>46</v>
      </c>
      <c r="E62" s="373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DH62" s="365"/>
    </row>
    <row r="63" spans="1:113" s="171" customFormat="1" ht="15" x14ac:dyDescent="0.25">
      <c r="A63" s="492" t="s">
        <v>165</v>
      </c>
      <c r="B63" s="493"/>
      <c r="C63" s="493"/>
      <c r="D63" s="493"/>
      <c r="E63" s="493"/>
      <c r="F63" s="493"/>
      <c r="G63" s="493"/>
      <c r="H63" s="493"/>
      <c r="I63" s="493"/>
      <c r="J63" s="493"/>
      <c r="K63" s="493"/>
      <c r="L63" s="493"/>
      <c r="M63" s="493"/>
      <c r="N63" s="493"/>
      <c r="O63" s="493"/>
      <c r="P63" s="494"/>
      <c r="DH63" s="365" t="s">
        <v>165</v>
      </c>
    </row>
    <row r="64" spans="1:113" s="171" customFormat="1" ht="15" x14ac:dyDescent="0.25">
      <c r="A64" s="495" t="s">
        <v>397</v>
      </c>
      <c r="B64" s="495"/>
      <c r="C64" s="495"/>
      <c r="D64" s="495"/>
      <c r="E64" s="495"/>
      <c r="F64" s="495"/>
      <c r="G64" s="495"/>
      <c r="H64" s="495"/>
      <c r="I64" s="495"/>
      <c r="J64" s="495"/>
      <c r="K64" s="495"/>
      <c r="L64" s="495"/>
      <c r="M64" s="495"/>
      <c r="N64" s="495"/>
      <c r="O64" s="495"/>
      <c r="P64" s="495"/>
      <c r="DH64" s="365"/>
      <c r="DI64" s="359" t="s">
        <v>397</v>
      </c>
    </row>
    <row r="65" spans="1:115" s="171" customFormat="1" ht="33.75" x14ac:dyDescent="0.25">
      <c r="A65" s="366" t="s">
        <v>166</v>
      </c>
      <c r="B65" s="366" t="s">
        <v>166</v>
      </c>
      <c r="C65" s="367" t="s">
        <v>168</v>
      </c>
      <c r="D65" s="367" t="s">
        <v>167</v>
      </c>
      <c r="E65" s="366" t="s">
        <v>45</v>
      </c>
      <c r="F65" s="368">
        <v>15</v>
      </c>
      <c r="G65" s="369">
        <v>1662.67</v>
      </c>
      <c r="H65" s="369">
        <v>663.73</v>
      </c>
      <c r="I65" s="369">
        <v>895.29</v>
      </c>
      <c r="J65" s="369">
        <v>159.36000000000001</v>
      </c>
      <c r="K65" s="369">
        <v>458292.42</v>
      </c>
      <c r="L65" s="369">
        <v>289719.89</v>
      </c>
      <c r="M65" s="369">
        <v>155108.39000000001</v>
      </c>
      <c r="N65" s="369">
        <v>69558.679999999993</v>
      </c>
      <c r="O65" s="370" t="s">
        <v>468</v>
      </c>
      <c r="P65" s="370" t="s">
        <v>469</v>
      </c>
      <c r="DH65" s="365"/>
    </row>
    <row r="66" spans="1:115" s="171" customFormat="1" ht="15" x14ac:dyDescent="0.25">
      <c r="A66" s="371"/>
      <c r="B66" s="371"/>
      <c r="C66" s="372"/>
      <c r="D66" s="372" t="s">
        <v>470</v>
      </c>
      <c r="E66" s="373"/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DH66" s="365"/>
    </row>
    <row r="67" spans="1:115" s="171" customFormat="1" ht="45" x14ac:dyDescent="0.25">
      <c r="A67" s="371"/>
      <c r="B67" s="371"/>
      <c r="C67" s="375"/>
      <c r="D67" s="376" t="s">
        <v>46</v>
      </c>
      <c r="E67" s="373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DH67" s="365"/>
    </row>
    <row r="68" spans="1:115" s="171" customFormat="1" ht="22.5" x14ac:dyDescent="0.25">
      <c r="A68" s="366" t="s">
        <v>170</v>
      </c>
      <c r="B68" s="366" t="s">
        <v>471</v>
      </c>
      <c r="C68" s="367" t="s">
        <v>388</v>
      </c>
      <c r="D68" s="367" t="s">
        <v>389</v>
      </c>
      <c r="E68" s="366" t="s">
        <v>50</v>
      </c>
      <c r="F68" s="377">
        <v>14.423</v>
      </c>
      <c r="G68" s="369">
        <v>17898.38</v>
      </c>
      <c r="H68" s="369"/>
      <c r="I68" s="369"/>
      <c r="J68" s="369"/>
      <c r="K68" s="369">
        <v>2235564.58</v>
      </c>
      <c r="L68" s="369"/>
      <c r="M68" s="369"/>
      <c r="N68" s="369"/>
      <c r="O68" s="370" t="s">
        <v>51</v>
      </c>
      <c r="P68" s="370" t="s">
        <v>51</v>
      </c>
      <c r="DH68" s="365"/>
    </row>
    <row r="69" spans="1:115" s="171" customFormat="1" ht="45" x14ac:dyDescent="0.25">
      <c r="A69" s="371"/>
      <c r="B69" s="371"/>
      <c r="C69" s="375"/>
      <c r="D69" s="376" t="s">
        <v>46</v>
      </c>
      <c r="E69" s="373"/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DH69" s="365"/>
    </row>
    <row r="70" spans="1:115" s="171" customFormat="1" ht="15" x14ac:dyDescent="0.25">
      <c r="A70" s="492" t="s">
        <v>171</v>
      </c>
      <c r="B70" s="493"/>
      <c r="C70" s="493"/>
      <c r="D70" s="493"/>
      <c r="E70" s="493"/>
      <c r="F70" s="493"/>
      <c r="G70" s="493"/>
      <c r="H70" s="493"/>
      <c r="I70" s="493"/>
      <c r="J70" s="493"/>
      <c r="K70" s="493"/>
      <c r="L70" s="493"/>
      <c r="M70" s="493"/>
      <c r="N70" s="493"/>
      <c r="O70" s="493"/>
      <c r="P70" s="494"/>
      <c r="DH70" s="365" t="s">
        <v>171</v>
      </c>
    </row>
    <row r="71" spans="1:115" s="171" customFormat="1" ht="33.75" x14ac:dyDescent="0.25">
      <c r="A71" s="366" t="s">
        <v>172</v>
      </c>
      <c r="B71" s="366" t="s">
        <v>172</v>
      </c>
      <c r="C71" s="367" t="s">
        <v>174</v>
      </c>
      <c r="D71" s="367" t="s">
        <v>173</v>
      </c>
      <c r="E71" s="366" t="s">
        <v>45</v>
      </c>
      <c r="F71" s="368">
        <v>65</v>
      </c>
      <c r="G71" s="369">
        <v>1713.08</v>
      </c>
      <c r="H71" s="369">
        <v>783.44</v>
      </c>
      <c r="I71" s="369">
        <v>825.99</v>
      </c>
      <c r="J71" s="369">
        <v>133.53</v>
      </c>
      <c r="K71" s="369">
        <v>2160326.7400000002</v>
      </c>
      <c r="L71" s="369">
        <v>1481872.03</v>
      </c>
      <c r="M71" s="369">
        <v>620110.12</v>
      </c>
      <c r="N71" s="369">
        <v>252565.37</v>
      </c>
      <c r="O71" s="370" t="s">
        <v>472</v>
      </c>
      <c r="P71" s="370" t="s">
        <v>473</v>
      </c>
      <c r="DH71" s="365"/>
    </row>
    <row r="72" spans="1:115" s="171" customFormat="1" ht="15" x14ac:dyDescent="0.25">
      <c r="A72" s="371"/>
      <c r="B72" s="371"/>
      <c r="C72" s="372"/>
      <c r="D72" s="372" t="s">
        <v>474</v>
      </c>
      <c r="E72" s="373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DH72" s="365"/>
    </row>
    <row r="73" spans="1:115" s="171" customFormat="1" ht="45" x14ac:dyDescent="0.25">
      <c r="A73" s="371"/>
      <c r="B73" s="371"/>
      <c r="C73" s="375"/>
      <c r="D73" s="376" t="s">
        <v>46</v>
      </c>
      <c r="E73" s="373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DH73" s="365"/>
    </row>
    <row r="74" spans="1:115" s="171" customFormat="1" ht="22.5" x14ac:dyDescent="0.25">
      <c r="A74" s="366" t="s">
        <v>176</v>
      </c>
      <c r="B74" s="366" t="s">
        <v>475</v>
      </c>
      <c r="C74" s="367" t="s">
        <v>388</v>
      </c>
      <c r="D74" s="367" t="s">
        <v>389</v>
      </c>
      <c r="E74" s="366" t="s">
        <v>50</v>
      </c>
      <c r="F74" s="378">
        <v>62.5</v>
      </c>
      <c r="G74" s="369">
        <v>17898.38</v>
      </c>
      <c r="H74" s="369"/>
      <c r="I74" s="369"/>
      <c r="J74" s="369"/>
      <c r="K74" s="369">
        <v>9687498.1799999997</v>
      </c>
      <c r="L74" s="369"/>
      <c r="M74" s="369"/>
      <c r="N74" s="369"/>
      <c r="O74" s="370" t="s">
        <v>51</v>
      </c>
      <c r="P74" s="370" t="s">
        <v>51</v>
      </c>
      <c r="DH74" s="365"/>
    </row>
    <row r="75" spans="1:115" s="171" customFormat="1" ht="45" x14ac:dyDescent="0.25">
      <c r="A75" s="371"/>
      <c r="B75" s="371"/>
      <c r="C75" s="375"/>
      <c r="D75" s="376" t="s">
        <v>46</v>
      </c>
      <c r="E75" s="373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DH75" s="365"/>
    </row>
    <row r="76" spans="1:115" s="171" customFormat="1" ht="15" x14ac:dyDescent="0.25">
      <c r="A76" s="489" t="s">
        <v>66</v>
      </c>
      <c r="B76" s="490"/>
      <c r="C76" s="490"/>
      <c r="D76" s="490"/>
      <c r="E76" s="490"/>
      <c r="F76" s="490"/>
      <c r="G76" s="490"/>
      <c r="H76" s="490"/>
      <c r="I76" s="490"/>
      <c r="J76" s="491"/>
      <c r="K76" s="369">
        <v>21635064.5</v>
      </c>
      <c r="L76" s="369">
        <v>2263130.52</v>
      </c>
      <c r="M76" s="369">
        <v>1055234.5900000001</v>
      </c>
      <c r="N76" s="369">
        <v>417661.93</v>
      </c>
      <c r="O76" s="379">
        <v>4367.87</v>
      </c>
      <c r="P76" s="380">
        <v>572.5</v>
      </c>
      <c r="DJ76" s="381" t="s">
        <v>66</v>
      </c>
    </row>
    <row r="77" spans="1:115" s="171" customFormat="1" ht="15" hidden="1" x14ac:dyDescent="0.25">
      <c r="A77" s="489" t="s">
        <v>67</v>
      </c>
      <c r="B77" s="490"/>
      <c r="C77" s="490"/>
      <c r="D77" s="490"/>
      <c r="E77" s="490"/>
      <c r="F77" s="490"/>
      <c r="G77" s="490"/>
      <c r="H77" s="490"/>
      <c r="I77" s="490"/>
      <c r="J77" s="491"/>
      <c r="K77" s="369">
        <v>2493136.98</v>
      </c>
      <c r="L77" s="369"/>
      <c r="M77" s="369"/>
      <c r="N77" s="369"/>
      <c r="O77" s="370"/>
      <c r="P77" s="370"/>
      <c r="DJ77" s="381" t="s">
        <v>67</v>
      </c>
    </row>
    <row r="78" spans="1:115" s="171" customFormat="1" ht="15" hidden="1" x14ac:dyDescent="0.25">
      <c r="A78" s="482" t="s">
        <v>476</v>
      </c>
      <c r="B78" s="483"/>
      <c r="C78" s="483"/>
      <c r="D78" s="483"/>
      <c r="E78" s="483"/>
      <c r="F78" s="483"/>
      <c r="G78" s="483"/>
      <c r="H78" s="483"/>
      <c r="I78" s="483"/>
      <c r="J78" s="484"/>
      <c r="K78" s="382"/>
      <c r="L78" s="382"/>
      <c r="M78" s="382"/>
      <c r="N78" s="382"/>
      <c r="O78" s="383"/>
      <c r="P78" s="383"/>
      <c r="DJ78" s="381"/>
      <c r="DK78" s="362" t="s">
        <v>476</v>
      </c>
    </row>
    <row r="79" spans="1:115" s="171" customFormat="1" ht="15" hidden="1" x14ac:dyDescent="0.25">
      <c r="A79" s="482" t="s">
        <v>477</v>
      </c>
      <c r="B79" s="483"/>
      <c r="C79" s="483"/>
      <c r="D79" s="483"/>
      <c r="E79" s="483"/>
      <c r="F79" s="483"/>
      <c r="G79" s="483"/>
      <c r="H79" s="483"/>
      <c r="I79" s="483"/>
      <c r="J79" s="484"/>
      <c r="K79" s="382">
        <v>2493136.98</v>
      </c>
      <c r="L79" s="382"/>
      <c r="M79" s="382"/>
      <c r="N79" s="382"/>
      <c r="O79" s="383"/>
      <c r="P79" s="383"/>
      <c r="DJ79" s="381"/>
      <c r="DK79" s="362" t="s">
        <v>477</v>
      </c>
    </row>
    <row r="80" spans="1:115" s="171" customFormat="1" ht="15" hidden="1" x14ac:dyDescent="0.25">
      <c r="A80" s="489" t="s">
        <v>68</v>
      </c>
      <c r="B80" s="490"/>
      <c r="C80" s="490"/>
      <c r="D80" s="490"/>
      <c r="E80" s="490"/>
      <c r="F80" s="490"/>
      <c r="G80" s="490"/>
      <c r="H80" s="490"/>
      <c r="I80" s="490"/>
      <c r="J80" s="491"/>
      <c r="K80" s="369">
        <v>1662091.32</v>
      </c>
      <c r="L80" s="369"/>
      <c r="M80" s="369"/>
      <c r="N80" s="369"/>
      <c r="O80" s="370"/>
      <c r="P80" s="370"/>
      <c r="DJ80" s="381" t="s">
        <v>68</v>
      </c>
    </row>
    <row r="81" spans="1:115" s="171" customFormat="1" ht="15" hidden="1" x14ac:dyDescent="0.25">
      <c r="A81" s="482" t="s">
        <v>476</v>
      </c>
      <c r="B81" s="483"/>
      <c r="C81" s="483"/>
      <c r="D81" s="483"/>
      <c r="E81" s="483"/>
      <c r="F81" s="483"/>
      <c r="G81" s="483"/>
      <c r="H81" s="483"/>
      <c r="I81" s="483"/>
      <c r="J81" s="484"/>
      <c r="K81" s="382"/>
      <c r="L81" s="382"/>
      <c r="M81" s="382"/>
      <c r="N81" s="382"/>
      <c r="O81" s="383"/>
      <c r="P81" s="383"/>
      <c r="DJ81" s="381"/>
      <c r="DK81" s="362" t="s">
        <v>476</v>
      </c>
    </row>
    <row r="82" spans="1:115" s="171" customFormat="1" ht="15" hidden="1" x14ac:dyDescent="0.25">
      <c r="A82" s="482" t="s">
        <v>478</v>
      </c>
      <c r="B82" s="483"/>
      <c r="C82" s="483"/>
      <c r="D82" s="483"/>
      <c r="E82" s="483"/>
      <c r="F82" s="483"/>
      <c r="G82" s="483"/>
      <c r="H82" s="483"/>
      <c r="I82" s="483"/>
      <c r="J82" s="484"/>
      <c r="K82" s="382">
        <v>1662091.32</v>
      </c>
      <c r="L82" s="382"/>
      <c r="M82" s="382"/>
      <c r="N82" s="382"/>
      <c r="O82" s="383"/>
      <c r="P82" s="383"/>
      <c r="DJ82" s="381"/>
      <c r="DK82" s="362" t="s">
        <v>478</v>
      </c>
    </row>
    <row r="83" spans="1:115" s="171" customFormat="1" ht="15" hidden="1" x14ac:dyDescent="0.25">
      <c r="A83" s="489" t="s">
        <v>69</v>
      </c>
      <c r="B83" s="490"/>
      <c r="C83" s="490"/>
      <c r="D83" s="490"/>
      <c r="E83" s="490"/>
      <c r="F83" s="490"/>
      <c r="G83" s="490"/>
      <c r="H83" s="490"/>
      <c r="I83" s="490"/>
      <c r="J83" s="491"/>
      <c r="K83" s="369"/>
      <c r="L83" s="369"/>
      <c r="M83" s="369"/>
      <c r="N83" s="369"/>
      <c r="O83" s="370"/>
      <c r="P83" s="370"/>
      <c r="DJ83" s="381" t="s">
        <v>69</v>
      </c>
    </row>
    <row r="84" spans="1:115" s="171" customFormat="1" ht="15" hidden="1" x14ac:dyDescent="0.25">
      <c r="A84" s="482" t="s">
        <v>479</v>
      </c>
      <c r="B84" s="483"/>
      <c r="C84" s="483"/>
      <c r="D84" s="483"/>
      <c r="E84" s="483"/>
      <c r="F84" s="483"/>
      <c r="G84" s="483"/>
      <c r="H84" s="483"/>
      <c r="I84" s="483"/>
      <c r="J84" s="484"/>
      <c r="K84" s="382"/>
      <c r="L84" s="382"/>
      <c r="M84" s="382"/>
      <c r="N84" s="382"/>
      <c r="O84" s="383"/>
      <c r="P84" s="383"/>
      <c r="DJ84" s="381"/>
      <c r="DK84" s="362" t="s">
        <v>479</v>
      </c>
    </row>
    <row r="85" spans="1:115" s="171" customFormat="1" ht="15" hidden="1" x14ac:dyDescent="0.25">
      <c r="A85" s="482" t="s">
        <v>480</v>
      </c>
      <c r="B85" s="483"/>
      <c r="C85" s="483"/>
      <c r="D85" s="483"/>
      <c r="E85" s="483"/>
      <c r="F85" s="483"/>
      <c r="G85" s="483"/>
      <c r="H85" s="483"/>
      <c r="I85" s="483"/>
      <c r="J85" s="484"/>
      <c r="K85" s="382">
        <v>3442668.96</v>
      </c>
      <c r="L85" s="382">
        <v>2263130.52</v>
      </c>
      <c r="M85" s="382">
        <v>1055234.5900000001</v>
      </c>
      <c r="N85" s="382">
        <v>417661.93</v>
      </c>
      <c r="O85" s="384">
        <v>4367.87</v>
      </c>
      <c r="P85" s="385">
        <v>572.5</v>
      </c>
      <c r="DJ85" s="381"/>
      <c r="DK85" s="362" t="s">
        <v>480</v>
      </c>
    </row>
    <row r="86" spans="1:115" s="171" customFormat="1" ht="15" hidden="1" x14ac:dyDescent="0.25">
      <c r="A86" s="482" t="s">
        <v>481</v>
      </c>
      <c r="B86" s="483"/>
      <c r="C86" s="483"/>
      <c r="D86" s="483"/>
      <c r="E86" s="483"/>
      <c r="F86" s="483"/>
      <c r="G86" s="483"/>
      <c r="H86" s="483"/>
      <c r="I86" s="483"/>
      <c r="J86" s="484"/>
      <c r="K86" s="382">
        <v>2493136.98</v>
      </c>
      <c r="L86" s="382"/>
      <c r="M86" s="382"/>
      <c r="N86" s="382"/>
      <c r="O86" s="383"/>
      <c r="P86" s="383"/>
      <c r="DJ86" s="381"/>
      <c r="DK86" s="362" t="s">
        <v>481</v>
      </c>
    </row>
    <row r="87" spans="1:115" s="171" customFormat="1" ht="15" hidden="1" x14ac:dyDescent="0.25">
      <c r="A87" s="482" t="s">
        <v>482</v>
      </c>
      <c r="B87" s="483"/>
      <c r="C87" s="483"/>
      <c r="D87" s="483"/>
      <c r="E87" s="483"/>
      <c r="F87" s="483"/>
      <c r="G87" s="483"/>
      <c r="H87" s="483"/>
      <c r="I87" s="483"/>
      <c r="J87" s="484"/>
      <c r="K87" s="382">
        <v>1662091.32</v>
      </c>
      <c r="L87" s="382"/>
      <c r="M87" s="382"/>
      <c r="N87" s="382"/>
      <c r="O87" s="383"/>
      <c r="P87" s="383"/>
      <c r="DJ87" s="381"/>
      <c r="DK87" s="362" t="s">
        <v>482</v>
      </c>
    </row>
    <row r="88" spans="1:115" s="171" customFormat="1" ht="15" hidden="1" x14ac:dyDescent="0.25">
      <c r="A88" s="482" t="s">
        <v>483</v>
      </c>
      <c r="B88" s="483"/>
      <c r="C88" s="483"/>
      <c r="D88" s="483"/>
      <c r="E88" s="483"/>
      <c r="F88" s="483"/>
      <c r="G88" s="483"/>
      <c r="H88" s="483"/>
      <c r="I88" s="483"/>
      <c r="J88" s="484"/>
      <c r="K88" s="382">
        <v>7597897.2599999998</v>
      </c>
      <c r="L88" s="382"/>
      <c r="M88" s="382"/>
      <c r="N88" s="382"/>
      <c r="O88" s="384">
        <v>4367.87</v>
      </c>
      <c r="P88" s="385">
        <v>572.5</v>
      </c>
      <c r="DJ88" s="381"/>
      <c r="DK88" s="362" t="s">
        <v>483</v>
      </c>
    </row>
    <row r="89" spans="1:115" s="171" customFormat="1" ht="15" hidden="1" x14ac:dyDescent="0.25">
      <c r="A89" s="482" t="s">
        <v>484</v>
      </c>
      <c r="B89" s="483"/>
      <c r="C89" s="483"/>
      <c r="D89" s="483"/>
      <c r="E89" s="483"/>
      <c r="F89" s="483"/>
      <c r="G89" s="483"/>
      <c r="H89" s="483"/>
      <c r="I89" s="483"/>
      <c r="J89" s="484"/>
      <c r="K89" s="382"/>
      <c r="L89" s="382"/>
      <c r="M89" s="382"/>
      <c r="N89" s="382"/>
      <c r="O89" s="383"/>
      <c r="P89" s="383"/>
      <c r="DJ89" s="381"/>
      <c r="DK89" s="362" t="s">
        <v>484</v>
      </c>
    </row>
    <row r="90" spans="1:115" s="171" customFormat="1" ht="15" hidden="1" x14ac:dyDescent="0.25">
      <c r="A90" s="482" t="s">
        <v>485</v>
      </c>
      <c r="B90" s="483"/>
      <c r="C90" s="483"/>
      <c r="D90" s="483"/>
      <c r="E90" s="483"/>
      <c r="F90" s="483"/>
      <c r="G90" s="483"/>
      <c r="H90" s="483"/>
      <c r="I90" s="483"/>
      <c r="J90" s="484"/>
      <c r="K90" s="382">
        <v>18192395.539999999</v>
      </c>
      <c r="L90" s="382"/>
      <c r="M90" s="382"/>
      <c r="N90" s="382"/>
      <c r="O90" s="383"/>
      <c r="P90" s="383"/>
      <c r="DJ90" s="381"/>
      <c r="DK90" s="362" t="s">
        <v>485</v>
      </c>
    </row>
    <row r="91" spans="1:115" s="171" customFormat="1" ht="15" x14ac:dyDescent="0.25">
      <c r="A91" s="482" t="s">
        <v>70</v>
      </c>
      <c r="B91" s="483"/>
      <c r="C91" s="483"/>
      <c r="D91" s="483"/>
      <c r="E91" s="483"/>
      <c r="F91" s="483"/>
      <c r="G91" s="483"/>
      <c r="H91" s="483"/>
      <c r="I91" s="483"/>
      <c r="J91" s="484"/>
      <c r="K91" s="382">
        <v>25790292.800000001</v>
      </c>
      <c r="L91" s="382"/>
      <c r="M91" s="382"/>
      <c r="N91" s="382"/>
      <c r="O91" s="384">
        <v>4367.87</v>
      </c>
      <c r="P91" s="385">
        <v>572.5</v>
      </c>
      <c r="DJ91" s="381"/>
      <c r="DK91" s="362" t="s">
        <v>70</v>
      </c>
    </row>
    <row r="92" spans="1:115" s="171" customFormat="1" ht="15" x14ac:dyDescent="0.25">
      <c r="A92" s="482" t="s">
        <v>71</v>
      </c>
      <c r="B92" s="483"/>
      <c r="C92" s="483"/>
      <c r="D92" s="483"/>
      <c r="E92" s="483"/>
      <c r="F92" s="483"/>
      <c r="G92" s="483"/>
      <c r="H92" s="483"/>
      <c r="I92" s="483"/>
      <c r="J92" s="484"/>
      <c r="K92" s="382"/>
      <c r="L92" s="382"/>
      <c r="M92" s="382"/>
      <c r="N92" s="382"/>
      <c r="O92" s="383"/>
      <c r="P92" s="383"/>
      <c r="DJ92" s="381"/>
      <c r="DK92" s="362" t="s">
        <v>71</v>
      </c>
    </row>
    <row r="93" spans="1:115" s="171" customFormat="1" ht="15" x14ac:dyDescent="0.25">
      <c r="A93" s="482" t="s">
        <v>72</v>
      </c>
      <c r="B93" s="483"/>
      <c r="C93" s="483"/>
      <c r="D93" s="483"/>
      <c r="E93" s="483"/>
      <c r="F93" s="483"/>
      <c r="G93" s="483"/>
      <c r="H93" s="483"/>
      <c r="I93" s="483"/>
      <c r="J93" s="484"/>
      <c r="K93" s="382">
        <v>2263130.52</v>
      </c>
      <c r="L93" s="382"/>
      <c r="M93" s="382"/>
      <c r="N93" s="382"/>
      <c r="O93" s="383"/>
      <c r="P93" s="383"/>
      <c r="DJ93" s="381"/>
      <c r="DK93" s="362" t="s">
        <v>72</v>
      </c>
    </row>
    <row r="94" spans="1:115" s="171" customFormat="1" ht="15" x14ac:dyDescent="0.25">
      <c r="A94" s="482" t="s">
        <v>73</v>
      </c>
      <c r="B94" s="483"/>
      <c r="C94" s="483"/>
      <c r="D94" s="483"/>
      <c r="E94" s="483"/>
      <c r="F94" s="483"/>
      <c r="G94" s="483"/>
      <c r="H94" s="483"/>
      <c r="I94" s="483"/>
      <c r="J94" s="484"/>
      <c r="K94" s="382">
        <v>18316699.390000001</v>
      </c>
      <c r="L94" s="382"/>
      <c r="M94" s="382"/>
      <c r="N94" s="382"/>
      <c r="O94" s="383"/>
      <c r="P94" s="383"/>
      <c r="DJ94" s="381"/>
      <c r="DK94" s="362" t="s">
        <v>73</v>
      </c>
    </row>
    <row r="95" spans="1:115" s="171" customFormat="1" ht="15" x14ac:dyDescent="0.25">
      <c r="A95" s="482" t="s">
        <v>74</v>
      </c>
      <c r="B95" s="483"/>
      <c r="C95" s="483"/>
      <c r="D95" s="483"/>
      <c r="E95" s="483"/>
      <c r="F95" s="483"/>
      <c r="G95" s="483"/>
      <c r="H95" s="483"/>
      <c r="I95" s="483"/>
      <c r="J95" s="484"/>
      <c r="K95" s="382">
        <v>1055234.5900000001</v>
      </c>
      <c r="L95" s="382"/>
      <c r="M95" s="382"/>
      <c r="N95" s="382"/>
      <c r="O95" s="383"/>
      <c r="P95" s="383"/>
      <c r="DJ95" s="381"/>
      <c r="DK95" s="362" t="s">
        <v>74</v>
      </c>
    </row>
    <row r="96" spans="1:115" s="171" customFormat="1" ht="15" x14ac:dyDescent="0.25">
      <c r="A96" s="482" t="s">
        <v>75</v>
      </c>
      <c r="B96" s="483"/>
      <c r="C96" s="483"/>
      <c r="D96" s="483"/>
      <c r="E96" s="483"/>
      <c r="F96" s="483"/>
      <c r="G96" s="483"/>
      <c r="H96" s="483"/>
      <c r="I96" s="483"/>
      <c r="J96" s="484"/>
      <c r="K96" s="382">
        <v>417661.93</v>
      </c>
      <c r="L96" s="382"/>
      <c r="M96" s="382"/>
      <c r="N96" s="382"/>
      <c r="O96" s="383"/>
      <c r="P96" s="383"/>
      <c r="DJ96" s="381"/>
      <c r="DK96" s="362" t="s">
        <v>75</v>
      </c>
    </row>
    <row r="97" spans="1:118" s="171" customFormat="1" ht="15" x14ac:dyDescent="0.25">
      <c r="A97" s="482" t="s">
        <v>76</v>
      </c>
      <c r="B97" s="483"/>
      <c r="C97" s="483"/>
      <c r="D97" s="483"/>
      <c r="E97" s="483"/>
      <c r="F97" s="483"/>
      <c r="G97" s="483"/>
      <c r="H97" s="483"/>
      <c r="I97" s="483"/>
      <c r="J97" s="484"/>
      <c r="K97" s="382">
        <v>2493136.98</v>
      </c>
      <c r="L97" s="382"/>
      <c r="M97" s="382"/>
      <c r="N97" s="382"/>
      <c r="O97" s="383"/>
      <c r="P97" s="383"/>
      <c r="DJ97" s="381"/>
      <c r="DK97" s="362" t="s">
        <v>76</v>
      </c>
    </row>
    <row r="98" spans="1:118" s="171" customFormat="1" ht="15" x14ac:dyDescent="0.25">
      <c r="A98" s="482" t="s">
        <v>77</v>
      </c>
      <c r="B98" s="483"/>
      <c r="C98" s="483"/>
      <c r="D98" s="483"/>
      <c r="E98" s="483"/>
      <c r="F98" s="483"/>
      <c r="G98" s="483"/>
      <c r="H98" s="483"/>
      <c r="I98" s="483"/>
      <c r="J98" s="484"/>
      <c r="K98" s="382">
        <v>1662091.32</v>
      </c>
      <c r="L98" s="382"/>
      <c r="M98" s="382"/>
      <c r="N98" s="382"/>
      <c r="O98" s="383"/>
      <c r="P98" s="383"/>
      <c r="DJ98" s="381"/>
      <c r="DK98" s="362" t="s">
        <v>77</v>
      </c>
    </row>
    <row r="99" spans="1:118" s="171" customFormat="1" ht="15" x14ac:dyDescent="0.25">
      <c r="A99" s="482" t="s">
        <v>486</v>
      </c>
      <c r="B99" s="483"/>
      <c r="C99" s="483"/>
      <c r="D99" s="483"/>
      <c r="E99" s="483"/>
      <c r="F99" s="483"/>
      <c r="G99" s="483"/>
      <c r="H99" s="483"/>
      <c r="I99" s="483"/>
      <c r="J99" s="484"/>
      <c r="K99" s="382">
        <v>-18192395.460000001</v>
      </c>
      <c r="L99" s="382"/>
      <c r="M99" s="382"/>
      <c r="N99" s="382"/>
      <c r="O99" s="383"/>
      <c r="P99" s="383"/>
      <c r="DJ99" s="381"/>
      <c r="DK99" s="362" t="s">
        <v>486</v>
      </c>
    </row>
    <row r="100" spans="1:118" s="171" customFormat="1" ht="15" x14ac:dyDescent="0.25">
      <c r="A100" s="482" t="s">
        <v>487</v>
      </c>
      <c r="B100" s="483"/>
      <c r="C100" s="483"/>
      <c r="D100" s="483"/>
      <c r="E100" s="483"/>
      <c r="F100" s="483"/>
      <c r="G100" s="483"/>
      <c r="H100" s="483"/>
      <c r="I100" s="483"/>
      <c r="J100" s="484"/>
      <c r="K100" s="382">
        <v>541596.15</v>
      </c>
      <c r="L100" s="382"/>
      <c r="M100" s="382"/>
      <c r="N100" s="382"/>
      <c r="O100" s="383"/>
      <c r="P100" s="383"/>
      <c r="DJ100" s="381"/>
      <c r="DK100" s="362" t="s">
        <v>487</v>
      </c>
    </row>
    <row r="101" spans="1:118" s="171" customFormat="1" ht="15" x14ac:dyDescent="0.25">
      <c r="A101" s="489" t="s">
        <v>70</v>
      </c>
      <c r="B101" s="490"/>
      <c r="C101" s="490"/>
      <c r="D101" s="490"/>
      <c r="E101" s="490"/>
      <c r="F101" s="490"/>
      <c r="G101" s="490"/>
      <c r="H101" s="490"/>
      <c r="I101" s="490"/>
      <c r="J101" s="491"/>
      <c r="K101" s="369">
        <v>8139493.4900000002</v>
      </c>
      <c r="L101" s="369"/>
      <c r="M101" s="369"/>
      <c r="N101" s="369"/>
      <c r="O101" s="370"/>
      <c r="P101" s="370"/>
      <c r="DJ101" s="381"/>
      <c r="DL101" s="381" t="s">
        <v>70</v>
      </c>
    </row>
    <row r="102" spans="1:118" s="171" customFormat="1" ht="15" x14ac:dyDescent="0.25">
      <c r="A102" s="482" t="s">
        <v>488</v>
      </c>
      <c r="B102" s="483"/>
      <c r="C102" s="483"/>
      <c r="D102" s="483"/>
      <c r="E102" s="483"/>
      <c r="F102" s="483"/>
      <c r="G102" s="483"/>
      <c r="H102" s="483"/>
      <c r="I102" s="483"/>
      <c r="J102" s="484"/>
      <c r="K102" s="382">
        <v>8408096.7799999993</v>
      </c>
      <c r="L102" s="382"/>
      <c r="M102" s="382"/>
      <c r="N102" s="382"/>
      <c r="O102" s="383"/>
      <c r="P102" s="383"/>
      <c r="DJ102" s="381"/>
      <c r="DK102" s="362" t="s">
        <v>488</v>
      </c>
      <c r="DL102" s="381"/>
      <c r="DM102" s="386"/>
    </row>
    <row r="103" spans="1:118" s="171" customFormat="1" ht="15" x14ac:dyDescent="0.25">
      <c r="A103" s="482" t="s">
        <v>78</v>
      </c>
      <c r="B103" s="483"/>
      <c r="C103" s="483"/>
      <c r="D103" s="483"/>
      <c r="E103" s="483"/>
      <c r="F103" s="483"/>
      <c r="G103" s="483"/>
      <c r="H103" s="483"/>
      <c r="I103" s="483"/>
      <c r="J103" s="484"/>
      <c r="K103" s="382">
        <v>1575191.03</v>
      </c>
      <c r="L103" s="382"/>
      <c r="M103" s="382"/>
      <c r="N103" s="382"/>
      <c r="O103" s="383"/>
      <c r="P103" s="383"/>
      <c r="DJ103" s="381"/>
      <c r="DK103" s="362" t="s">
        <v>78</v>
      </c>
      <c r="DL103" s="381"/>
      <c r="DM103" s="386"/>
    </row>
    <row r="104" spans="1:118" s="171" customFormat="1" ht="15" x14ac:dyDescent="0.25">
      <c r="A104" s="489" t="s">
        <v>70</v>
      </c>
      <c r="B104" s="490"/>
      <c r="C104" s="490"/>
      <c r="D104" s="490"/>
      <c r="E104" s="490"/>
      <c r="F104" s="490"/>
      <c r="G104" s="490"/>
      <c r="H104" s="490"/>
      <c r="I104" s="490"/>
      <c r="J104" s="491"/>
      <c r="K104" s="369">
        <v>9983287.8100000005</v>
      </c>
      <c r="L104" s="369"/>
      <c r="M104" s="369"/>
      <c r="N104" s="369"/>
      <c r="O104" s="370"/>
      <c r="P104" s="370"/>
      <c r="DJ104" s="381"/>
      <c r="DL104" s="381" t="s">
        <v>70</v>
      </c>
      <c r="DM104" s="386"/>
    </row>
    <row r="105" spans="1:118" s="171" customFormat="1" ht="15" x14ac:dyDescent="0.25">
      <c r="A105" s="482" t="s">
        <v>512</v>
      </c>
      <c r="B105" s="483"/>
      <c r="C105" s="483"/>
      <c r="D105" s="483"/>
      <c r="E105" s="483"/>
      <c r="F105" s="483"/>
      <c r="G105" s="483"/>
      <c r="H105" s="483"/>
      <c r="I105" s="483"/>
      <c r="J105" s="484"/>
      <c r="K105" s="382">
        <v>-12229.53</v>
      </c>
      <c r="L105" s="382"/>
      <c r="M105" s="382"/>
      <c r="N105" s="382"/>
      <c r="O105" s="383"/>
      <c r="P105" s="383"/>
      <c r="DJ105" s="381"/>
      <c r="DK105" s="362" t="s">
        <v>489</v>
      </c>
      <c r="DL105" s="381"/>
      <c r="DM105" s="386"/>
    </row>
    <row r="106" spans="1:118" s="171" customFormat="1" ht="15" x14ac:dyDescent="0.25">
      <c r="A106" s="489" t="s">
        <v>79</v>
      </c>
      <c r="B106" s="490"/>
      <c r="C106" s="490"/>
      <c r="D106" s="490"/>
      <c r="E106" s="490"/>
      <c r="F106" s="490"/>
      <c r="G106" s="490"/>
      <c r="H106" s="490"/>
      <c r="I106" s="490"/>
      <c r="J106" s="491"/>
      <c r="K106" s="369">
        <v>9971058.2799999993</v>
      </c>
      <c r="L106" s="369"/>
      <c r="M106" s="369"/>
      <c r="N106" s="369"/>
      <c r="O106" s="370"/>
      <c r="P106" s="370"/>
      <c r="DJ106" s="381"/>
      <c r="DL106" s="381" t="s">
        <v>79</v>
      </c>
      <c r="DM106" s="386"/>
    </row>
    <row r="107" spans="1:118" s="171" customFormat="1" ht="15" x14ac:dyDescent="0.25">
      <c r="A107" s="489" t="s">
        <v>80</v>
      </c>
      <c r="B107" s="490"/>
      <c r="C107" s="490"/>
      <c r="D107" s="490"/>
      <c r="E107" s="490"/>
      <c r="F107" s="490"/>
      <c r="G107" s="490"/>
      <c r="H107" s="490"/>
      <c r="I107" s="490"/>
      <c r="J107" s="491"/>
      <c r="K107" s="369">
        <v>9971058.2799999993</v>
      </c>
      <c r="L107" s="369"/>
      <c r="M107" s="369"/>
      <c r="N107" s="369"/>
      <c r="O107" s="379">
        <v>4367.87</v>
      </c>
      <c r="P107" s="380">
        <v>572.5</v>
      </c>
      <c r="DJ107" s="381"/>
      <c r="DL107" s="381"/>
      <c r="DM107" s="386"/>
      <c r="DN107" s="381" t="s">
        <v>80</v>
      </c>
    </row>
    <row r="108" spans="1:118" s="171" customFormat="1" ht="15" x14ac:dyDescent="0.25">
      <c r="A108" s="489" t="s">
        <v>81</v>
      </c>
      <c r="B108" s="490"/>
      <c r="C108" s="490"/>
      <c r="D108" s="490"/>
      <c r="E108" s="490"/>
      <c r="F108" s="490"/>
      <c r="G108" s="490"/>
      <c r="H108" s="490"/>
      <c r="I108" s="490"/>
      <c r="J108" s="491"/>
      <c r="K108" s="369"/>
      <c r="L108" s="369"/>
      <c r="M108" s="369"/>
      <c r="N108" s="369"/>
      <c r="O108" s="370"/>
      <c r="P108" s="370"/>
      <c r="DJ108" s="381" t="s">
        <v>81</v>
      </c>
      <c r="DL108" s="381"/>
      <c r="DM108" s="386"/>
      <c r="DN108" s="381"/>
    </row>
    <row r="109" spans="1:118" s="171" customFormat="1" ht="15" hidden="1" x14ac:dyDescent="0.25">
      <c r="A109" s="482" t="s">
        <v>490</v>
      </c>
      <c r="B109" s="483"/>
      <c r="C109" s="483"/>
      <c r="D109" s="483"/>
      <c r="E109" s="483"/>
      <c r="F109" s="483"/>
      <c r="G109" s="483"/>
      <c r="H109" s="483"/>
      <c r="I109" s="483"/>
      <c r="J109" s="484"/>
      <c r="K109" s="382"/>
      <c r="L109" s="382"/>
      <c r="M109" s="382"/>
      <c r="N109" s="382"/>
      <c r="O109" s="383"/>
      <c r="P109" s="383"/>
      <c r="DJ109" s="381"/>
      <c r="DK109" s="362" t="s">
        <v>490</v>
      </c>
      <c r="DL109" s="381"/>
      <c r="DM109" s="386"/>
      <c r="DN109" s="381"/>
    </row>
    <row r="110" spans="1:118" s="171" customFormat="1" ht="15" hidden="1" x14ac:dyDescent="0.25">
      <c r="A110" s="482" t="s">
        <v>491</v>
      </c>
      <c r="B110" s="483"/>
      <c r="C110" s="483"/>
      <c r="D110" s="483"/>
      <c r="E110" s="483"/>
      <c r="F110" s="483"/>
      <c r="G110" s="483"/>
      <c r="H110" s="483"/>
      <c r="I110" s="483"/>
      <c r="J110" s="484"/>
      <c r="K110" s="382">
        <v>17898.38</v>
      </c>
      <c r="L110" s="382"/>
      <c r="M110" s="382"/>
      <c r="N110" s="382"/>
      <c r="O110" s="383"/>
      <c r="P110" s="383"/>
      <c r="DJ110" s="381"/>
      <c r="DK110" s="362" t="s">
        <v>491</v>
      </c>
      <c r="DL110" s="381"/>
      <c r="DM110" s="386"/>
      <c r="DN110" s="381"/>
    </row>
    <row r="111" spans="1:118" s="171" customFormat="1" ht="15" hidden="1" x14ac:dyDescent="0.25">
      <c r="A111" s="482" t="s">
        <v>492</v>
      </c>
      <c r="B111" s="483"/>
      <c r="C111" s="483"/>
      <c r="D111" s="483"/>
      <c r="E111" s="483"/>
      <c r="F111" s="483"/>
      <c r="G111" s="483"/>
      <c r="H111" s="483"/>
      <c r="I111" s="483"/>
      <c r="J111" s="484"/>
      <c r="K111" s="382">
        <v>154999.97</v>
      </c>
      <c r="L111" s="382"/>
      <c r="M111" s="382"/>
      <c r="N111" s="382"/>
      <c r="O111" s="383"/>
      <c r="P111" s="383"/>
      <c r="DJ111" s="381"/>
      <c r="DK111" s="362" t="s">
        <v>492</v>
      </c>
      <c r="DL111" s="381"/>
      <c r="DM111" s="386"/>
      <c r="DN111" s="381"/>
    </row>
    <row r="112" spans="1:118" s="171" customFormat="1" ht="15" hidden="1" x14ac:dyDescent="0.25">
      <c r="A112" s="482" t="s">
        <v>493</v>
      </c>
      <c r="B112" s="483"/>
      <c r="C112" s="483"/>
      <c r="D112" s="483"/>
      <c r="E112" s="483"/>
      <c r="F112" s="483"/>
      <c r="G112" s="483"/>
      <c r="H112" s="483"/>
      <c r="I112" s="483"/>
      <c r="J112" s="484"/>
      <c r="K112" s="382">
        <v>745239.86</v>
      </c>
      <c r="L112" s="382"/>
      <c r="M112" s="382"/>
      <c r="N112" s="382"/>
      <c r="O112" s="383"/>
      <c r="P112" s="383"/>
      <c r="DJ112" s="381"/>
      <c r="DK112" s="362" t="s">
        <v>493</v>
      </c>
      <c r="DL112" s="381"/>
      <c r="DM112" s="386"/>
      <c r="DN112" s="381"/>
    </row>
    <row r="113" spans="1:118" s="171" customFormat="1" ht="15" hidden="1" x14ac:dyDescent="0.25">
      <c r="A113" s="482" t="s">
        <v>494</v>
      </c>
      <c r="B113" s="483"/>
      <c r="C113" s="483"/>
      <c r="D113" s="483"/>
      <c r="E113" s="483"/>
      <c r="F113" s="483"/>
      <c r="G113" s="483"/>
      <c r="H113" s="483"/>
      <c r="I113" s="483"/>
      <c r="J113" s="484"/>
      <c r="K113" s="382"/>
      <c r="L113" s="382"/>
      <c r="M113" s="382"/>
      <c r="N113" s="382"/>
      <c r="O113" s="383"/>
      <c r="P113" s="383"/>
      <c r="DJ113" s="381"/>
      <c r="DK113" s="362" t="s">
        <v>494</v>
      </c>
      <c r="DL113" s="381"/>
      <c r="DM113" s="386"/>
      <c r="DN113" s="381"/>
    </row>
    <row r="114" spans="1:118" s="171" customFormat="1" ht="15" hidden="1" x14ac:dyDescent="0.25">
      <c r="A114" s="482" t="s">
        <v>491</v>
      </c>
      <c r="B114" s="483"/>
      <c r="C114" s="483"/>
      <c r="D114" s="483"/>
      <c r="E114" s="483"/>
      <c r="F114" s="483"/>
      <c r="G114" s="483"/>
      <c r="H114" s="483"/>
      <c r="I114" s="483"/>
      <c r="J114" s="484"/>
      <c r="K114" s="382">
        <v>17898.38</v>
      </c>
      <c r="L114" s="382"/>
      <c r="M114" s="382"/>
      <c r="N114" s="382"/>
      <c r="O114" s="383"/>
      <c r="P114" s="383"/>
      <c r="DJ114" s="381"/>
      <c r="DK114" s="362" t="s">
        <v>491</v>
      </c>
      <c r="DL114" s="381"/>
      <c r="DM114" s="386"/>
      <c r="DN114" s="381"/>
    </row>
    <row r="115" spans="1:118" s="171" customFormat="1" ht="15" hidden="1" x14ac:dyDescent="0.25">
      <c r="A115" s="482" t="s">
        <v>492</v>
      </c>
      <c r="B115" s="483"/>
      <c r="C115" s="483"/>
      <c r="D115" s="483"/>
      <c r="E115" s="483"/>
      <c r="F115" s="483"/>
      <c r="G115" s="483"/>
      <c r="H115" s="483"/>
      <c r="I115" s="483"/>
      <c r="J115" s="484"/>
      <c r="K115" s="382">
        <v>154999.97</v>
      </c>
      <c r="L115" s="382"/>
      <c r="M115" s="382"/>
      <c r="N115" s="382"/>
      <c r="O115" s="383"/>
      <c r="P115" s="383"/>
      <c r="DJ115" s="381"/>
      <c r="DK115" s="362" t="s">
        <v>492</v>
      </c>
      <c r="DL115" s="381"/>
      <c r="DM115" s="386"/>
      <c r="DN115" s="381"/>
    </row>
    <row r="116" spans="1:118" s="171" customFormat="1" ht="15" hidden="1" x14ac:dyDescent="0.25">
      <c r="A116" s="482" t="s">
        <v>495</v>
      </c>
      <c r="B116" s="483"/>
      <c r="C116" s="483"/>
      <c r="D116" s="483"/>
      <c r="E116" s="483"/>
      <c r="F116" s="483"/>
      <c r="G116" s="483"/>
      <c r="H116" s="483"/>
      <c r="I116" s="483"/>
      <c r="J116" s="484"/>
      <c r="K116" s="382">
        <v>9687498.1300000008</v>
      </c>
      <c r="L116" s="382"/>
      <c r="M116" s="382"/>
      <c r="N116" s="382"/>
      <c r="O116" s="383"/>
      <c r="P116" s="383"/>
      <c r="DJ116" s="381"/>
      <c r="DK116" s="362" t="s">
        <v>495</v>
      </c>
      <c r="DL116" s="381"/>
      <c r="DM116" s="386"/>
      <c r="DN116" s="381"/>
    </row>
    <row r="117" spans="1:118" s="171" customFormat="1" ht="15" hidden="1" x14ac:dyDescent="0.25">
      <c r="A117" s="482" t="s">
        <v>496</v>
      </c>
      <c r="B117" s="483"/>
      <c r="C117" s="483"/>
      <c r="D117" s="483"/>
      <c r="E117" s="483"/>
      <c r="F117" s="483"/>
      <c r="G117" s="483"/>
      <c r="H117" s="483"/>
      <c r="I117" s="483"/>
      <c r="J117" s="484"/>
      <c r="K117" s="382"/>
      <c r="L117" s="382"/>
      <c r="M117" s="382"/>
      <c r="N117" s="382"/>
      <c r="O117" s="383"/>
      <c r="P117" s="383"/>
      <c r="DJ117" s="381"/>
      <c r="DK117" s="362" t="s">
        <v>496</v>
      </c>
      <c r="DL117" s="381"/>
      <c r="DM117" s="386"/>
      <c r="DN117" s="381"/>
    </row>
    <row r="118" spans="1:118" s="171" customFormat="1" ht="15" hidden="1" x14ac:dyDescent="0.25">
      <c r="A118" s="482" t="s">
        <v>491</v>
      </c>
      <c r="B118" s="483"/>
      <c r="C118" s="483"/>
      <c r="D118" s="483"/>
      <c r="E118" s="483"/>
      <c r="F118" s="483"/>
      <c r="G118" s="483"/>
      <c r="H118" s="483"/>
      <c r="I118" s="483"/>
      <c r="J118" s="484"/>
      <c r="K118" s="382">
        <v>17898.38</v>
      </c>
      <c r="L118" s="382"/>
      <c r="M118" s="382"/>
      <c r="N118" s="382"/>
      <c r="O118" s="383"/>
      <c r="P118" s="383"/>
      <c r="DJ118" s="381"/>
      <c r="DK118" s="362" t="s">
        <v>491</v>
      </c>
      <c r="DL118" s="381"/>
      <c r="DM118" s="386"/>
      <c r="DN118" s="381"/>
    </row>
    <row r="119" spans="1:118" s="171" customFormat="1" ht="15" hidden="1" x14ac:dyDescent="0.25">
      <c r="A119" s="482" t="s">
        <v>492</v>
      </c>
      <c r="B119" s="483"/>
      <c r="C119" s="483"/>
      <c r="D119" s="483"/>
      <c r="E119" s="483"/>
      <c r="F119" s="483"/>
      <c r="G119" s="483"/>
      <c r="H119" s="483"/>
      <c r="I119" s="483"/>
      <c r="J119" s="484"/>
      <c r="K119" s="382">
        <v>154999.97</v>
      </c>
      <c r="L119" s="382"/>
      <c r="M119" s="382"/>
      <c r="N119" s="382"/>
      <c r="O119" s="383"/>
      <c r="P119" s="383"/>
      <c r="DJ119" s="381"/>
      <c r="DK119" s="362" t="s">
        <v>492</v>
      </c>
      <c r="DL119" s="381"/>
      <c r="DM119" s="386"/>
      <c r="DN119" s="381"/>
    </row>
    <row r="120" spans="1:118" s="171" customFormat="1" ht="15" hidden="1" x14ac:dyDescent="0.25">
      <c r="A120" s="482" t="s">
        <v>497</v>
      </c>
      <c r="B120" s="483"/>
      <c r="C120" s="483"/>
      <c r="D120" s="483"/>
      <c r="E120" s="483"/>
      <c r="F120" s="483"/>
      <c r="G120" s="483"/>
      <c r="H120" s="483"/>
      <c r="I120" s="483"/>
      <c r="J120" s="484"/>
      <c r="K120" s="382">
        <v>2235564.5699999998</v>
      </c>
      <c r="L120" s="382"/>
      <c r="M120" s="382"/>
      <c r="N120" s="382"/>
      <c r="O120" s="383"/>
      <c r="P120" s="383"/>
      <c r="DJ120" s="381"/>
      <c r="DK120" s="362" t="s">
        <v>497</v>
      </c>
      <c r="DL120" s="381"/>
      <c r="DM120" s="386"/>
      <c r="DN120" s="381"/>
    </row>
    <row r="121" spans="1:118" s="171" customFormat="1" ht="15" hidden="1" x14ac:dyDescent="0.25">
      <c r="A121" s="482" t="s">
        <v>498</v>
      </c>
      <c r="B121" s="483"/>
      <c r="C121" s="483"/>
      <c r="D121" s="483"/>
      <c r="E121" s="483"/>
      <c r="F121" s="483"/>
      <c r="G121" s="483"/>
      <c r="H121" s="483"/>
      <c r="I121" s="483"/>
      <c r="J121" s="484"/>
      <c r="K121" s="382"/>
      <c r="L121" s="382"/>
      <c r="M121" s="382"/>
      <c r="N121" s="382"/>
      <c r="O121" s="383"/>
      <c r="P121" s="383"/>
      <c r="DJ121" s="381"/>
      <c r="DK121" s="362" t="s">
        <v>498</v>
      </c>
      <c r="DL121" s="381"/>
      <c r="DM121" s="386"/>
      <c r="DN121" s="381"/>
    </row>
    <row r="122" spans="1:118" s="171" customFormat="1" ht="15" hidden="1" x14ac:dyDescent="0.25">
      <c r="A122" s="482" t="s">
        <v>491</v>
      </c>
      <c r="B122" s="483"/>
      <c r="C122" s="483"/>
      <c r="D122" s="483"/>
      <c r="E122" s="483"/>
      <c r="F122" s="483"/>
      <c r="G122" s="483"/>
      <c r="H122" s="483"/>
      <c r="I122" s="483"/>
      <c r="J122" s="484"/>
      <c r="K122" s="382">
        <v>17898.38</v>
      </c>
      <c r="L122" s="382"/>
      <c r="M122" s="382"/>
      <c r="N122" s="382"/>
      <c r="O122" s="383"/>
      <c r="P122" s="383"/>
      <c r="DJ122" s="381"/>
      <c r="DK122" s="362" t="s">
        <v>491</v>
      </c>
      <c r="DL122" s="381"/>
      <c r="DM122" s="386"/>
      <c r="DN122" s="381"/>
    </row>
    <row r="123" spans="1:118" s="171" customFormat="1" ht="15" hidden="1" x14ac:dyDescent="0.25">
      <c r="A123" s="482" t="s">
        <v>492</v>
      </c>
      <c r="B123" s="483"/>
      <c r="C123" s="483"/>
      <c r="D123" s="483"/>
      <c r="E123" s="483"/>
      <c r="F123" s="483"/>
      <c r="G123" s="483"/>
      <c r="H123" s="483"/>
      <c r="I123" s="483"/>
      <c r="J123" s="484"/>
      <c r="K123" s="382">
        <v>154999.97</v>
      </c>
      <c r="L123" s="382"/>
      <c r="M123" s="382"/>
      <c r="N123" s="382"/>
      <c r="O123" s="383"/>
      <c r="P123" s="383"/>
      <c r="DJ123" s="381"/>
      <c r="DK123" s="362" t="s">
        <v>492</v>
      </c>
      <c r="DL123" s="381"/>
      <c r="DM123" s="386"/>
      <c r="DN123" s="381"/>
    </row>
    <row r="124" spans="1:118" s="171" customFormat="1" ht="15" hidden="1" x14ac:dyDescent="0.25">
      <c r="A124" s="482" t="s">
        <v>499</v>
      </c>
      <c r="B124" s="483"/>
      <c r="C124" s="483"/>
      <c r="D124" s="483"/>
      <c r="E124" s="483"/>
      <c r="F124" s="483"/>
      <c r="G124" s="483"/>
      <c r="H124" s="483"/>
      <c r="I124" s="483"/>
      <c r="J124" s="484"/>
      <c r="K124" s="382">
        <v>1043304.8</v>
      </c>
      <c r="L124" s="382"/>
      <c r="M124" s="382"/>
      <c r="N124" s="382"/>
      <c r="O124" s="383"/>
      <c r="P124" s="383"/>
      <c r="DJ124" s="381"/>
      <c r="DK124" s="362" t="s">
        <v>499</v>
      </c>
      <c r="DL124" s="381"/>
      <c r="DM124" s="386"/>
      <c r="DN124" s="381"/>
    </row>
    <row r="125" spans="1:118" s="171" customFormat="1" ht="15" hidden="1" x14ac:dyDescent="0.25">
      <c r="A125" s="482" t="s">
        <v>500</v>
      </c>
      <c r="B125" s="483"/>
      <c r="C125" s="483"/>
      <c r="D125" s="483"/>
      <c r="E125" s="483"/>
      <c r="F125" s="483"/>
      <c r="G125" s="483"/>
      <c r="H125" s="483"/>
      <c r="I125" s="483"/>
      <c r="J125" s="484"/>
      <c r="K125" s="382"/>
      <c r="L125" s="382"/>
      <c r="M125" s="382"/>
      <c r="N125" s="382"/>
      <c r="O125" s="383"/>
      <c r="P125" s="383"/>
      <c r="DJ125" s="381"/>
      <c r="DK125" s="362" t="s">
        <v>500</v>
      </c>
      <c r="DL125" s="381"/>
      <c r="DM125" s="386"/>
      <c r="DN125" s="381"/>
    </row>
    <row r="126" spans="1:118" s="171" customFormat="1" ht="15" hidden="1" x14ac:dyDescent="0.25">
      <c r="A126" s="482" t="s">
        <v>491</v>
      </c>
      <c r="B126" s="483"/>
      <c r="C126" s="483"/>
      <c r="D126" s="483"/>
      <c r="E126" s="483"/>
      <c r="F126" s="483"/>
      <c r="G126" s="483"/>
      <c r="H126" s="483"/>
      <c r="I126" s="483"/>
      <c r="J126" s="484"/>
      <c r="K126" s="382">
        <v>17898.38</v>
      </c>
      <c r="L126" s="382"/>
      <c r="M126" s="382"/>
      <c r="N126" s="382"/>
      <c r="O126" s="383"/>
      <c r="P126" s="383"/>
      <c r="DJ126" s="381"/>
      <c r="DK126" s="362" t="s">
        <v>491</v>
      </c>
      <c r="DL126" s="381"/>
      <c r="DM126" s="386"/>
      <c r="DN126" s="381"/>
    </row>
    <row r="127" spans="1:118" s="171" customFormat="1" ht="15" hidden="1" x14ac:dyDescent="0.25">
      <c r="A127" s="482" t="s">
        <v>492</v>
      </c>
      <c r="B127" s="483"/>
      <c r="C127" s="483"/>
      <c r="D127" s="483"/>
      <c r="E127" s="483"/>
      <c r="F127" s="483"/>
      <c r="G127" s="483"/>
      <c r="H127" s="483"/>
      <c r="I127" s="483"/>
      <c r="J127" s="484"/>
      <c r="K127" s="382">
        <v>154999.97</v>
      </c>
      <c r="L127" s="382"/>
      <c r="M127" s="382"/>
      <c r="N127" s="382"/>
      <c r="O127" s="383"/>
      <c r="P127" s="383"/>
      <c r="DJ127" s="381"/>
      <c r="DK127" s="362" t="s">
        <v>492</v>
      </c>
      <c r="DL127" s="381"/>
      <c r="DM127" s="386"/>
      <c r="DN127" s="381"/>
    </row>
    <row r="128" spans="1:118" s="171" customFormat="1" ht="15" hidden="1" x14ac:dyDescent="0.25">
      <c r="A128" s="482" t="s">
        <v>501</v>
      </c>
      <c r="B128" s="483"/>
      <c r="C128" s="483"/>
      <c r="D128" s="483"/>
      <c r="E128" s="483"/>
      <c r="F128" s="483"/>
      <c r="G128" s="483"/>
      <c r="H128" s="483"/>
      <c r="I128" s="483"/>
      <c r="J128" s="484"/>
      <c r="K128" s="382">
        <v>3725889.28</v>
      </c>
      <c r="L128" s="382"/>
      <c r="M128" s="382"/>
      <c r="N128" s="382"/>
      <c r="O128" s="383"/>
      <c r="P128" s="383"/>
      <c r="DJ128" s="381"/>
      <c r="DK128" s="362" t="s">
        <v>501</v>
      </c>
      <c r="DL128" s="381"/>
      <c r="DM128" s="386"/>
      <c r="DN128" s="381"/>
    </row>
    <row r="129" spans="1:118" s="171" customFormat="1" ht="15" hidden="1" x14ac:dyDescent="0.25">
      <c r="A129" s="482" t="s">
        <v>502</v>
      </c>
      <c r="B129" s="483"/>
      <c r="C129" s="483"/>
      <c r="D129" s="483"/>
      <c r="E129" s="483"/>
      <c r="F129" s="483"/>
      <c r="G129" s="483"/>
      <c r="H129" s="483"/>
      <c r="I129" s="483"/>
      <c r="J129" s="484"/>
      <c r="K129" s="382"/>
      <c r="L129" s="382"/>
      <c r="M129" s="382"/>
      <c r="N129" s="382"/>
      <c r="O129" s="383"/>
      <c r="P129" s="383"/>
      <c r="DJ129" s="381"/>
      <c r="DK129" s="362" t="s">
        <v>502</v>
      </c>
      <c r="DL129" s="381"/>
      <c r="DM129" s="386"/>
      <c r="DN129" s="381"/>
    </row>
    <row r="130" spans="1:118" s="171" customFormat="1" ht="15" hidden="1" x14ac:dyDescent="0.25">
      <c r="A130" s="482" t="s">
        <v>491</v>
      </c>
      <c r="B130" s="483"/>
      <c r="C130" s="483"/>
      <c r="D130" s="483"/>
      <c r="E130" s="483"/>
      <c r="F130" s="483"/>
      <c r="G130" s="483"/>
      <c r="H130" s="483"/>
      <c r="I130" s="483"/>
      <c r="J130" s="484"/>
      <c r="K130" s="382">
        <v>17898.38</v>
      </c>
      <c r="L130" s="382"/>
      <c r="M130" s="382"/>
      <c r="N130" s="382"/>
      <c r="O130" s="383"/>
      <c r="P130" s="383"/>
      <c r="DJ130" s="381"/>
      <c r="DK130" s="362" t="s">
        <v>491</v>
      </c>
      <c r="DL130" s="381"/>
      <c r="DM130" s="386"/>
      <c r="DN130" s="381"/>
    </row>
    <row r="131" spans="1:118" s="171" customFormat="1" ht="15" hidden="1" x14ac:dyDescent="0.25">
      <c r="A131" s="482" t="s">
        <v>492</v>
      </c>
      <c r="B131" s="483"/>
      <c r="C131" s="483"/>
      <c r="D131" s="483"/>
      <c r="E131" s="483"/>
      <c r="F131" s="483"/>
      <c r="G131" s="483"/>
      <c r="H131" s="483"/>
      <c r="I131" s="483"/>
      <c r="J131" s="484"/>
      <c r="K131" s="382">
        <v>154999.97</v>
      </c>
      <c r="L131" s="382"/>
      <c r="M131" s="382"/>
      <c r="N131" s="382"/>
      <c r="O131" s="383"/>
      <c r="P131" s="383"/>
      <c r="DJ131" s="381"/>
      <c r="DK131" s="362" t="s">
        <v>492</v>
      </c>
      <c r="DL131" s="381"/>
      <c r="DM131" s="386"/>
      <c r="DN131" s="381"/>
    </row>
    <row r="132" spans="1:118" s="171" customFormat="1" ht="15" hidden="1" x14ac:dyDescent="0.25">
      <c r="A132" s="482" t="s">
        <v>503</v>
      </c>
      <c r="B132" s="483"/>
      <c r="C132" s="483"/>
      <c r="D132" s="483"/>
      <c r="E132" s="483"/>
      <c r="F132" s="483"/>
      <c r="G132" s="483"/>
      <c r="H132" s="483"/>
      <c r="I132" s="483"/>
      <c r="J132" s="484"/>
      <c r="K132" s="382">
        <v>745239.86</v>
      </c>
      <c r="L132" s="382"/>
      <c r="M132" s="382"/>
      <c r="N132" s="382"/>
      <c r="O132" s="383"/>
      <c r="P132" s="383"/>
      <c r="DJ132" s="381"/>
      <c r="DK132" s="362" t="s">
        <v>503</v>
      </c>
      <c r="DL132" s="381"/>
      <c r="DM132" s="386"/>
      <c r="DN132" s="381"/>
    </row>
    <row r="133" spans="1:118" s="171" customFormat="1" ht="15" hidden="1" x14ac:dyDescent="0.25">
      <c r="A133" s="482" t="s">
        <v>504</v>
      </c>
      <c r="B133" s="483"/>
      <c r="C133" s="483"/>
      <c r="D133" s="483"/>
      <c r="E133" s="483"/>
      <c r="F133" s="483"/>
      <c r="G133" s="483"/>
      <c r="H133" s="483"/>
      <c r="I133" s="483"/>
      <c r="J133" s="484"/>
      <c r="K133" s="382"/>
      <c r="L133" s="382"/>
      <c r="M133" s="382"/>
      <c r="N133" s="382"/>
      <c r="O133" s="383"/>
      <c r="P133" s="383"/>
      <c r="DJ133" s="381"/>
      <c r="DK133" s="362" t="s">
        <v>504</v>
      </c>
      <c r="DL133" s="381"/>
      <c r="DM133" s="386"/>
      <c r="DN133" s="381"/>
    </row>
    <row r="134" spans="1:118" s="171" customFormat="1" ht="15" hidden="1" x14ac:dyDescent="0.25">
      <c r="A134" s="482" t="s">
        <v>491</v>
      </c>
      <c r="B134" s="483"/>
      <c r="C134" s="483"/>
      <c r="D134" s="483"/>
      <c r="E134" s="483"/>
      <c r="F134" s="483"/>
      <c r="G134" s="483"/>
      <c r="H134" s="483"/>
      <c r="I134" s="483"/>
      <c r="J134" s="484"/>
      <c r="K134" s="382">
        <v>21449.1</v>
      </c>
      <c r="L134" s="382"/>
      <c r="M134" s="382"/>
      <c r="N134" s="382"/>
      <c r="O134" s="383"/>
      <c r="P134" s="383"/>
      <c r="DJ134" s="381"/>
      <c r="DK134" s="362" t="s">
        <v>491</v>
      </c>
      <c r="DL134" s="381"/>
      <c r="DM134" s="386"/>
      <c r="DN134" s="381"/>
    </row>
    <row r="135" spans="1:118" s="171" customFormat="1" ht="15" hidden="1" x14ac:dyDescent="0.25">
      <c r="A135" s="482" t="s">
        <v>492</v>
      </c>
      <c r="B135" s="483"/>
      <c r="C135" s="483"/>
      <c r="D135" s="483"/>
      <c r="E135" s="483"/>
      <c r="F135" s="483"/>
      <c r="G135" s="483"/>
      <c r="H135" s="483"/>
      <c r="I135" s="483"/>
      <c r="J135" s="484"/>
      <c r="K135" s="382">
        <v>185749.21</v>
      </c>
      <c r="L135" s="382"/>
      <c r="M135" s="382"/>
      <c r="N135" s="382"/>
      <c r="O135" s="383"/>
      <c r="P135" s="383"/>
      <c r="DJ135" s="381"/>
      <c r="DK135" s="362" t="s">
        <v>492</v>
      </c>
      <c r="DL135" s="381"/>
      <c r="DM135" s="386"/>
      <c r="DN135" s="381"/>
    </row>
    <row r="136" spans="1:118" s="171" customFormat="1" ht="15" hidden="1" x14ac:dyDescent="0.25">
      <c r="A136" s="482" t="s">
        <v>505</v>
      </c>
      <c r="B136" s="483"/>
      <c r="C136" s="483"/>
      <c r="D136" s="483"/>
      <c r="E136" s="483"/>
      <c r="F136" s="483"/>
      <c r="G136" s="483"/>
      <c r="H136" s="483"/>
      <c r="I136" s="483"/>
      <c r="J136" s="484"/>
      <c r="K136" s="382">
        <v>3157.74</v>
      </c>
      <c r="L136" s="382"/>
      <c r="M136" s="382"/>
      <c r="N136" s="382"/>
      <c r="O136" s="383"/>
      <c r="P136" s="383"/>
      <c r="DJ136" s="381"/>
      <c r="DK136" s="362" t="s">
        <v>505</v>
      </c>
      <c r="DL136" s="381"/>
      <c r="DM136" s="386"/>
      <c r="DN136" s="381"/>
    </row>
    <row r="137" spans="1:118" s="171" customFormat="1" ht="15" hidden="1" x14ac:dyDescent="0.25">
      <c r="A137" s="482" t="s">
        <v>506</v>
      </c>
      <c r="B137" s="483"/>
      <c r="C137" s="483"/>
      <c r="D137" s="483"/>
      <c r="E137" s="483"/>
      <c r="F137" s="483"/>
      <c r="G137" s="483"/>
      <c r="H137" s="483"/>
      <c r="I137" s="483"/>
      <c r="J137" s="484"/>
      <c r="K137" s="382"/>
      <c r="L137" s="382"/>
      <c r="M137" s="382"/>
      <c r="N137" s="382"/>
      <c r="O137" s="383"/>
      <c r="P137" s="383"/>
      <c r="DJ137" s="381"/>
      <c r="DK137" s="362" t="s">
        <v>506</v>
      </c>
      <c r="DL137" s="381"/>
      <c r="DM137" s="386"/>
      <c r="DN137" s="381"/>
    </row>
    <row r="138" spans="1:118" s="171" customFormat="1" ht="15" hidden="1" x14ac:dyDescent="0.25">
      <c r="A138" s="482" t="s">
        <v>491</v>
      </c>
      <c r="B138" s="483"/>
      <c r="C138" s="483"/>
      <c r="D138" s="483"/>
      <c r="E138" s="483"/>
      <c r="F138" s="483"/>
      <c r="G138" s="483"/>
      <c r="H138" s="483"/>
      <c r="I138" s="483"/>
      <c r="J138" s="484"/>
      <c r="K138" s="382">
        <v>21449.1</v>
      </c>
      <c r="L138" s="382"/>
      <c r="M138" s="382"/>
      <c r="N138" s="382"/>
      <c r="O138" s="383"/>
      <c r="P138" s="383"/>
      <c r="DJ138" s="381"/>
      <c r="DK138" s="362" t="s">
        <v>491</v>
      </c>
      <c r="DL138" s="381"/>
      <c r="DM138" s="386"/>
      <c r="DN138" s="381"/>
    </row>
    <row r="139" spans="1:118" s="171" customFormat="1" ht="15" hidden="1" x14ac:dyDescent="0.25">
      <c r="A139" s="482" t="s">
        <v>492</v>
      </c>
      <c r="B139" s="483"/>
      <c r="C139" s="483"/>
      <c r="D139" s="483"/>
      <c r="E139" s="483"/>
      <c r="F139" s="483"/>
      <c r="G139" s="483"/>
      <c r="H139" s="483"/>
      <c r="I139" s="483"/>
      <c r="J139" s="484"/>
      <c r="K139" s="382">
        <v>185749.21</v>
      </c>
      <c r="L139" s="382"/>
      <c r="M139" s="382"/>
      <c r="N139" s="382"/>
      <c r="O139" s="383"/>
      <c r="P139" s="383"/>
      <c r="DJ139" s="381"/>
      <c r="DK139" s="362" t="s">
        <v>492</v>
      </c>
      <c r="DL139" s="381"/>
      <c r="DM139" s="386"/>
      <c r="DN139" s="381"/>
    </row>
    <row r="140" spans="1:118" s="171" customFormat="1" ht="15" hidden="1" x14ac:dyDescent="0.25">
      <c r="A140" s="482" t="s">
        <v>507</v>
      </c>
      <c r="B140" s="483"/>
      <c r="C140" s="483"/>
      <c r="D140" s="483"/>
      <c r="E140" s="483"/>
      <c r="F140" s="483"/>
      <c r="G140" s="483"/>
      <c r="H140" s="483"/>
      <c r="I140" s="483"/>
      <c r="J140" s="484"/>
      <c r="K140" s="382">
        <v>3157.74</v>
      </c>
      <c r="L140" s="382"/>
      <c r="M140" s="382"/>
      <c r="N140" s="382"/>
      <c r="O140" s="383"/>
      <c r="P140" s="383"/>
      <c r="DJ140" s="381"/>
      <c r="DK140" s="362" t="s">
        <v>507</v>
      </c>
      <c r="DL140" s="381"/>
      <c r="DM140" s="386"/>
      <c r="DN140" s="381"/>
    </row>
    <row r="141" spans="1:118" s="171" customFormat="1" ht="15" hidden="1" x14ac:dyDescent="0.25">
      <c r="A141" s="482" t="s">
        <v>508</v>
      </c>
      <c r="B141" s="483"/>
      <c r="C141" s="483"/>
      <c r="D141" s="483"/>
      <c r="E141" s="483"/>
      <c r="F141" s="483"/>
      <c r="G141" s="483"/>
      <c r="H141" s="483"/>
      <c r="I141" s="483"/>
      <c r="J141" s="484"/>
      <c r="K141" s="382"/>
      <c r="L141" s="382"/>
      <c r="M141" s="382"/>
      <c r="N141" s="382"/>
      <c r="O141" s="383"/>
      <c r="P141" s="383"/>
      <c r="DJ141" s="381"/>
      <c r="DK141" s="362" t="s">
        <v>508</v>
      </c>
      <c r="DL141" s="381"/>
      <c r="DM141" s="386"/>
      <c r="DN141" s="381"/>
    </row>
    <row r="142" spans="1:118" s="171" customFormat="1" ht="15" hidden="1" x14ac:dyDescent="0.25">
      <c r="A142" s="482" t="s">
        <v>491</v>
      </c>
      <c r="B142" s="483"/>
      <c r="C142" s="483"/>
      <c r="D142" s="483"/>
      <c r="E142" s="483"/>
      <c r="F142" s="483"/>
      <c r="G142" s="483"/>
      <c r="H142" s="483"/>
      <c r="I142" s="483"/>
      <c r="J142" s="484"/>
      <c r="K142" s="382">
        <v>21449.1</v>
      </c>
      <c r="L142" s="382"/>
      <c r="M142" s="382"/>
      <c r="N142" s="382"/>
      <c r="O142" s="383"/>
      <c r="P142" s="383"/>
      <c r="DJ142" s="381"/>
      <c r="DK142" s="362" t="s">
        <v>491</v>
      </c>
      <c r="DL142" s="381"/>
      <c r="DM142" s="386"/>
      <c r="DN142" s="381"/>
    </row>
    <row r="143" spans="1:118" s="171" customFormat="1" ht="15" hidden="1" x14ac:dyDescent="0.25">
      <c r="A143" s="482" t="s">
        <v>492</v>
      </c>
      <c r="B143" s="483"/>
      <c r="C143" s="483"/>
      <c r="D143" s="483"/>
      <c r="E143" s="483"/>
      <c r="F143" s="483"/>
      <c r="G143" s="483"/>
      <c r="H143" s="483"/>
      <c r="I143" s="483"/>
      <c r="J143" s="484"/>
      <c r="K143" s="382">
        <v>185749.21</v>
      </c>
      <c r="L143" s="382"/>
      <c r="M143" s="382"/>
      <c r="N143" s="382"/>
      <c r="O143" s="383"/>
      <c r="P143" s="383"/>
      <c r="DJ143" s="381"/>
      <c r="DK143" s="362" t="s">
        <v>492</v>
      </c>
      <c r="DL143" s="381"/>
      <c r="DM143" s="386"/>
      <c r="DN143" s="381"/>
    </row>
    <row r="144" spans="1:118" s="171" customFormat="1" ht="15" hidden="1" x14ac:dyDescent="0.25">
      <c r="A144" s="482" t="s">
        <v>509</v>
      </c>
      <c r="B144" s="483"/>
      <c r="C144" s="483"/>
      <c r="D144" s="483"/>
      <c r="E144" s="483"/>
      <c r="F144" s="483"/>
      <c r="G144" s="483"/>
      <c r="H144" s="483"/>
      <c r="I144" s="483"/>
      <c r="J144" s="484"/>
      <c r="K144" s="382">
        <v>1671.74</v>
      </c>
      <c r="L144" s="382"/>
      <c r="M144" s="382"/>
      <c r="N144" s="382"/>
      <c r="O144" s="383"/>
      <c r="P144" s="383"/>
      <c r="DJ144" s="381"/>
      <c r="DK144" s="362" t="s">
        <v>509</v>
      </c>
      <c r="DL144" s="381"/>
      <c r="DM144" s="386"/>
      <c r="DN144" s="381"/>
    </row>
    <row r="145" spans="1:118" s="171" customFormat="1" ht="15" hidden="1" x14ac:dyDescent="0.25">
      <c r="A145" s="482" t="s">
        <v>510</v>
      </c>
      <c r="B145" s="483"/>
      <c r="C145" s="483"/>
      <c r="D145" s="483"/>
      <c r="E145" s="483"/>
      <c r="F145" s="483"/>
      <c r="G145" s="483"/>
      <c r="H145" s="483"/>
      <c r="I145" s="483"/>
      <c r="J145" s="484"/>
      <c r="K145" s="382"/>
      <c r="L145" s="382"/>
      <c r="M145" s="382"/>
      <c r="N145" s="382"/>
      <c r="O145" s="383"/>
      <c r="P145" s="383"/>
      <c r="DJ145" s="381"/>
      <c r="DK145" s="362" t="s">
        <v>510</v>
      </c>
      <c r="DL145" s="381"/>
      <c r="DM145" s="386"/>
      <c r="DN145" s="381"/>
    </row>
    <row r="146" spans="1:118" s="171" customFormat="1" ht="15" hidden="1" x14ac:dyDescent="0.25">
      <c r="A146" s="482" t="s">
        <v>491</v>
      </c>
      <c r="B146" s="483"/>
      <c r="C146" s="483"/>
      <c r="D146" s="483"/>
      <c r="E146" s="483"/>
      <c r="F146" s="483"/>
      <c r="G146" s="483"/>
      <c r="H146" s="483"/>
      <c r="I146" s="483"/>
      <c r="J146" s="484"/>
      <c r="K146" s="382">
        <v>21449.1</v>
      </c>
      <c r="L146" s="382"/>
      <c r="M146" s="382"/>
      <c r="N146" s="382"/>
      <c r="O146" s="383"/>
      <c r="P146" s="383"/>
      <c r="DJ146" s="381"/>
      <c r="DK146" s="362" t="s">
        <v>491</v>
      </c>
      <c r="DL146" s="381"/>
      <c r="DM146" s="386"/>
      <c r="DN146" s="381"/>
    </row>
    <row r="147" spans="1:118" s="171" customFormat="1" ht="15" hidden="1" x14ac:dyDescent="0.25">
      <c r="A147" s="482" t="s">
        <v>492</v>
      </c>
      <c r="B147" s="483"/>
      <c r="C147" s="483"/>
      <c r="D147" s="483"/>
      <c r="E147" s="483"/>
      <c r="F147" s="483"/>
      <c r="G147" s="483"/>
      <c r="H147" s="483"/>
      <c r="I147" s="483"/>
      <c r="J147" s="484"/>
      <c r="K147" s="382">
        <v>185749.21</v>
      </c>
      <c r="L147" s="382"/>
      <c r="M147" s="382"/>
      <c r="N147" s="382"/>
      <c r="O147" s="383"/>
      <c r="P147" s="383"/>
      <c r="DJ147" s="381"/>
      <c r="DK147" s="362" t="s">
        <v>492</v>
      </c>
      <c r="DL147" s="381"/>
      <c r="DM147" s="386"/>
      <c r="DN147" s="381"/>
    </row>
    <row r="148" spans="1:118" s="171" customFormat="1" ht="15" hidden="1" x14ac:dyDescent="0.25">
      <c r="A148" s="482" t="s">
        <v>511</v>
      </c>
      <c r="B148" s="483"/>
      <c r="C148" s="483"/>
      <c r="D148" s="483"/>
      <c r="E148" s="483"/>
      <c r="F148" s="483"/>
      <c r="G148" s="483"/>
      <c r="H148" s="483"/>
      <c r="I148" s="483"/>
      <c r="J148" s="484"/>
      <c r="K148" s="382">
        <v>1671.74</v>
      </c>
      <c r="L148" s="382"/>
      <c r="M148" s="382"/>
      <c r="N148" s="382"/>
      <c r="O148" s="383"/>
      <c r="P148" s="383"/>
      <c r="DJ148" s="381"/>
      <c r="DK148" s="362" t="s">
        <v>511</v>
      </c>
      <c r="DL148" s="381"/>
      <c r="DM148" s="386"/>
      <c r="DN148" s="381"/>
    </row>
    <row r="149" spans="1:118" s="171" customFormat="1" ht="15" x14ac:dyDescent="0.25">
      <c r="A149" s="482" t="s">
        <v>70</v>
      </c>
      <c r="B149" s="483"/>
      <c r="C149" s="483"/>
      <c r="D149" s="483"/>
      <c r="E149" s="483"/>
      <c r="F149" s="483"/>
      <c r="G149" s="483"/>
      <c r="H149" s="483"/>
      <c r="I149" s="483"/>
      <c r="J149" s="484"/>
      <c r="K149" s="382">
        <v>18192395.460000001</v>
      </c>
      <c r="L149" s="382"/>
      <c r="M149" s="382"/>
      <c r="N149" s="382"/>
      <c r="O149" s="383"/>
      <c r="P149" s="383"/>
      <c r="DJ149" s="381"/>
      <c r="DK149" s="362" t="s">
        <v>70</v>
      </c>
      <c r="DL149" s="381"/>
      <c r="DM149" s="386"/>
      <c r="DN149" s="381"/>
    </row>
    <row r="150" spans="1:118" s="171" customFormat="1" ht="3" customHeight="1" x14ac:dyDescent="0.25">
      <c r="A150" s="387"/>
      <c r="B150" s="387"/>
      <c r="C150" s="387"/>
      <c r="D150" s="387"/>
      <c r="E150" s="387"/>
      <c r="F150" s="387"/>
      <c r="G150" s="387"/>
      <c r="H150" s="387"/>
      <c r="I150" s="387"/>
      <c r="J150" s="388"/>
      <c r="K150" s="388"/>
      <c r="L150" s="388"/>
      <c r="M150" s="389"/>
      <c r="N150" s="389"/>
      <c r="O150" s="390"/>
    </row>
    <row r="151" spans="1:118" s="171" customFormat="1" ht="36" customHeight="1" x14ac:dyDescent="0.25">
      <c r="A151" s="357"/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O151" s="357"/>
      <c r="P151" s="357"/>
    </row>
    <row r="152" spans="1:118" s="178" customFormat="1" ht="34.5" customHeight="1" x14ac:dyDescent="0.2">
      <c r="A152" s="485" t="s">
        <v>95</v>
      </c>
      <c r="B152" s="485"/>
      <c r="C152" s="485"/>
      <c r="D152" s="486" t="s">
        <v>355</v>
      </c>
      <c r="E152" s="486"/>
      <c r="F152" s="486"/>
      <c r="G152" s="486"/>
      <c r="H152" s="486"/>
      <c r="I152" s="487"/>
      <c r="J152" s="487"/>
      <c r="K152" s="487"/>
      <c r="L152" s="487"/>
      <c r="M152" s="487"/>
      <c r="N152" s="8" t="s">
        <v>272</v>
      </c>
      <c r="O152" s="8"/>
      <c r="P152" s="8"/>
      <c r="Q152" s="9"/>
      <c r="R152" s="168"/>
      <c r="S152" s="168"/>
      <c r="T152" s="168"/>
      <c r="U152" s="168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8"/>
      <c r="BN152" s="168"/>
      <c r="BO152" s="168"/>
      <c r="BP152" s="168"/>
      <c r="BQ152" s="168"/>
      <c r="BR152" s="168"/>
      <c r="BS152" s="168"/>
      <c r="BT152" s="168"/>
      <c r="BU152" s="168"/>
      <c r="BV152" s="168"/>
      <c r="BW152" s="168"/>
      <c r="BX152" s="168"/>
      <c r="BY152" s="168"/>
      <c r="BZ152" s="168"/>
      <c r="CA152" s="168"/>
      <c r="CB152" s="168"/>
      <c r="CC152" s="168"/>
      <c r="CD152" s="168"/>
      <c r="CE152" s="168"/>
      <c r="CF152" s="168"/>
      <c r="CG152" s="168"/>
      <c r="CH152" s="168"/>
      <c r="CI152" s="168"/>
      <c r="CJ152" s="168"/>
      <c r="CK152" s="168"/>
      <c r="CL152" s="168"/>
      <c r="CM152" s="168"/>
      <c r="CN152" s="168"/>
      <c r="CO152" s="168"/>
      <c r="CP152" s="168"/>
      <c r="CQ152" s="168"/>
      <c r="CR152" s="168"/>
      <c r="CS152" s="168"/>
      <c r="CT152" s="168"/>
      <c r="CU152" s="168"/>
      <c r="CV152" s="168"/>
      <c r="CW152" s="168"/>
      <c r="CX152" s="168"/>
      <c r="CY152" s="168"/>
      <c r="CZ152" s="168"/>
      <c r="DA152" s="168"/>
      <c r="DB152" s="168"/>
      <c r="DC152" s="168"/>
      <c r="DD152" s="168"/>
      <c r="DE152" s="168"/>
      <c r="DF152" s="168"/>
      <c r="DG152" s="168"/>
      <c r="DH152" s="168"/>
      <c r="DI152" s="168"/>
      <c r="DJ152" s="168"/>
      <c r="DK152" s="168"/>
      <c r="DL152" s="168"/>
      <c r="DM152" s="168"/>
    </row>
    <row r="153" spans="1:118" s="178" customFormat="1" ht="13.5" customHeight="1" x14ac:dyDescent="0.2">
      <c r="A153" s="11"/>
      <c r="B153" s="11"/>
      <c r="C153" s="12" t="s">
        <v>96</v>
      </c>
      <c r="D153" s="13"/>
      <c r="E153" s="13"/>
      <c r="F153" s="13"/>
      <c r="G153" s="13"/>
      <c r="H153" s="13"/>
      <c r="I153" s="13"/>
      <c r="J153" s="13"/>
      <c r="K153" s="356" t="s">
        <v>97</v>
      </c>
      <c r="L153" s="476"/>
      <c r="M153" s="476"/>
      <c r="N153" s="476"/>
      <c r="O153" s="476"/>
      <c r="P153" s="476"/>
      <c r="Q153" s="476"/>
      <c r="R153" s="168"/>
      <c r="S153" s="168"/>
      <c r="T153" s="168"/>
      <c r="U153" s="168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8"/>
      <c r="BN153" s="168"/>
      <c r="BO153" s="168"/>
      <c r="BP153" s="168"/>
      <c r="BQ153" s="168"/>
      <c r="BR153" s="168"/>
      <c r="BS153" s="168"/>
      <c r="BT153" s="168"/>
      <c r="BU153" s="168"/>
      <c r="BV153" s="168"/>
      <c r="BW153" s="168"/>
      <c r="BX153" s="168"/>
      <c r="BY153" s="168"/>
      <c r="BZ153" s="168"/>
      <c r="CA153" s="168"/>
      <c r="CB153" s="168"/>
      <c r="CC153" s="168"/>
      <c r="CD153" s="168"/>
      <c r="CE153" s="168"/>
      <c r="CF153" s="168"/>
      <c r="CG153" s="168"/>
      <c r="CH153" s="168"/>
      <c r="CI153" s="168"/>
      <c r="CJ153" s="168"/>
      <c r="CK153" s="168"/>
      <c r="CL153" s="168"/>
      <c r="CM153" s="168"/>
      <c r="CN153" s="168"/>
      <c r="CO153" s="168"/>
      <c r="CP153" s="168"/>
      <c r="CQ153" s="168"/>
      <c r="CR153" s="168"/>
      <c r="CS153" s="168"/>
      <c r="CT153" s="168"/>
      <c r="CU153" s="168"/>
      <c r="CV153" s="168"/>
      <c r="CW153" s="168"/>
      <c r="CX153" s="168"/>
      <c r="CY153" s="168"/>
      <c r="CZ153" s="168"/>
      <c r="DA153" s="168"/>
      <c r="DB153" s="168"/>
      <c r="DC153" s="168"/>
      <c r="DD153" s="168"/>
      <c r="DE153" s="168"/>
      <c r="DF153" s="168"/>
      <c r="DG153" s="168"/>
      <c r="DH153" s="168"/>
      <c r="DI153" s="168"/>
      <c r="DJ153" s="168"/>
      <c r="DK153" s="168"/>
      <c r="DL153" s="168"/>
      <c r="DM153" s="168"/>
    </row>
    <row r="154" spans="1:118" s="178" customFormat="1" ht="33.75" customHeight="1" x14ac:dyDescent="0.2">
      <c r="A154" s="352"/>
      <c r="B154" s="352"/>
      <c r="C154" s="14"/>
      <c r="D154" s="15"/>
      <c r="E154" s="15"/>
      <c r="F154" s="15"/>
      <c r="G154" s="15"/>
      <c r="H154" s="15"/>
      <c r="I154" s="15"/>
      <c r="J154" s="15"/>
      <c r="K154" s="16"/>
      <c r="L154" s="15"/>
      <c r="M154" s="15"/>
      <c r="N154" s="15"/>
      <c r="O154" s="15"/>
      <c r="P154" s="17"/>
      <c r="Q154" s="17"/>
      <c r="R154" s="168"/>
      <c r="S154" s="168"/>
      <c r="T154" s="168"/>
      <c r="U154" s="168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8"/>
      <c r="BN154" s="168"/>
      <c r="BO154" s="168"/>
      <c r="BP154" s="168"/>
      <c r="BQ154" s="168"/>
      <c r="BR154" s="168"/>
      <c r="BS154" s="168"/>
      <c r="BT154" s="168"/>
      <c r="BU154" s="168"/>
      <c r="BV154" s="168"/>
      <c r="BW154" s="168"/>
      <c r="BX154" s="168"/>
      <c r="BY154" s="168"/>
      <c r="BZ154" s="168"/>
      <c r="CA154" s="168"/>
      <c r="CB154" s="168"/>
      <c r="CC154" s="168"/>
      <c r="CD154" s="168"/>
      <c r="CE154" s="168"/>
      <c r="CF154" s="168"/>
      <c r="CG154" s="168"/>
      <c r="CH154" s="168"/>
      <c r="CI154" s="168"/>
      <c r="CJ154" s="168"/>
      <c r="CK154" s="168"/>
      <c r="CL154" s="168"/>
      <c r="CM154" s="168"/>
      <c r="CN154" s="168"/>
      <c r="CO154" s="168"/>
      <c r="CP154" s="168"/>
      <c r="CQ154" s="168"/>
      <c r="CR154" s="168"/>
      <c r="CS154" s="168"/>
      <c r="CT154" s="168"/>
      <c r="CU154" s="168"/>
      <c r="CV154" s="168"/>
      <c r="CW154" s="168"/>
      <c r="CX154" s="168"/>
      <c r="CY154" s="168"/>
      <c r="CZ154" s="168"/>
      <c r="DA154" s="168"/>
      <c r="DB154" s="168"/>
      <c r="DC154" s="168"/>
      <c r="DD154" s="168"/>
      <c r="DE154" s="168"/>
      <c r="DF154" s="168"/>
      <c r="DG154" s="168"/>
      <c r="DH154" s="168"/>
      <c r="DI154" s="168"/>
      <c r="DJ154" s="168"/>
      <c r="DK154" s="168"/>
      <c r="DL154" s="168"/>
      <c r="DM154" s="168"/>
    </row>
    <row r="155" spans="1:118" s="178" customFormat="1" ht="34.5" customHeight="1" x14ac:dyDescent="0.2">
      <c r="A155" s="485" t="s">
        <v>98</v>
      </c>
      <c r="B155" s="485"/>
      <c r="C155" s="485"/>
      <c r="D155" s="486" t="s">
        <v>99</v>
      </c>
      <c r="E155" s="486"/>
      <c r="F155" s="486"/>
      <c r="G155" s="486"/>
      <c r="H155" s="486"/>
      <c r="I155" s="487"/>
      <c r="J155" s="487"/>
      <c r="K155" s="487"/>
      <c r="L155" s="487"/>
      <c r="M155" s="487"/>
      <c r="N155" s="488" t="s">
        <v>100</v>
      </c>
      <c r="O155" s="488"/>
      <c r="P155" s="8"/>
      <c r="Q155" s="8"/>
      <c r="R155" s="168"/>
      <c r="S155" s="168"/>
      <c r="T155" s="168"/>
      <c r="U155" s="168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68"/>
      <c r="BZ155" s="168"/>
      <c r="CA155" s="168"/>
      <c r="CB155" s="168"/>
      <c r="CC155" s="168"/>
      <c r="CD155" s="168"/>
      <c r="CE155" s="168"/>
      <c r="CF155" s="168"/>
      <c r="CG155" s="168"/>
      <c r="CH155" s="168"/>
      <c r="CI155" s="168"/>
      <c r="CJ155" s="168"/>
      <c r="CK155" s="168"/>
      <c r="CL155" s="168"/>
      <c r="CM155" s="168"/>
      <c r="CN155" s="168"/>
      <c r="CO155" s="168"/>
      <c r="CP155" s="168"/>
      <c r="CQ155" s="168"/>
      <c r="CR155" s="168"/>
      <c r="CS155" s="168"/>
      <c r="CT155" s="168"/>
      <c r="CU155" s="168"/>
      <c r="CV155" s="168"/>
      <c r="CW155" s="168"/>
      <c r="CX155" s="168"/>
      <c r="CY155" s="168"/>
      <c r="CZ155" s="168"/>
      <c r="DA155" s="168"/>
      <c r="DB155" s="168"/>
      <c r="DC155" s="168"/>
      <c r="DD155" s="168"/>
      <c r="DE155" s="168"/>
      <c r="DF155" s="168"/>
      <c r="DG155" s="168"/>
      <c r="DH155" s="168"/>
      <c r="DI155" s="168"/>
      <c r="DJ155" s="168"/>
      <c r="DK155" s="168"/>
      <c r="DL155" s="168"/>
      <c r="DM155" s="168"/>
    </row>
    <row r="156" spans="1:118" s="178" customFormat="1" ht="13.5" customHeight="1" x14ac:dyDescent="0.2">
      <c r="A156" s="19"/>
      <c r="B156" s="19"/>
      <c r="C156" s="19" t="s">
        <v>96</v>
      </c>
      <c r="D156" s="20"/>
      <c r="E156" s="20"/>
      <c r="F156" s="20"/>
      <c r="G156" s="20"/>
      <c r="H156" s="20"/>
      <c r="I156" s="20"/>
      <c r="J156" s="20"/>
      <c r="K156" s="21" t="s">
        <v>97</v>
      </c>
      <c r="L156" s="476"/>
      <c r="M156" s="476"/>
      <c r="N156" s="476"/>
      <c r="O156" s="476"/>
      <c r="P156" s="476"/>
      <c r="Q156" s="476"/>
      <c r="R156" s="168"/>
      <c r="S156" s="168"/>
      <c r="T156" s="168"/>
      <c r="U156" s="168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68"/>
      <c r="BN156" s="168"/>
      <c r="BO156" s="168"/>
      <c r="BP156" s="168"/>
      <c r="BQ156" s="168"/>
      <c r="BR156" s="168"/>
      <c r="BS156" s="168"/>
      <c r="BT156" s="168"/>
      <c r="BU156" s="168"/>
      <c r="BV156" s="168"/>
      <c r="BW156" s="168"/>
      <c r="BX156" s="168"/>
      <c r="BY156" s="168"/>
      <c r="BZ156" s="168"/>
      <c r="CA156" s="168"/>
      <c r="CB156" s="168"/>
      <c r="CC156" s="168"/>
      <c r="CD156" s="168"/>
      <c r="CE156" s="168"/>
      <c r="CF156" s="168"/>
      <c r="CG156" s="168"/>
      <c r="CH156" s="168"/>
      <c r="CI156" s="168"/>
      <c r="CJ156" s="168"/>
      <c r="CK156" s="168"/>
      <c r="CL156" s="168"/>
      <c r="CM156" s="168"/>
      <c r="CN156" s="168"/>
      <c r="CO156" s="168"/>
      <c r="CP156" s="168"/>
      <c r="CQ156" s="168"/>
      <c r="CR156" s="168"/>
      <c r="CS156" s="168"/>
      <c r="CT156" s="168"/>
      <c r="CU156" s="168"/>
      <c r="CV156" s="168"/>
      <c r="CW156" s="168"/>
      <c r="CX156" s="168"/>
      <c r="CY156" s="168"/>
      <c r="CZ156" s="168"/>
      <c r="DA156" s="168"/>
      <c r="DB156" s="168"/>
      <c r="DC156" s="168"/>
      <c r="DD156" s="168"/>
      <c r="DE156" s="168"/>
      <c r="DF156" s="168"/>
      <c r="DG156" s="168"/>
      <c r="DH156" s="168"/>
      <c r="DI156" s="168"/>
      <c r="DJ156" s="168"/>
      <c r="DK156" s="168"/>
      <c r="DL156" s="168"/>
      <c r="DM156" s="168"/>
    </row>
    <row r="157" spans="1:118" customFormat="1" ht="15" x14ac:dyDescent="0.25">
      <c r="A157" s="239"/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</row>
    <row r="158" spans="1:118" s="171" customFormat="1" ht="15" x14ac:dyDescent="0.25">
      <c r="A158" s="358"/>
      <c r="B158" s="358"/>
      <c r="C158" s="358"/>
      <c r="D158" s="358"/>
      <c r="E158" s="358"/>
      <c r="F158" s="361"/>
      <c r="G158" s="391"/>
      <c r="H158" s="391"/>
      <c r="I158" s="391"/>
      <c r="J158" s="358"/>
      <c r="K158" s="358"/>
      <c r="L158" s="358"/>
      <c r="M158" s="358"/>
      <c r="N158" s="358"/>
      <c r="O158" s="358"/>
      <c r="P158" s="358"/>
    </row>
    <row r="159" spans="1:118" s="171" customFormat="1" ht="15" x14ac:dyDescent="0.25">
      <c r="A159" s="357"/>
      <c r="B159" s="357"/>
      <c r="C159" s="357"/>
      <c r="D159" s="357"/>
      <c r="E159" s="357"/>
      <c r="F159" s="357"/>
      <c r="G159" s="357"/>
      <c r="H159" s="357"/>
      <c r="I159" s="357"/>
      <c r="J159" s="357"/>
      <c r="K159" s="357"/>
      <c r="L159" s="357"/>
      <c r="M159" s="357"/>
      <c r="N159" s="357"/>
      <c r="O159" s="357"/>
      <c r="P159" s="357"/>
    </row>
  </sheetData>
  <mergeCells count="138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A31:P31"/>
    <mergeCell ref="A37:P37"/>
    <mergeCell ref="A43:P43"/>
    <mergeCell ref="A49:P49"/>
    <mergeCell ref="A63:P63"/>
    <mergeCell ref="A64:P64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81:J81"/>
    <mergeCell ref="A82:J82"/>
    <mergeCell ref="A83:J83"/>
    <mergeCell ref="A84:J84"/>
    <mergeCell ref="A85:J85"/>
    <mergeCell ref="A86:J86"/>
    <mergeCell ref="A70:P70"/>
    <mergeCell ref="A76:J76"/>
    <mergeCell ref="A77:J77"/>
    <mergeCell ref="A78:J78"/>
    <mergeCell ref="A79:J79"/>
    <mergeCell ref="A80:J80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105:J105"/>
    <mergeCell ref="A106:J106"/>
    <mergeCell ref="A107:J107"/>
    <mergeCell ref="A104:J104"/>
    <mergeCell ref="A99:J99"/>
    <mergeCell ref="A100:J100"/>
    <mergeCell ref="A101:J101"/>
    <mergeCell ref="A102:J102"/>
    <mergeCell ref="A103:J103"/>
    <mergeCell ref="A114:J114"/>
    <mergeCell ref="A115:J115"/>
    <mergeCell ref="A116:J116"/>
    <mergeCell ref="A117:J117"/>
    <mergeCell ref="A118:J118"/>
    <mergeCell ref="A119:J119"/>
    <mergeCell ref="A108:J108"/>
    <mergeCell ref="A109:J109"/>
    <mergeCell ref="A110:J110"/>
    <mergeCell ref="A111:J111"/>
    <mergeCell ref="A112:J112"/>
    <mergeCell ref="A113:J113"/>
    <mergeCell ref="A127:J127"/>
    <mergeCell ref="A128:J128"/>
    <mergeCell ref="A129:J129"/>
    <mergeCell ref="A130:J130"/>
    <mergeCell ref="A131:J131"/>
    <mergeCell ref="A120:J120"/>
    <mergeCell ref="A121:J121"/>
    <mergeCell ref="A122:J122"/>
    <mergeCell ref="A123:J123"/>
    <mergeCell ref="A124:J124"/>
    <mergeCell ref="A125:J125"/>
    <mergeCell ref="L153:Q153"/>
    <mergeCell ref="A155:C155"/>
    <mergeCell ref="A144:J144"/>
    <mergeCell ref="A145:J145"/>
    <mergeCell ref="A146:J146"/>
    <mergeCell ref="A147:J147"/>
    <mergeCell ref="A148:J148"/>
    <mergeCell ref="A149:J149"/>
    <mergeCell ref="D155:H155"/>
    <mergeCell ref="I155:M155"/>
    <mergeCell ref="N155:O155"/>
    <mergeCell ref="L156:Q156"/>
    <mergeCell ref="N17:P17"/>
    <mergeCell ref="N18:P18"/>
    <mergeCell ref="N19:P19"/>
    <mergeCell ref="N20:P20"/>
    <mergeCell ref="M22:M23"/>
    <mergeCell ref="N22:N23"/>
    <mergeCell ref="O22:P22"/>
    <mergeCell ref="A138:J138"/>
    <mergeCell ref="A139:J139"/>
    <mergeCell ref="A140:J140"/>
    <mergeCell ref="A141:J141"/>
    <mergeCell ref="A142:J142"/>
    <mergeCell ref="A143:J143"/>
    <mergeCell ref="A132:J132"/>
    <mergeCell ref="A133:J133"/>
    <mergeCell ref="A134:J134"/>
    <mergeCell ref="A135:J135"/>
    <mergeCell ref="A136:J136"/>
    <mergeCell ref="A137:J137"/>
    <mergeCell ref="A126:J126"/>
    <mergeCell ref="A152:C152"/>
    <mergeCell ref="D152:H152"/>
    <mergeCell ref="I152:M1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2EA6-0512-48CA-80C1-C663A4F89A90}">
  <sheetPr>
    <tabColor rgb="FFFFFF00"/>
    <pageSetUpPr fitToPage="1"/>
  </sheetPr>
  <dimension ref="A1:DN172"/>
  <sheetViews>
    <sheetView view="pageBreakPreview" zoomScale="60" zoomScaleNormal="100" workbookViewId="0">
      <selection activeCell="P25" sqref="P25"/>
    </sheetView>
  </sheetViews>
  <sheetFormatPr defaultColWidth="9.140625" defaultRowHeight="11.25" customHeight="1" x14ac:dyDescent="0.2"/>
  <cols>
    <col min="1" max="1" width="9.5703125" style="168" customWidth="1"/>
    <col min="2" max="2" width="10.85546875" style="168" customWidth="1"/>
    <col min="3" max="3" width="14.7109375" style="168" customWidth="1"/>
    <col min="4" max="4" width="32.5703125" style="168" customWidth="1"/>
    <col min="5" max="5" width="7.85546875" style="168" customWidth="1"/>
    <col min="6" max="6" width="10.140625" style="168" customWidth="1"/>
    <col min="7" max="7" width="8.7109375" style="168" customWidth="1"/>
    <col min="8" max="8" width="8.140625" style="168" customWidth="1"/>
    <col min="9" max="9" width="8.5703125" style="168" customWidth="1"/>
    <col min="10" max="10" width="11.85546875" style="168" customWidth="1"/>
    <col min="11" max="11" width="13.42578125" style="168" customWidth="1"/>
    <col min="12" max="12" width="11" style="168" customWidth="1"/>
    <col min="13" max="16" width="11.7109375" style="168" customWidth="1"/>
    <col min="17" max="17" width="8.7109375" style="168" customWidth="1"/>
    <col min="18" max="19" width="9.140625" style="168"/>
    <col min="20" max="29" width="121.42578125" style="359" hidden="1" customWidth="1"/>
    <col min="30" max="32" width="28.42578125" style="360" hidden="1" customWidth="1"/>
    <col min="33" max="42" width="121.42578125" style="359" hidden="1" customWidth="1"/>
    <col min="43" max="45" width="28.42578125" style="360" hidden="1" customWidth="1"/>
    <col min="46" max="55" width="121.42578125" style="359" hidden="1" customWidth="1"/>
    <col min="56" max="58" width="28.42578125" style="360" hidden="1" customWidth="1"/>
    <col min="59" max="66" width="102.5703125" style="359" hidden="1" customWidth="1"/>
    <col min="67" max="69" width="28.42578125" style="360" hidden="1" customWidth="1"/>
    <col min="70" max="77" width="102.5703125" style="359" hidden="1" customWidth="1"/>
    <col min="78" max="80" width="28.42578125" style="360" hidden="1" customWidth="1"/>
    <col min="81" max="96" width="179.42578125" style="359" hidden="1" customWidth="1"/>
    <col min="97" max="111" width="169.85546875" style="359" hidden="1" customWidth="1"/>
    <col min="112" max="113" width="179.42578125" style="359" hidden="1" customWidth="1"/>
    <col min="114" max="118" width="123" style="362" hidden="1" customWidth="1"/>
    <col min="119" max="16384" width="9.140625" style="168"/>
  </cols>
  <sheetData>
    <row r="1" spans="1:80" s="171" customFormat="1" ht="15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77" t="s">
        <v>0</v>
      </c>
      <c r="O1" s="478"/>
      <c r="P1" s="479"/>
      <c r="Q1" s="160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pans="1:80" s="171" customFormat="1" ht="15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477" t="s">
        <v>2</v>
      </c>
      <c r="O2" s="478"/>
      <c r="P2" s="479"/>
      <c r="Q2" s="16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s="171" customFormat="1" ht="15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509"/>
      <c r="O3" s="510"/>
      <c r="P3" s="511"/>
      <c r="Q3" s="16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s="171" customFormat="1" ht="15" x14ac:dyDescent="0.25">
      <c r="A4" s="1" t="s">
        <v>3</v>
      </c>
      <c r="B4" s="1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4" t="s">
        <v>4</v>
      </c>
      <c r="N4" s="504"/>
      <c r="O4" s="505"/>
      <c r="P4" s="506"/>
      <c r="Q4" s="160"/>
      <c r="R4" s="3"/>
      <c r="S4" s="3"/>
      <c r="T4" s="172" t="s">
        <v>5</v>
      </c>
      <c r="U4" s="172" t="s">
        <v>5</v>
      </c>
      <c r="V4" s="172" t="s">
        <v>5</v>
      </c>
      <c r="W4" s="172" t="s">
        <v>5</v>
      </c>
      <c r="X4" s="172" t="s">
        <v>5</v>
      </c>
      <c r="Y4" s="172" t="s">
        <v>5</v>
      </c>
      <c r="Z4" s="172" t="s">
        <v>5</v>
      </c>
      <c r="AA4" s="172" t="s">
        <v>5</v>
      </c>
      <c r="AB4" s="172" t="s">
        <v>5</v>
      </c>
      <c r="AC4" s="172" t="s">
        <v>5</v>
      </c>
      <c r="AD4" s="173" t="s">
        <v>5</v>
      </c>
      <c r="AE4" s="173" t="s">
        <v>5</v>
      </c>
      <c r="AF4" s="173" t="s">
        <v>5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s="171" customFormat="1" ht="15" customHeight="1" x14ac:dyDescent="0.25">
      <c r="A5" s="1"/>
      <c r="B5" s="1"/>
      <c r="C5" s="508" t="s">
        <v>6</v>
      </c>
      <c r="D5" s="508"/>
      <c r="E5" s="508"/>
      <c r="F5" s="508"/>
      <c r="G5" s="508"/>
      <c r="H5" s="508"/>
      <c r="I5" s="508"/>
      <c r="J5" s="508"/>
      <c r="K5" s="508"/>
      <c r="L5" s="508"/>
      <c r="M5" s="4"/>
      <c r="N5" s="509"/>
      <c r="O5" s="510"/>
      <c r="P5" s="511"/>
      <c r="Q5" s="16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s="171" customFormat="1" ht="15" customHeight="1" x14ac:dyDescent="0.25">
      <c r="A6" s="1" t="s">
        <v>82</v>
      </c>
      <c r="B6" s="1"/>
      <c r="C6" s="503" t="s">
        <v>83</v>
      </c>
      <c r="D6" s="503"/>
      <c r="E6" s="503"/>
      <c r="F6" s="503"/>
      <c r="G6" s="503"/>
      <c r="H6" s="503"/>
      <c r="I6" s="503"/>
      <c r="J6" s="503"/>
      <c r="K6" s="503"/>
      <c r="L6" s="503"/>
      <c r="M6" s="4" t="s">
        <v>4</v>
      </c>
      <c r="N6" s="504" t="s">
        <v>84</v>
      </c>
      <c r="O6" s="505"/>
      <c r="P6" s="506"/>
      <c r="Q6" s="16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72" t="s">
        <v>7</v>
      </c>
      <c r="AH6" s="172" t="s">
        <v>5</v>
      </c>
      <c r="AI6" s="172" t="s">
        <v>5</v>
      </c>
      <c r="AJ6" s="172" t="s">
        <v>5</v>
      </c>
      <c r="AK6" s="172" t="s">
        <v>5</v>
      </c>
      <c r="AL6" s="172" t="s">
        <v>5</v>
      </c>
      <c r="AM6" s="172" t="s">
        <v>5</v>
      </c>
      <c r="AN6" s="172" t="s">
        <v>5</v>
      </c>
      <c r="AO6" s="172" t="s">
        <v>5</v>
      </c>
      <c r="AP6" s="172" t="s">
        <v>5</v>
      </c>
      <c r="AQ6" s="173" t="s">
        <v>5</v>
      </c>
      <c r="AR6" s="173" t="s">
        <v>5</v>
      </c>
      <c r="AS6" s="173" t="s">
        <v>5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80" s="171" customFormat="1" ht="15" x14ac:dyDescent="0.25">
      <c r="A7" s="1"/>
      <c r="B7" s="1"/>
      <c r="C7" s="508" t="s">
        <v>6</v>
      </c>
      <c r="D7" s="508"/>
      <c r="E7" s="508"/>
      <c r="F7" s="508"/>
      <c r="G7" s="508"/>
      <c r="H7" s="508"/>
      <c r="I7" s="508"/>
      <c r="J7" s="508"/>
      <c r="K7" s="508"/>
      <c r="L7" s="508"/>
      <c r="M7" s="4"/>
      <c r="N7" s="509"/>
      <c r="O7" s="510"/>
      <c r="P7" s="511"/>
      <c r="Q7" s="16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s="171" customFormat="1" ht="15" x14ac:dyDescent="0.25">
      <c r="A8" s="1" t="s">
        <v>85</v>
      </c>
      <c r="B8" s="1"/>
      <c r="C8" s="503" t="s">
        <v>86</v>
      </c>
      <c r="D8" s="503"/>
      <c r="E8" s="503"/>
      <c r="F8" s="503"/>
      <c r="G8" s="503"/>
      <c r="H8" s="503"/>
      <c r="I8" s="503"/>
      <c r="J8" s="503"/>
      <c r="K8" s="503"/>
      <c r="L8" s="503"/>
      <c r="M8" s="4" t="s">
        <v>4</v>
      </c>
      <c r="N8" s="504" t="s">
        <v>87</v>
      </c>
      <c r="O8" s="505"/>
      <c r="P8" s="506"/>
      <c r="Q8" s="16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72" t="s">
        <v>5</v>
      </c>
      <c r="AU8" s="172" t="s">
        <v>5</v>
      </c>
      <c r="AV8" s="172" t="s">
        <v>5</v>
      </c>
      <c r="AW8" s="172" t="s">
        <v>5</v>
      </c>
      <c r="AX8" s="172" t="s">
        <v>5</v>
      </c>
      <c r="AY8" s="172" t="s">
        <v>5</v>
      </c>
      <c r="AZ8" s="172" t="s">
        <v>5</v>
      </c>
      <c r="BA8" s="172" t="s">
        <v>5</v>
      </c>
      <c r="BB8" s="172" t="s">
        <v>5</v>
      </c>
      <c r="BC8" s="172" t="s">
        <v>5</v>
      </c>
      <c r="BD8" s="173" t="s">
        <v>5</v>
      </c>
      <c r="BE8" s="173" t="s">
        <v>5</v>
      </c>
      <c r="BF8" s="173" t="s">
        <v>5</v>
      </c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s="171" customFormat="1" ht="15" x14ac:dyDescent="0.25">
      <c r="A9" s="1"/>
      <c r="B9" s="1"/>
      <c r="C9" s="508" t="s">
        <v>6</v>
      </c>
      <c r="D9" s="508"/>
      <c r="E9" s="508"/>
      <c r="F9" s="508"/>
      <c r="G9" s="508"/>
      <c r="H9" s="508"/>
      <c r="I9" s="508"/>
      <c r="J9" s="508"/>
      <c r="K9" s="508"/>
      <c r="L9" s="508"/>
      <c r="M9" s="2"/>
      <c r="N9" s="509"/>
      <c r="O9" s="510"/>
      <c r="P9" s="511"/>
      <c r="Q9" s="16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</row>
    <row r="10" spans="1:80" s="171" customFormat="1" ht="19.5" customHeight="1" x14ac:dyDescent="0.25">
      <c r="A10" s="1" t="s">
        <v>8</v>
      </c>
      <c r="B10" s="1"/>
      <c r="C10" s="503" t="s">
        <v>88</v>
      </c>
      <c r="D10" s="503"/>
      <c r="E10" s="503"/>
      <c r="F10" s="503"/>
      <c r="G10" s="503"/>
      <c r="H10" s="503"/>
      <c r="I10" s="503"/>
      <c r="J10" s="503"/>
      <c r="K10" s="5"/>
      <c r="L10" s="5"/>
      <c r="M10" s="2"/>
      <c r="N10" s="504"/>
      <c r="O10" s="505"/>
      <c r="P10" s="506"/>
      <c r="Q10" s="16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172" t="s">
        <v>9</v>
      </c>
      <c r="BH10" s="172" t="s">
        <v>5</v>
      </c>
      <c r="BI10" s="172" t="s">
        <v>5</v>
      </c>
      <c r="BJ10" s="172" t="s">
        <v>5</v>
      </c>
      <c r="BK10" s="172" t="s">
        <v>5</v>
      </c>
      <c r="BL10" s="172" t="s">
        <v>5</v>
      </c>
      <c r="BM10" s="172" t="s">
        <v>5</v>
      </c>
      <c r="BN10" s="172" t="s">
        <v>5</v>
      </c>
      <c r="BO10" s="173" t="s">
        <v>5</v>
      </c>
      <c r="BP10" s="173" t="s">
        <v>5</v>
      </c>
      <c r="BQ10" s="173" t="s">
        <v>5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</row>
    <row r="11" spans="1:80" s="171" customFormat="1" ht="12" customHeight="1" x14ac:dyDescent="0.25">
      <c r="A11" s="1"/>
      <c r="B11" s="1"/>
      <c r="C11" s="508" t="s">
        <v>10</v>
      </c>
      <c r="D11" s="508"/>
      <c r="E11" s="508"/>
      <c r="F11" s="508"/>
      <c r="G11" s="508"/>
      <c r="H11" s="508"/>
      <c r="I11" s="508"/>
      <c r="J11" s="508"/>
      <c r="K11" s="2"/>
      <c r="L11" s="2"/>
      <c r="M11" s="2"/>
      <c r="N11" s="509"/>
      <c r="O11" s="510"/>
      <c r="P11" s="511"/>
      <c r="Q11" s="16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s="171" customFormat="1" ht="21.75" customHeight="1" x14ac:dyDescent="0.25">
      <c r="A12" s="1" t="s">
        <v>11</v>
      </c>
      <c r="B12" s="1"/>
      <c r="C12" s="503" t="s">
        <v>89</v>
      </c>
      <c r="D12" s="503"/>
      <c r="E12" s="503"/>
      <c r="F12" s="503"/>
      <c r="G12" s="503"/>
      <c r="H12" s="503"/>
      <c r="I12" s="503"/>
      <c r="J12" s="503"/>
      <c r="K12" s="5"/>
      <c r="L12" s="5"/>
      <c r="M12" s="2"/>
      <c r="N12" s="504"/>
      <c r="O12" s="505"/>
      <c r="P12" s="506"/>
      <c r="Q12" s="16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172" t="s">
        <v>12</v>
      </c>
      <c r="BS12" s="172" t="s">
        <v>5</v>
      </c>
      <c r="BT12" s="172" t="s">
        <v>5</v>
      </c>
      <c r="BU12" s="172" t="s">
        <v>5</v>
      </c>
      <c r="BV12" s="172" t="s">
        <v>5</v>
      </c>
      <c r="BW12" s="172" t="s">
        <v>5</v>
      </c>
      <c r="BX12" s="172" t="s">
        <v>5</v>
      </c>
      <c r="BY12" s="172" t="s">
        <v>5</v>
      </c>
      <c r="BZ12" s="173" t="s">
        <v>5</v>
      </c>
      <c r="CA12" s="173" t="s">
        <v>5</v>
      </c>
      <c r="CB12" s="173" t="s">
        <v>5</v>
      </c>
    </row>
    <row r="13" spans="1:80" s="171" customFormat="1" ht="15" customHeight="1" x14ac:dyDescent="0.25">
      <c r="A13" s="1"/>
      <c r="B13" s="1"/>
      <c r="C13" s="507" t="s">
        <v>13</v>
      </c>
      <c r="D13" s="507"/>
      <c r="E13" s="507"/>
      <c r="F13" s="507"/>
      <c r="G13" s="507"/>
      <c r="H13" s="507"/>
      <c r="I13" s="507"/>
      <c r="J13" s="507"/>
      <c r="K13" s="2"/>
      <c r="L13" s="2"/>
      <c r="M13" s="4" t="s">
        <v>14</v>
      </c>
      <c r="N13" s="477"/>
      <c r="O13" s="478"/>
      <c r="P13" s="479"/>
      <c r="Q13" s="160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171" customFormat="1" ht="15" x14ac:dyDescent="0.25">
      <c r="A14" s="1"/>
      <c r="B14" s="1"/>
      <c r="C14" s="2"/>
      <c r="D14" s="2"/>
      <c r="E14" s="2"/>
      <c r="F14" s="2"/>
      <c r="G14" s="2"/>
      <c r="H14" s="2"/>
      <c r="I14" s="2"/>
      <c r="J14" s="4"/>
      <c r="K14" s="2"/>
      <c r="L14" s="4" t="s">
        <v>15</v>
      </c>
      <c r="M14" s="351" t="s">
        <v>16</v>
      </c>
      <c r="N14" s="477" t="s">
        <v>90</v>
      </c>
      <c r="O14" s="478"/>
      <c r="P14" s="479"/>
      <c r="Q14" s="160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s="171" customFormat="1" ht="15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351" t="s">
        <v>17</v>
      </c>
      <c r="N15" s="477" t="s">
        <v>91</v>
      </c>
      <c r="O15" s="478"/>
      <c r="P15" s="479"/>
      <c r="Q15" s="16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171" customFormat="1" ht="15" x14ac:dyDescent="0.25">
      <c r="A16" s="1"/>
      <c r="B16" s="1"/>
      <c r="C16" s="2"/>
      <c r="D16" s="2"/>
      <c r="E16" s="2"/>
      <c r="F16" s="2"/>
      <c r="G16" s="2"/>
      <c r="H16" s="2"/>
      <c r="I16" s="2"/>
      <c r="J16" s="4"/>
      <c r="K16" s="2"/>
      <c r="L16" s="4" t="s">
        <v>92</v>
      </c>
      <c r="M16" s="351" t="s">
        <v>16</v>
      </c>
      <c r="N16" s="477" t="s">
        <v>43</v>
      </c>
      <c r="O16" s="478"/>
      <c r="P16" s="479"/>
      <c r="Q16" s="16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117" s="171" customFormat="1" ht="15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351" t="s">
        <v>17</v>
      </c>
      <c r="N17" s="477" t="s">
        <v>93</v>
      </c>
      <c r="O17" s="478"/>
      <c r="P17" s="479"/>
      <c r="Q17" s="16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117" s="171" customFormat="1" ht="15" x14ac:dyDescent="0.25">
      <c r="A18" s="1"/>
      <c r="B18" s="1"/>
      <c r="C18" s="2"/>
      <c r="D18" s="2"/>
      <c r="E18" s="2"/>
      <c r="F18" s="2"/>
      <c r="G18" s="2"/>
      <c r="H18" s="2"/>
      <c r="I18" s="2"/>
      <c r="J18" s="4"/>
      <c r="K18" s="2"/>
      <c r="L18" s="4" t="s">
        <v>92</v>
      </c>
      <c r="M18" s="351" t="s">
        <v>16</v>
      </c>
      <c r="N18" s="477" t="s">
        <v>24</v>
      </c>
      <c r="O18" s="478"/>
      <c r="P18" s="479"/>
      <c r="Q18" s="160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117" s="171" customFormat="1" ht="15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351" t="s">
        <v>17</v>
      </c>
      <c r="N19" s="477" t="s">
        <v>94</v>
      </c>
      <c r="O19" s="478"/>
      <c r="P19" s="479"/>
      <c r="Q19" s="160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117" s="171" customFormat="1" ht="15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s">
        <v>18</v>
      </c>
      <c r="N20" s="477"/>
      <c r="O20" s="478"/>
      <c r="P20" s="479"/>
      <c r="Q20" s="160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</row>
    <row r="21" spans="1:117" s="171" customFormat="1" ht="15" x14ac:dyDescent="0.25">
      <c r="A21" s="1"/>
      <c r="B21" s="1"/>
      <c r="C21" s="2"/>
      <c r="D21" s="2"/>
      <c r="E21" s="2"/>
      <c r="F21" s="2"/>
      <c r="G21" s="2"/>
      <c r="H21" s="2"/>
      <c r="I21" s="4"/>
      <c r="J21" s="4"/>
      <c r="K21" s="4"/>
      <c r="L21" s="4"/>
      <c r="M21" s="350"/>
      <c r="N21" s="350"/>
      <c r="O21" s="350"/>
      <c r="P21" s="2"/>
      <c r="Q21" s="160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</row>
    <row r="22" spans="1:117" s="171" customFormat="1" ht="15" customHeight="1" x14ac:dyDescent="0.25">
      <c r="A22" s="1"/>
      <c r="B22" s="1"/>
      <c r="C22" s="2"/>
      <c r="D22" s="2"/>
      <c r="E22" s="2"/>
      <c r="F22" s="2"/>
      <c r="G22" s="2"/>
      <c r="H22" s="2"/>
      <c r="I22" s="4"/>
      <c r="J22" s="4"/>
      <c r="K22" s="4"/>
      <c r="L22" s="4"/>
      <c r="M22" s="480" t="s">
        <v>19</v>
      </c>
      <c r="N22" s="480" t="s">
        <v>20</v>
      </c>
      <c r="O22" s="481" t="s">
        <v>21</v>
      </c>
      <c r="P22" s="481"/>
      <c r="Q22" s="160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</row>
    <row r="23" spans="1:117" s="171" customFormat="1" ht="15" x14ac:dyDescent="0.25">
      <c r="A23" s="1"/>
      <c r="B23" s="1"/>
      <c r="C23" s="2"/>
      <c r="D23" s="2"/>
      <c r="E23" s="2"/>
      <c r="F23" s="2"/>
      <c r="G23" s="2"/>
      <c r="H23" s="2"/>
      <c r="I23" s="4"/>
      <c r="J23" s="4"/>
      <c r="K23" s="4"/>
      <c r="L23" s="4"/>
      <c r="M23" s="480"/>
      <c r="N23" s="480"/>
      <c r="O23" s="351" t="s">
        <v>22</v>
      </c>
      <c r="P23" s="351" t="s">
        <v>23</v>
      </c>
      <c r="Q23" s="16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</row>
    <row r="24" spans="1:117" s="171" customFormat="1" ht="15" x14ac:dyDescent="0.25">
      <c r="A24" s="1"/>
      <c r="B24" s="1"/>
      <c r="C24" s="2"/>
      <c r="D24" s="2"/>
      <c r="E24" s="6" t="s">
        <v>353</v>
      </c>
      <c r="F24" s="7"/>
      <c r="G24" s="2"/>
      <c r="H24" s="2"/>
      <c r="I24" s="4"/>
      <c r="J24" s="4"/>
      <c r="K24" s="4"/>
      <c r="L24" s="4"/>
      <c r="M24" s="351" t="s">
        <v>160</v>
      </c>
      <c r="N24" s="351" t="str">
        <f>P24</f>
        <v>21.05.2026</v>
      </c>
      <c r="O24" s="351" t="s">
        <v>412</v>
      </c>
      <c r="P24" s="394" t="s">
        <v>533</v>
      </c>
      <c r="Q24" s="160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</row>
    <row r="25" spans="1:117" s="171" customFormat="1" ht="15" x14ac:dyDescent="0.25">
      <c r="A25" s="174"/>
      <c r="B25" s="174"/>
      <c r="C25" s="8"/>
      <c r="D25" s="8"/>
      <c r="E25" s="175" t="s">
        <v>25</v>
      </c>
      <c r="F25" s="15"/>
      <c r="G25" s="8"/>
      <c r="H25" s="8"/>
      <c r="I25" s="176"/>
      <c r="J25" s="349"/>
      <c r="K25" s="349"/>
      <c r="L25" s="349"/>
      <c r="M25" s="8"/>
      <c r="N25" s="8"/>
      <c r="O25" s="8"/>
      <c r="P25" s="8"/>
      <c r="Q25" s="177"/>
    </row>
    <row r="26" spans="1:117" s="171" customFormat="1" ht="13.5" customHeight="1" x14ac:dyDescent="0.25"/>
    <row r="27" spans="1:117" s="171" customFormat="1" ht="20.25" customHeight="1" x14ac:dyDescent="0.25">
      <c r="A27" s="501" t="s">
        <v>26</v>
      </c>
      <c r="B27" s="502"/>
      <c r="C27" s="496" t="s">
        <v>27</v>
      </c>
      <c r="D27" s="496" t="s">
        <v>28</v>
      </c>
      <c r="E27" s="496" t="s">
        <v>29</v>
      </c>
      <c r="F27" s="496" t="s">
        <v>30</v>
      </c>
      <c r="G27" s="496" t="s">
        <v>31</v>
      </c>
      <c r="H27" s="496"/>
      <c r="I27" s="496"/>
      <c r="J27" s="496"/>
      <c r="K27" s="496" t="s">
        <v>32</v>
      </c>
      <c r="L27" s="496"/>
      <c r="M27" s="496"/>
      <c r="N27" s="496"/>
      <c r="O27" s="497" t="s">
        <v>33</v>
      </c>
      <c r="P27" s="497" t="s">
        <v>34</v>
      </c>
    </row>
    <row r="28" spans="1:117" s="171" customFormat="1" ht="23.25" customHeight="1" x14ac:dyDescent="0.25">
      <c r="A28" s="497" t="s">
        <v>35</v>
      </c>
      <c r="B28" s="497" t="s">
        <v>36</v>
      </c>
      <c r="C28" s="496"/>
      <c r="D28" s="496"/>
      <c r="E28" s="496"/>
      <c r="F28" s="496"/>
      <c r="G28" s="496" t="s">
        <v>37</v>
      </c>
      <c r="H28" s="496" t="s">
        <v>38</v>
      </c>
      <c r="I28" s="496"/>
      <c r="J28" s="496"/>
      <c r="K28" s="496" t="s">
        <v>37</v>
      </c>
      <c r="L28" s="500" t="s">
        <v>38</v>
      </c>
      <c r="M28" s="500"/>
      <c r="N28" s="500"/>
      <c r="O28" s="498"/>
      <c r="P28" s="498"/>
    </row>
    <row r="29" spans="1:117" s="171" customFormat="1" ht="15" x14ac:dyDescent="0.25">
      <c r="A29" s="499"/>
      <c r="B29" s="499"/>
      <c r="C29" s="496"/>
      <c r="D29" s="496"/>
      <c r="E29" s="496"/>
      <c r="F29" s="496"/>
      <c r="G29" s="496"/>
      <c r="H29" s="363" t="s">
        <v>39</v>
      </c>
      <c r="I29" s="363" t="s">
        <v>40</v>
      </c>
      <c r="J29" s="363" t="s">
        <v>41</v>
      </c>
      <c r="K29" s="496"/>
      <c r="L29" s="363" t="s">
        <v>39</v>
      </c>
      <c r="M29" s="363" t="s">
        <v>40</v>
      </c>
      <c r="N29" s="363" t="s">
        <v>41</v>
      </c>
      <c r="O29" s="499"/>
      <c r="P29" s="499"/>
    </row>
    <row r="30" spans="1:117" s="171" customFormat="1" ht="15" x14ac:dyDescent="0.25">
      <c r="A30" s="364">
        <v>1</v>
      </c>
      <c r="B30" s="364">
        <v>2</v>
      </c>
      <c r="C30" s="364">
        <v>3</v>
      </c>
      <c r="D30" s="364">
        <v>4</v>
      </c>
      <c r="E30" s="364">
        <v>5</v>
      </c>
      <c r="F30" s="364">
        <v>6</v>
      </c>
      <c r="G30" s="364">
        <v>7</v>
      </c>
      <c r="H30" s="364">
        <v>8</v>
      </c>
      <c r="I30" s="364">
        <v>9</v>
      </c>
      <c r="J30" s="364">
        <v>10</v>
      </c>
      <c r="K30" s="364">
        <v>11</v>
      </c>
      <c r="L30" s="364">
        <v>12</v>
      </c>
      <c r="M30" s="364">
        <v>13</v>
      </c>
      <c r="N30" s="364">
        <v>14</v>
      </c>
      <c r="O30" s="364">
        <v>15</v>
      </c>
      <c r="P30" s="364">
        <v>16</v>
      </c>
    </row>
    <row r="31" spans="1:117" s="171" customFormat="1" ht="15" x14ac:dyDescent="0.25">
      <c r="A31" s="492" t="s">
        <v>42</v>
      </c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3"/>
      <c r="P31" s="494"/>
      <c r="DH31" s="365" t="s">
        <v>42</v>
      </c>
    </row>
    <row r="32" spans="1:117" s="171" customFormat="1" ht="45" x14ac:dyDescent="0.25">
      <c r="A32" s="366" t="s">
        <v>43</v>
      </c>
      <c r="B32" s="366" t="s">
        <v>43</v>
      </c>
      <c r="C32" s="367" t="s">
        <v>150</v>
      </c>
      <c r="D32" s="367" t="s">
        <v>44</v>
      </c>
      <c r="E32" s="366" t="s">
        <v>45</v>
      </c>
      <c r="F32" s="368">
        <v>7</v>
      </c>
      <c r="G32" s="369">
        <v>664.69</v>
      </c>
      <c r="H32" s="369">
        <v>228.64</v>
      </c>
      <c r="I32" s="369">
        <v>369.83</v>
      </c>
      <c r="J32" s="369">
        <v>59.72</v>
      </c>
      <c r="K32" s="369">
        <v>80489.47</v>
      </c>
      <c r="L32" s="369">
        <v>46574.58</v>
      </c>
      <c r="M32" s="369">
        <v>29900.63</v>
      </c>
      <c r="N32" s="369">
        <v>12164.86</v>
      </c>
      <c r="O32" s="370" t="s">
        <v>449</v>
      </c>
      <c r="P32" s="370" t="s">
        <v>450</v>
      </c>
      <c r="DH32" s="365"/>
    </row>
    <row r="33" spans="1:112" s="171" customFormat="1" ht="15" x14ac:dyDescent="0.25">
      <c r="A33" s="371"/>
      <c r="B33" s="371"/>
      <c r="C33" s="372"/>
      <c r="D33" s="372" t="s">
        <v>451</v>
      </c>
      <c r="E33" s="373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DH33" s="365"/>
    </row>
    <row r="34" spans="1:112" s="171" customFormat="1" ht="45" x14ac:dyDescent="0.25">
      <c r="A34" s="371"/>
      <c r="B34" s="371"/>
      <c r="C34" s="375"/>
      <c r="D34" s="376" t="s">
        <v>46</v>
      </c>
      <c r="E34" s="373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DH34" s="365"/>
    </row>
    <row r="35" spans="1:112" s="171" customFormat="1" ht="22.5" x14ac:dyDescent="0.25">
      <c r="A35" s="366" t="s">
        <v>24</v>
      </c>
      <c r="B35" s="366" t="s">
        <v>452</v>
      </c>
      <c r="C35" s="367" t="s">
        <v>388</v>
      </c>
      <c r="D35" s="367" t="s">
        <v>389</v>
      </c>
      <c r="E35" s="366" t="s">
        <v>50</v>
      </c>
      <c r="F35" s="377">
        <v>6.7309999999999999</v>
      </c>
      <c r="G35" s="369">
        <v>17898.38</v>
      </c>
      <c r="H35" s="369"/>
      <c r="I35" s="369"/>
      <c r="J35" s="369"/>
      <c r="K35" s="369">
        <v>1043304.8</v>
      </c>
      <c r="L35" s="369"/>
      <c r="M35" s="369"/>
      <c r="N35" s="369"/>
      <c r="O35" s="370" t="s">
        <v>51</v>
      </c>
      <c r="P35" s="370" t="s">
        <v>51</v>
      </c>
      <c r="DH35" s="365"/>
    </row>
    <row r="36" spans="1:112" s="171" customFormat="1" ht="45" x14ac:dyDescent="0.25">
      <c r="A36" s="371"/>
      <c r="B36" s="371"/>
      <c r="C36" s="375"/>
      <c r="D36" s="376" t="s">
        <v>46</v>
      </c>
      <c r="E36" s="373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DH36" s="365"/>
    </row>
    <row r="37" spans="1:112" s="171" customFormat="1" ht="15" x14ac:dyDescent="0.25">
      <c r="A37" s="492" t="s">
        <v>52</v>
      </c>
      <c r="B37" s="493"/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  <c r="N37" s="493"/>
      <c r="O37" s="493"/>
      <c r="P37" s="494"/>
      <c r="DH37" s="365" t="s">
        <v>52</v>
      </c>
    </row>
    <row r="38" spans="1:112" s="171" customFormat="1" ht="45" x14ac:dyDescent="0.25">
      <c r="A38" s="366" t="s">
        <v>53</v>
      </c>
      <c r="B38" s="366" t="s">
        <v>54</v>
      </c>
      <c r="C38" s="367" t="s">
        <v>153</v>
      </c>
      <c r="D38" s="367" t="s">
        <v>55</v>
      </c>
      <c r="E38" s="366" t="s">
        <v>45</v>
      </c>
      <c r="F38" s="368">
        <v>25</v>
      </c>
      <c r="G38" s="369">
        <v>1154.8599999999999</v>
      </c>
      <c r="H38" s="369">
        <v>406.11</v>
      </c>
      <c r="I38" s="369">
        <v>601.79999999999995</v>
      </c>
      <c r="J38" s="369">
        <v>81.75</v>
      </c>
      <c r="K38" s="369">
        <v>501028.74</v>
      </c>
      <c r="L38" s="369">
        <v>295445.75</v>
      </c>
      <c r="M38" s="369">
        <v>173768.31</v>
      </c>
      <c r="N38" s="369">
        <v>59475.67</v>
      </c>
      <c r="O38" s="370" t="s">
        <v>453</v>
      </c>
      <c r="P38" s="370" t="s">
        <v>454</v>
      </c>
      <c r="DH38" s="365"/>
    </row>
    <row r="39" spans="1:112" s="171" customFormat="1" ht="15" x14ac:dyDescent="0.25">
      <c r="A39" s="371"/>
      <c r="B39" s="371"/>
      <c r="C39" s="372"/>
      <c r="D39" s="372" t="s">
        <v>455</v>
      </c>
      <c r="E39" s="373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DH39" s="365"/>
    </row>
    <row r="40" spans="1:112" s="171" customFormat="1" ht="45" x14ac:dyDescent="0.25">
      <c r="A40" s="371"/>
      <c r="B40" s="371"/>
      <c r="C40" s="375"/>
      <c r="D40" s="376" t="s">
        <v>46</v>
      </c>
      <c r="E40" s="373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DH40" s="365"/>
    </row>
    <row r="41" spans="1:112" s="171" customFormat="1" ht="22.5" x14ac:dyDescent="0.25">
      <c r="A41" s="366" t="s">
        <v>54</v>
      </c>
      <c r="B41" s="366" t="s">
        <v>456</v>
      </c>
      <c r="C41" s="367" t="s">
        <v>388</v>
      </c>
      <c r="D41" s="367" t="s">
        <v>389</v>
      </c>
      <c r="E41" s="366" t="s">
        <v>50</v>
      </c>
      <c r="F41" s="377">
        <v>24.038</v>
      </c>
      <c r="G41" s="369">
        <v>17898.38</v>
      </c>
      <c r="H41" s="369"/>
      <c r="I41" s="369"/>
      <c r="J41" s="369"/>
      <c r="K41" s="369">
        <v>3725889.3</v>
      </c>
      <c r="L41" s="369"/>
      <c r="M41" s="369"/>
      <c r="N41" s="369"/>
      <c r="O41" s="370" t="s">
        <v>51</v>
      </c>
      <c r="P41" s="370" t="s">
        <v>51</v>
      </c>
      <c r="DH41" s="365"/>
    </row>
    <row r="42" spans="1:112" s="171" customFormat="1" ht="45" x14ac:dyDescent="0.25">
      <c r="A42" s="371"/>
      <c r="B42" s="371"/>
      <c r="C42" s="375"/>
      <c r="D42" s="376" t="s">
        <v>46</v>
      </c>
      <c r="E42" s="373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DH42" s="365"/>
    </row>
    <row r="43" spans="1:112" s="171" customFormat="1" ht="15" x14ac:dyDescent="0.25">
      <c r="A43" s="492" t="s">
        <v>57</v>
      </c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4"/>
      <c r="DH43" s="365" t="s">
        <v>57</v>
      </c>
    </row>
    <row r="44" spans="1:112" s="171" customFormat="1" ht="45" x14ac:dyDescent="0.25">
      <c r="A44" s="366" t="s">
        <v>58</v>
      </c>
      <c r="B44" s="366" t="s">
        <v>59</v>
      </c>
      <c r="C44" s="367" t="s">
        <v>153</v>
      </c>
      <c r="D44" s="367" t="s">
        <v>55</v>
      </c>
      <c r="E44" s="366" t="s">
        <v>45</v>
      </c>
      <c r="F44" s="368">
        <v>5</v>
      </c>
      <c r="G44" s="369">
        <v>1154.8599999999999</v>
      </c>
      <c r="H44" s="369">
        <v>406.11</v>
      </c>
      <c r="I44" s="369">
        <v>601.79999999999995</v>
      </c>
      <c r="J44" s="369">
        <v>81.75</v>
      </c>
      <c r="K44" s="369">
        <v>100205.75</v>
      </c>
      <c r="L44" s="369">
        <v>59089.15</v>
      </c>
      <c r="M44" s="369">
        <v>34753.660000000003</v>
      </c>
      <c r="N44" s="369">
        <v>11895.13</v>
      </c>
      <c r="O44" s="370" t="s">
        <v>457</v>
      </c>
      <c r="P44" s="370" t="s">
        <v>458</v>
      </c>
      <c r="DH44" s="365"/>
    </row>
    <row r="45" spans="1:112" s="171" customFormat="1" ht="15" x14ac:dyDescent="0.25">
      <c r="A45" s="371"/>
      <c r="B45" s="371"/>
      <c r="C45" s="372"/>
      <c r="D45" s="372" t="s">
        <v>459</v>
      </c>
      <c r="E45" s="373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DH45" s="365"/>
    </row>
    <row r="46" spans="1:112" s="171" customFormat="1" ht="45" x14ac:dyDescent="0.25">
      <c r="A46" s="371"/>
      <c r="B46" s="371"/>
      <c r="C46" s="375"/>
      <c r="D46" s="376" t="s">
        <v>46</v>
      </c>
      <c r="E46" s="373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DH46" s="365"/>
    </row>
    <row r="47" spans="1:112" s="171" customFormat="1" ht="22.5" x14ac:dyDescent="0.25">
      <c r="A47" s="366" t="s">
        <v>59</v>
      </c>
      <c r="B47" s="366" t="s">
        <v>460</v>
      </c>
      <c r="C47" s="367" t="s">
        <v>388</v>
      </c>
      <c r="D47" s="367" t="s">
        <v>389</v>
      </c>
      <c r="E47" s="366" t="s">
        <v>50</v>
      </c>
      <c r="F47" s="377">
        <v>4.8079999999999998</v>
      </c>
      <c r="G47" s="369">
        <v>17898.38</v>
      </c>
      <c r="H47" s="369"/>
      <c r="I47" s="369"/>
      <c r="J47" s="369"/>
      <c r="K47" s="369">
        <v>745239.86</v>
      </c>
      <c r="L47" s="369"/>
      <c r="M47" s="369"/>
      <c r="N47" s="369"/>
      <c r="O47" s="370" t="s">
        <v>51</v>
      </c>
      <c r="P47" s="370" t="s">
        <v>51</v>
      </c>
      <c r="DH47" s="365"/>
    </row>
    <row r="48" spans="1:112" s="171" customFormat="1" ht="45" x14ac:dyDescent="0.25">
      <c r="A48" s="371"/>
      <c r="B48" s="371"/>
      <c r="C48" s="375"/>
      <c r="D48" s="376" t="s">
        <v>46</v>
      </c>
      <c r="E48" s="373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DH48" s="365"/>
    </row>
    <row r="49" spans="1:113" s="171" customFormat="1" ht="15" x14ac:dyDescent="0.25">
      <c r="A49" s="492" t="s">
        <v>156</v>
      </c>
      <c r="B49" s="493"/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493"/>
      <c r="P49" s="494"/>
      <c r="DH49" s="365" t="s">
        <v>156</v>
      </c>
    </row>
    <row r="50" spans="1:113" s="171" customFormat="1" ht="33.75" x14ac:dyDescent="0.25">
      <c r="A50" s="366" t="s">
        <v>62</v>
      </c>
      <c r="B50" s="366" t="s">
        <v>157</v>
      </c>
      <c r="C50" s="367" t="s">
        <v>159</v>
      </c>
      <c r="D50" s="367" t="s">
        <v>158</v>
      </c>
      <c r="E50" s="366" t="s">
        <v>45</v>
      </c>
      <c r="F50" s="368">
        <v>5</v>
      </c>
      <c r="G50" s="369">
        <v>1579.69</v>
      </c>
      <c r="H50" s="369">
        <v>621.51</v>
      </c>
      <c r="I50" s="369">
        <v>720.23</v>
      </c>
      <c r="J50" s="369">
        <v>82.49</v>
      </c>
      <c r="K50" s="369">
        <v>142325.84</v>
      </c>
      <c r="L50" s="369">
        <v>90429.119999999995</v>
      </c>
      <c r="M50" s="369">
        <v>41593.480000000003</v>
      </c>
      <c r="N50" s="369">
        <v>12002.22</v>
      </c>
      <c r="O50" s="370" t="s">
        <v>461</v>
      </c>
      <c r="P50" s="370" t="s">
        <v>462</v>
      </c>
      <c r="DH50" s="365"/>
    </row>
    <row r="51" spans="1:113" s="171" customFormat="1" ht="15" x14ac:dyDescent="0.25">
      <c r="A51" s="371"/>
      <c r="B51" s="371"/>
      <c r="C51" s="372"/>
      <c r="D51" s="372" t="s">
        <v>459</v>
      </c>
      <c r="E51" s="373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DH51" s="365"/>
    </row>
    <row r="52" spans="1:113" s="171" customFormat="1" ht="45" x14ac:dyDescent="0.25">
      <c r="A52" s="371"/>
      <c r="B52" s="371"/>
      <c r="C52" s="375"/>
      <c r="D52" s="376" t="s">
        <v>46</v>
      </c>
      <c r="E52" s="373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DH52" s="365"/>
    </row>
    <row r="53" spans="1:113" s="171" customFormat="1" ht="22.5" x14ac:dyDescent="0.25">
      <c r="A53" s="366" t="s">
        <v>63</v>
      </c>
      <c r="B53" s="366" t="s">
        <v>463</v>
      </c>
      <c r="C53" s="367" t="s">
        <v>399</v>
      </c>
      <c r="D53" s="367" t="s">
        <v>372</v>
      </c>
      <c r="E53" s="366" t="s">
        <v>50</v>
      </c>
      <c r="F53" s="377">
        <v>1.7000000000000001E-2</v>
      </c>
      <c r="G53" s="369">
        <v>21449.1</v>
      </c>
      <c r="H53" s="369"/>
      <c r="I53" s="369"/>
      <c r="J53" s="369"/>
      <c r="K53" s="369">
        <v>3157.74</v>
      </c>
      <c r="L53" s="369"/>
      <c r="M53" s="369"/>
      <c r="N53" s="369"/>
      <c r="O53" s="370" t="s">
        <v>51</v>
      </c>
      <c r="P53" s="370" t="s">
        <v>51</v>
      </c>
      <c r="DH53" s="365"/>
    </row>
    <row r="54" spans="1:113" s="171" customFormat="1" ht="45" x14ac:dyDescent="0.25">
      <c r="A54" s="371"/>
      <c r="B54" s="371"/>
      <c r="C54" s="375"/>
      <c r="D54" s="376" t="s">
        <v>46</v>
      </c>
      <c r="E54" s="373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DH54" s="365"/>
    </row>
    <row r="55" spans="1:113" s="171" customFormat="1" ht="22.5" x14ac:dyDescent="0.25">
      <c r="A55" s="366" t="s">
        <v>155</v>
      </c>
      <c r="B55" s="366" t="s">
        <v>464</v>
      </c>
      <c r="C55" s="367" t="s">
        <v>399</v>
      </c>
      <c r="D55" s="367" t="s">
        <v>373</v>
      </c>
      <c r="E55" s="366" t="s">
        <v>50</v>
      </c>
      <c r="F55" s="377">
        <v>1.7000000000000001E-2</v>
      </c>
      <c r="G55" s="369">
        <v>21449.1</v>
      </c>
      <c r="H55" s="369"/>
      <c r="I55" s="369"/>
      <c r="J55" s="369"/>
      <c r="K55" s="369">
        <v>3157.74</v>
      </c>
      <c r="L55" s="369"/>
      <c r="M55" s="369"/>
      <c r="N55" s="369"/>
      <c r="O55" s="370" t="s">
        <v>51</v>
      </c>
      <c r="P55" s="370" t="s">
        <v>51</v>
      </c>
      <c r="DH55" s="365"/>
    </row>
    <row r="56" spans="1:113" s="171" customFormat="1" ht="45" x14ac:dyDescent="0.25">
      <c r="A56" s="371"/>
      <c r="B56" s="371"/>
      <c r="C56" s="375"/>
      <c r="D56" s="376" t="s">
        <v>46</v>
      </c>
      <c r="E56" s="373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DH56" s="365"/>
    </row>
    <row r="57" spans="1:113" s="171" customFormat="1" ht="22.5" x14ac:dyDescent="0.25">
      <c r="A57" s="366" t="s">
        <v>157</v>
      </c>
      <c r="B57" s="366" t="s">
        <v>465</v>
      </c>
      <c r="C57" s="367" t="s">
        <v>399</v>
      </c>
      <c r="D57" s="367" t="s">
        <v>374</v>
      </c>
      <c r="E57" s="366" t="s">
        <v>50</v>
      </c>
      <c r="F57" s="377">
        <v>8.9999999999999993E-3</v>
      </c>
      <c r="G57" s="369">
        <v>21449.1</v>
      </c>
      <c r="H57" s="369"/>
      <c r="I57" s="369"/>
      <c r="J57" s="369"/>
      <c r="K57" s="369">
        <v>1671.74</v>
      </c>
      <c r="L57" s="369"/>
      <c r="M57" s="369"/>
      <c r="N57" s="369"/>
      <c r="O57" s="370" t="s">
        <v>51</v>
      </c>
      <c r="P57" s="370" t="s">
        <v>51</v>
      </c>
      <c r="DH57" s="365"/>
    </row>
    <row r="58" spans="1:113" s="171" customFormat="1" ht="45" x14ac:dyDescent="0.25">
      <c r="A58" s="371"/>
      <c r="B58" s="371"/>
      <c r="C58" s="375"/>
      <c r="D58" s="376" t="s">
        <v>46</v>
      </c>
      <c r="E58" s="373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DH58" s="365"/>
    </row>
    <row r="59" spans="1:113" s="171" customFormat="1" ht="22.5" x14ac:dyDescent="0.25">
      <c r="A59" s="366" t="s">
        <v>160</v>
      </c>
      <c r="B59" s="366" t="s">
        <v>466</v>
      </c>
      <c r="C59" s="367" t="s">
        <v>399</v>
      </c>
      <c r="D59" s="367" t="s">
        <v>375</v>
      </c>
      <c r="E59" s="366" t="s">
        <v>50</v>
      </c>
      <c r="F59" s="377">
        <v>8.9999999999999993E-3</v>
      </c>
      <c r="G59" s="369">
        <v>21449.1</v>
      </c>
      <c r="H59" s="369"/>
      <c r="I59" s="369"/>
      <c r="J59" s="369"/>
      <c r="K59" s="369">
        <v>1671.74</v>
      </c>
      <c r="L59" s="369"/>
      <c r="M59" s="369"/>
      <c r="N59" s="369"/>
      <c r="O59" s="370" t="s">
        <v>51</v>
      </c>
      <c r="P59" s="370" t="s">
        <v>51</v>
      </c>
      <c r="DH59" s="365"/>
    </row>
    <row r="60" spans="1:113" s="171" customFormat="1" ht="45" x14ac:dyDescent="0.25">
      <c r="A60" s="371"/>
      <c r="B60" s="371"/>
      <c r="C60" s="375"/>
      <c r="D60" s="376" t="s">
        <v>46</v>
      </c>
      <c r="E60" s="373"/>
      <c r="F60" s="374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DH60" s="365"/>
    </row>
    <row r="61" spans="1:113" s="171" customFormat="1" ht="22.5" x14ac:dyDescent="0.25">
      <c r="A61" s="366" t="s">
        <v>164</v>
      </c>
      <c r="B61" s="366" t="s">
        <v>467</v>
      </c>
      <c r="C61" s="367" t="s">
        <v>388</v>
      </c>
      <c r="D61" s="367" t="s">
        <v>389</v>
      </c>
      <c r="E61" s="366" t="s">
        <v>50</v>
      </c>
      <c r="F61" s="377">
        <v>4.8079999999999998</v>
      </c>
      <c r="G61" s="369">
        <v>17898.38</v>
      </c>
      <c r="H61" s="369"/>
      <c r="I61" s="369"/>
      <c r="J61" s="369"/>
      <c r="K61" s="369">
        <v>745239.86</v>
      </c>
      <c r="L61" s="369"/>
      <c r="M61" s="369"/>
      <c r="N61" s="369"/>
      <c r="O61" s="370" t="s">
        <v>51</v>
      </c>
      <c r="P61" s="370" t="s">
        <v>51</v>
      </c>
      <c r="DH61" s="365"/>
    </row>
    <row r="62" spans="1:113" s="171" customFormat="1" ht="45" x14ac:dyDescent="0.25">
      <c r="A62" s="371"/>
      <c r="B62" s="371"/>
      <c r="C62" s="375"/>
      <c r="D62" s="376" t="s">
        <v>46</v>
      </c>
      <c r="E62" s="373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DH62" s="365"/>
    </row>
    <row r="63" spans="1:113" s="171" customFormat="1" ht="15" x14ac:dyDescent="0.25">
      <c r="A63" s="492" t="s">
        <v>165</v>
      </c>
      <c r="B63" s="493"/>
      <c r="C63" s="493"/>
      <c r="D63" s="493"/>
      <c r="E63" s="493"/>
      <c r="F63" s="493"/>
      <c r="G63" s="493"/>
      <c r="H63" s="493"/>
      <c r="I63" s="493"/>
      <c r="J63" s="493"/>
      <c r="K63" s="493"/>
      <c r="L63" s="493"/>
      <c r="M63" s="493"/>
      <c r="N63" s="493"/>
      <c r="O63" s="493"/>
      <c r="P63" s="494"/>
      <c r="DH63" s="365" t="s">
        <v>165</v>
      </c>
    </row>
    <row r="64" spans="1:113" s="171" customFormat="1" ht="15" x14ac:dyDescent="0.25">
      <c r="A64" s="495" t="s">
        <v>397</v>
      </c>
      <c r="B64" s="495"/>
      <c r="C64" s="495"/>
      <c r="D64" s="495"/>
      <c r="E64" s="495"/>
      <c r="F64" s="495"/>
      <c r="G64" s="495"/>
      <c r="H64" s="495"/>
      <c r="I64" s="495"/>
      <c r="J64" s="495"/>
      <c r="K64" s="495"/>
      <c r="L64" s="495"/>
      <c r="M64" s="495"/>
      <c r="N64" s="495"/>
      <c r="O64" s="495"/>
      <c r="P64" s="495"/>
      <c r="DH64" s="365"/>
      <c r="DI64" s="359" t="s">
        <v>397</v>
      </c>
    </row>
    <row r="65" spans="1:115" s="171" customFormat="1" ht="33.75" x14ac:dyDescent="0.25">
      <c r="A65" s="366" t="s">
        <v>166</v>
      </c>
      <c r="B65" s="366" t="s">
        <v>166</v>
      </c>
      <c r="C65" s="367" t="s">
        <v>168</v>
      </c>
      <c r="D65" s="367" t="s">
        <v>167</v>
      </c>
      <c r="E65" s="366" t="s">
        <v>45</v>
      </c>
      <c r="F65" s="368">
        <v>15</v>
      </c>
      <c r="G65" s="369">
        <v>1662.67</v>
      </c>
      <c r="H65" s="369">
        <v>663.73</v>
      </c>
      <c r="I65" s="369">
        <v>895.29</v>
      </c>
      <c r="J65" s="369">
        <v>159.36000000000001</v>
      </c>
      <c r="K65" s="369">
        <v>458292.42</v>
      </c>
      <c r="L65" s="369">
        <v>289719.89</v>
      </c>
      <c r="M65" s="369">
        <v>155108.39000000001</v>
      </c>
      <c r="N65" s="369">
        <v>69558.679999999993</v>
      </c>
      <c r="O65" s="370" t="s">
        <v>468</v>
      </c>
      <c r="P65" s="370" t="s">
        <v>469</v>
      </c>
      <c r="DH65" s="365"/>
    </row>
    <row r="66" spans="1:115" s="171" customFormat="1" ht="15" x14ac:dyDescent="0.25">
      <c r="A66" s="371"/>
      <c r="B66" s="371"/>
      <c r="C66" s="372"/>
      <c r="D66" s="372" t="s">
        <v>470</v>
      </c>
      <c r="E66" s="373"/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DH66" s="365"/>
    </row>
    <row r="67" spans="1:115" s="171" customFormat="1" ht="45" x14ac:dyDescent="0.25">
      <c r="A67" s="371"/>
      <c r="B67" s="371"/>
      <c r="C67" s="375"/>
      <c r="D67" s="376" t="s">
        <v>46</v>
      </c>
      <c r="E67" s="373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DH67" s="365"/>
    </row>
    <row r="68" spans="1:115" s="171" customFormat="1" ht="22.5" x14ac:dyDescent="0.25">
      <c r="A68" s="366" t="s">
        <v>170</v>
      </c>
      <c r="B68" s="366" t="s">
        <v>471</v>
      </c>
      <c r="C68" s="367" t="s">
        <v>388</v>
      </c>
      <c r="D68" s="367" t="s">
        <v>389</v>
      </c>
      <c r="E68" s="366" t="s">
        <v>50</v>
      </c>
      <c r="F68" s="377">
        <v>14.423</v>
      </c>
      <c r="G68" s="369">
        <v>17898.38</v>
      </c>
      <c r="H68" s="369"/>
      <c r="I68" s="369"/>
      <c r="J68" s="369"/>
      <c r="K68" s="369">
        <v>2235564.58</v>
      </c>
      <c r="L68" s="369"/>
      <c r="M68" s="369"/>
      <c r="N68" s="369"/>
      <c r="O68" s="370" t="s">
        <v>51</v>
      </c>
      <c r="P68" s="370" t="s">
        <v>51</v>
      </c>
      <c r="DH68" s="365"/>
    </row>
    <row r="69" spans="1:115" s="171" customFormat="1" ht="45" x14ac:dyDescent="0.25">
      <c r="A69" s="371"/>
      <c r="B69" s="371"/>
      <c r="C69" s="375"/>
      <c r="D69" s="376" t="s">
        <v>46</v>
      </c>
      <c r="E69" s="373"/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DH69" s="365"/>
    </row>
    <row r="70" spans="1:115" s="171" customFormat="1" ht="15" x14ac:dyDescent="0.25">
      <c r="A70" s="492" t="s">
        <v>171</v>
      </c>
      <c r="B70" s="493"/>
      <c r="C70" s="493"/>
      <c r="D70" s="493"/>
      <c r="E70" s="493"/>
      <c r="F70" s="493"/>
      <c r="G70" s="493"/>
      <c r="H70" s="493"/>
      <c r="I70" s="493"/>
      <c r="J70" s="493"/>
      <c r="K70" s="493"/>
      <c r="L70" s="493"/>
      <c r="M70" s="493"/>
      <c r="N70" s="493"/>
      <c r="O70" s="493"/>
      <c r="P70" s="494"/>
      <c r="DH70" s="365" t="s">
        <v>171</v>
      </c>
    </row>
    <row r="71" spans="1:115" s="171" customFormat="1" ht="33.75" x14ac:dyDescent="0.25">
      <c r="A71" s="366" t="s">
        <v>172</v>
      </c>
      <c r="B71" s="366" t="s">
        <v>172</v>
      </c>
      <c r="C71" s="367" t="s">
        <v>174</v>
      </c>
      <c r="D71" s="367" t="s">
        <v>173</v>
      </c>
      <c r="E71" s="366" t="s">
        <v>45</v>
      </c>
      <c r="F71" s="368">
        <v>65</v>
      </c>
      <c r="G71" s="369">
        <v>1713.08</v>
      </c>
      <c r="H71" s="369">
        <v>783.44</v>
      </c>
      <c r="I71" s="369">
        <v>825.99</v>
      </c>
      <c r="J71" s="369">
        <v>133.53</v>
      </c>
      <c r="K71" s="369">
        <v>2160326.7400000002</v>
      </c>
      <c r="L71" s="369">
        <v>1481872.03</v>
      </c>
      <c r="M71" s="369">
        <v>620110.12</v>
      </c>
      <c r="N71" s="369">
        <v>252565.37</v>
      </c>
      <c r="O71" s="370" t="s">
        <v>472</v>
      </c>
      <c r="P71" s="370" t="s">
        <v>473</v>
      </c>
      <c r="DH71" s="365"/>
    </row>
    <row r="72" spans="1:115" s="171" customFormat="1" ht="15" x14ac:dyDescent="0.25">
      <c r="A72" s="371"/>
      <c r="B72" s="371"/>
      <c r="C72" s="372"/>
      <c r="D72" s="372" t="s">
        <v>474</v>
      </c>
      <c r="E72" s="373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DH72" s="365"/>
    </row>
    <row r="73" spans="1:115" s="171" customFormat="1" ht="45" x14ac:dyDescent="0.25">
      <c r="A73" s="371"/>
      <c r="B73" s="371"/>
      <c r="C73" s="375"/>
      <c r="D73" s="376" t="s">
        <v>46</v>
      </c>
      <c r="E73" s="373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DH73" s="365"/>
    </row>
    <row r="74" spans="1:115" s="171" customFormat="1" ht="22.5" x14ac:dyDescent="0.25">
      <c r="A74" s="366" t="s">
        <v>176</v>
      </c>
      <c r="B74" s="366" t="s">
        <v>475</v>
      </c>
      <c r="C74" s="367" t="s">
        <v>388</v>
      </c>
      <c r="D74" s="367" t="s">
        <v>389</v>
      </c>
      <c r="E74" s="366" t="s">
        <v>50</v>
      </c>
      <c r="F74" s="378">
        <v>62.5</v>
      </c>
      <c r="G74" s="369">
        <v>17898.38</v>
      </c>
      <c r="H74" s="369"/>
      <c r="I74" s="369"/>
      <c r="J74" s="369"/>
      <c r="K74" s="369">
        <v>9687498.1799999997</v>
      </c>
      <c r="L74" s="369"/>
      <c r="M74" s="369"/>
      <c r="N74" s="369"/>
      <c r="O74" s="370" t="s">
        <v>51</v>
      </c>
      <c r="P74" s="370" t="s">
        <v>51</v>
      </c>
      <c r="DH74" s="365"/>
    </row>
    <row r="75" spans="1:115" s="171" customFormat="1" ht="45" x14ac:dyDescent="0.25">
      <c r="A75" s="371"/>
      <c r="B75" s="371"/>
      <c r="C75" s="375"/>
      <c r="D75" s="376" t="s">
        <v>46</v>
      </c>
      <c r="E75" s="373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DH75" s="365"/>
    </row>
    <row r="76" spans="1:115" s="171" customFormat="1" ht="15" x14ac:dyDescent="0.25">
      <c r="A76" s="489" t="s">
        <v>66</v>
      </c>
      <c r="B76" s="490"/>
      <c r="C76" s="490"/>
      <c r="D76" s="490"/>
      <c r="E76" s="490"/>
      <c r="F76" s="490"/>
      <c r="G76" s="490"/>
      <c r="H76" s="490"/>
      <c r="I76" s="490"/>
      <c r="J76" s="491"/>
      <c r="K76" s="369">
        <v>21635064.5</v>
      </c>
      <c r="L76" s="369">
        <v>2263130.52</v>
      </c>
      <c r="M76" s="369">
        <v>1055234.5900000001</v>
      </c>
      <c r="N76" s="369">
        <v>417661.93</v>
      </c>
      <c r="O76" s="379">
        <v>4367.87</v>
      </c>
      <c r="P76" s="380">
        <v>572.5</v>
      </c>
      <c r="DJ76" s="381" t="s">
        <v>66</v>
      </c>
    </row>
    <row r="77" spans="1:115" s="171" customFormat="1" ht="15" x14ac:dyDescent="0.25">
      <c r="A77" s="489" t="s">
        <v>67</v>
      </c>
      <c r="B77" s="490"/>
      <c r="C77" s="490"/>
      <c r="D77" s="490"/>
      <c r="E77" s="490"/>
      <c r="F77" s="490"/>
      <c r="G77" s="490"/>
      <c r="H77" s="490"/>
      <c r="I77" s="490"/>
      <c r="J77" s="491"/>
      <c r="K77" s="369">
        <v>2493136.98</v>
      </c>
      <c r="L77" s="369"/>
      <c r="M77" s="369"/>
      <c r="N77" s="369"/>
      <c r="O77" s="370"/>
      <c r="P77" s="370"/>
      <c r="DJ77" s="381" t="s">
        <v>67</v>
      </c>
    </row>
    <row r="78" spans="1:115" s="171" customFormat="1" ht="15" x14ac:dyDescent="0.25">
      <c r="A78" s="482" t="s">
        <v>476</v>
      </c>
      <c r="B78" s="483"/>
      <c r="C78" s="483"/>
      <c r="D78" s="483"/>
      <c r="E78" s="483"/>
      <c r="F78" s="483"/>
      <c r="G78" s="483"/>
      <c r="H78" s="483"/>
      <c r="I78" s="483"/>
      <c r="J78" s="484"/>
      <c r="K78" s="382"/>
      <c r="L78" s="382"/>
      <c r="M78" s="382"/>
      <c r="N78" s="382"/>
      <c r="O78" s="383"/>
      <c r="P78" s="383"/>
      <c r="DJ78" s="381"/>
      <c r="DK78" s="362" t="s">
        <v>476</v>
      </c>
    </row>
    <row r="79" spans="1:115" s="171" customFormat="1" ht="15" x14ac:dyDescent="0.25">
      <c r="A79" s="482" t="s">
        <v>477</v>
      </c>
      <c r="B79" s="483"/>
      <c r="C79" s="483"/>
      <c r="D79" s="483"/>
      <c r="E79" s="483"/>
      <c r="F79" s="483"/>
      <c r="G79" s="483"/>
      <c r="H79" s="483"/>
      <c r="I79" s="483"/>
      <c r="J79" s="484"/>
      <c r="K79" s="382">
        <v>2493136.98</v>
      </c>
      <c r="L79" s="382"/>
      <c r="M79" s="382"/>
      <c r="N79" s="382"/>
      <c r="O79" s="383"/>
      <c r="P79" s="383"/>
      <c r="DJ79" s="381"/>
      <c r="DK79" s="362" t="s">
        <v>477</v>
      </c>
    </row>
    <row r="80" spans="1:115" s="171" customFormat="1" ht="15" x14ac:dyDescent="0.25">
      <c r="A80" s="489" t="s">
        <v>68</v>
      </c>
      <c r="B80" s="490"/>
      <c r="C80" s="490"/>
      <c r="D80" s="490"/>
      <c r="E80" s="490"/>
      <c r="F80" s="490"/>
      <c r="G80" s="490"/>
      <c r="H80" s="490"/>
      <c r="I80" s="490"/>
      <c r="J80" s="491"/>
      <c r="K80" s="369">
        <v>1662091.32</v>
      </c>
      <c r="L80" s="369"/>
      <c r="M80" s="369"/>
      <c r="N80" s="369"/>
      <c r="O80" s="370"/>
      <c r="P80" s="370"/>
      <c r="DJ80" s="381" t="s">
        <v>68</v>
      </c>
    </row>
    <row r="81" spans="1:115" s="171" customFormat="1" ht="15" x14ac:dyDescent="0.25">
      <c r="A81" s="482" t="s">
        <v>476</v>
      </c>
      <c r="B81" s="483"/>
      <c r="C81" s="483"/>
      <c r="D81" s="483"/>
      <c r="E81" s="483"/>
      <c r="F81" s="483"/>
      <c r="G81" s="483"/>
      <c r="H81" s="483"/>
      <c r="I81" s="483"/>
      <c r="J81" s="484"/>
      <c r="K81" s="382"/>
      <c r="L81" s="382"/>
      <c r="M81" s="382"/>
      <c r="N81" s="382"/>
      <c r="O81" s="383"/>
      <c r="P81" s="383"/>
      <c r="DJ81" s="381"/>
      <c r="DK81" s="362" t="s">
        <v>476</v>
      </c>
    </row>
    <row r="82" spans="1:115" s="171" customFormat="1" ht="15" x14ac:dyDescent="0.25">
      <c r="A82" s="482" t="s">
        <v>478</v>
      </c>
      <c r="B82" s="483"/>
      <c r="C82" s="483"/>
      <c r="D82" s="483"/>
      <c r="E82" s="483"/>
      <c r="F82" s="483"/>
      <c r="G82" s="483"/>
      <c r="H82" s="483"/>
      <c r="I82" s="483"/>
      <c r="J82" s="484"/>
      <c r="K82" s="382">
        <v>1662091.32</v>
      </c>
      <c r="L82" s="382"/>
      <c r="M82" s="382"/>
      <c r="N82" s="382"/>
      <c r="O82" s="383"/>
      <c r="P82" s="383"/>
      <c r="DJ82" s="381"/>
      <c r="DK82" s="362" t="s">
        <v>478</v>
      </c>
    </row>
    <row r="83" spans="1:115" s="171" customFormat="1" ht="15" x14ac:dyDescent="0.25">
      <c r="A83" s="489" t="s">
        <v>69</v>
      </c>
      <c r="B83" s="490"/>
      <c r="C83" s="490"/>
      <c r="D83" s="490"/>
      <c r="E83" s="490"/>
      <c r="F83" s="490"/>
      <c r="G83" s="490"/>
      <c r="H83" s="490"/>
      <c r="I83" s="490"/>
      <c r="J83" s="491"/>
      <c r="K83" s="369"/>
      <c r="L83" s="369"/>
      <c r="M83" s="369"/>
      <c r="N83" s="369"/>
      <c r="O83" s="370"/>
      <c r="P83" s="370"/>
      <c r="DJ83" s="381" t="s">
        <v>69</v>
      </c>
    </row>
    <row r="84" spans="1:115" s="171" customFormat="1" ht="15" x14ac:dyDescent="0.25">
      <c r="A84" s="482" t="s">
        <v>479</v>
      </c>
      <c r="B84" s="483"/>
      <c r="C84" s="483"/>
      <c r="D84" s="483"/>
      <c r="E84" s="483"/>
      <c r="F84" s="483"/>
      <c r="G84" s="483"/>
      <c r="H84" s="483"/>
      <c r="I84" s="483"/>
      <c r="J84" s="484"/>
      <c r="K84" s="382"/>
      <c r="L84" s="382"/>
      <c r="M84" s="382"/>
      <c r="N84" s="382"/>
      <c r="O84" s="383"/>
      <c r="P84" s="383"/>
      <c r="DJ84" s="381"/>
      <c r="DK84" s="362" t="s">
        <v>479</v>
      </c>
    </row>
    <row r="85" spans="1:115" s="171" customFormat="1" ht="15" x14ac:dyDescent="0.25">
      <c r="A85" s="482" t="s">
        <v>480</v>
      </c>
      <c r="B85" s="483"/>
      <c r="C85" s="483"/>
      <c r="D85" s="483"/>
      <c r="E85" s="483"/>
      <c r="F85" s="483"/>
      <c r="G85" s="483"/>
      <c r="H85" s="483"/>
      <c r="I85" s="483"/>
      <c r="J85" s="484"/>
      <c r="K85" s="382">
        <v>3442668.96</v>
      </c>
      <c r="L85" s="382">
        <v>2263130.52</v>
      </c>
      <c r="M85" s="382">
        <v>1055234.5900000001</v>
      </c>
      <c r="N85" s="382">
        <v>417661.93</v>
      </c>
      <c r="O85" s="384">
        <v>4367.87</v>
      </c>
      <c r="P85" s="385">
        <v>572.5</v>
      </c>
      <c r="DJ85" s="381"/>
      <c r="DK85" s="362" t="s">
        <v>480</v>
      </c>
    </row>
    <row r="86" spans="1:115" s="171" customFormat="1" ht="15" x14ac:dyDescent="0.25">
      <c r="A86" s="482" t="s">
        <v>481</v>
      </c>
      <c r="B86" s="483"/>
      <c r="C86" s="483"/>
      <c r="D86" s="483"/>
      <c r="E86" s="483"/>
      <c r="F86" s="483"/>
      <c r="G86" s="483"/>
      <c r="H86" s="483"/>
      <c r="I86" s="483"/>
      <c r="J86" s="484"/>
      <c r="K86" s="382">
        <v>2493136.98</v>
      </c>
      <c r="L86" s="382"/>
      <c r="M86" s="382"/>
      <c r="N86" s="382"/>
      <c r="O86" s="383"/>
      <c r="P86" s="383"/>
      <c r="DJ86" s="381"/>
      <c r="DK86" s="362" t="s">
        <v>481</v>
      </c>
    </row>
    <row r="87" spans="1:115" s="171" customFormat="1" ht="15" x14ac:dyDescent="0.25">
      <c r="A87" s="482" t="s">
        <v>482</v>
      </c>
      <c r="B87" s="483"/>
      <c r="C87" s="483"/>
      <c r="D87" s="483"/>
      <c r="E87" s="483"/>
      <c r="F87" s="483"/>
      <c r="G87" s="483"/>
      <c r="H87" s="483"/>
      <c r="I87" s="483"/>
      <c r="J87" s="484"/>
      <c r="K87" s="382">
        <v>1662091.32</v>
      </c>
      <c r="L87" s="382"/>
      <c r="M87" s="382"/>
      <c r="N87" s="382"/>
      <c r="O87" s="383"/>
      <c r="P87" s="383"/>
      <c r="DJ87" s="381"/>
      <c r="DK87" s="362" t="s">
        <v>482</v>
      </c>
    </row>
    <row r="88" spans="1:115" s="171" customFormat="1" ht="15" x14ac:dyDescent="0.25">
      <c r="A88" s="482" t="s">
        <v>483</v>
      </c>
      <c r="B88" s="483"/>
      <c r="C88" s="483"/>
      <c r="D88" s="483"/>
      <c r="E88" s="483"/>
      <c r="F88" s="483"/>
      <c r="G88" s="483"/>
      <c r="H88" s="483"/>
      <c r="I88" s="483"/>
      <c r="J88" s="484"/>
      <c r="K88" s="382">
        <v>7597897.2599999998</v>
      </c>
      <c r="L88" s="382"/>
      <c r="M88" s="382"/>
      <c r="N88" s="382"/>
      <c r="O88" s="384">
        <v>4367.87</v>
      </c>
      <c r="P88" s="385">
        <v>572.5</v>
      </c>
      <c r="DJ88" s="381"/>
      <c r="DK88" s="362" t="s">
        <v>483</v>
      </c>
    </row>
    <row r="89" spans="1:115" s="171" customFormat="1" ht="15" x14ac:dyDescent="0.25">
      <c r="A89" s="482" t="s">
        <v>484</v>
      </c>
      <c r="B89" s="483"/>
      <c r="C89" s="483"/>
      <c r="D89" s="483"/>
      <c r="E89" s="483"/>
      <c r="F89" s="483"/>
      <c r="G89" s="483"/>
      <c r="H89" s="483"/>
      <c r="I89" s="483"/>
      <c r="J89" s="484"/>
      <c r="K89" s="382"/>
      <c r="L89" s="382"/>
      <c r="M89" s="382"/>
      <c r="N89" s="382"/>
      <c r="O89" s="383"/>
      <c r="P89" s="383"/>
      <c r="DJ89" s="381"/>
      <c r="DK89" s="362" t="s">
        <v>484</v>
      </c>
    </row>
    <row r="90" spans="1:115" s="171" customFormat="1" ht="15" x14ac:dyDescent="0.25">
      <c r="A90" s="482" t="s">
        <v>485</v>
      </c>
      <c r="B90" s="483"/>
      <c r="C90" s="483"/>
      <c r="D90" s="483"/>
      <c r="E90" s="483"/>
      <c r="F90" s="483"/>
      <c r="G90" s="483"/>
      <c r="H90" s="483"/>
      <c r="I90" s="483"/>
      <c r="J90" s="484"/>
      <c r="K90" s="382">
        <v>18192395.539999999</v>
      </c>
      <c r="L90" s="382"/>
      <c r="M90" s="382"/>
      <c r="N90" s="382"/>
      <c r="O90" s="383"/>
      <c r="P90" s="383"/>
      <c r="DJ90" s="381"/>
      <c r="DK90" s="362" t="s">
        <v>485</v>
      </c>
    </row>
    <row r="91" spans="1:115" s="171" customFormat="1" ht="15" x14ac:dyDescent="0.25">
      <c r="A91" s="482" t="s">
        <v>70</v>
      </c>
      <c r="B91" s="483"/>
      <c r="C91" s="483"/>
      <c r="D91" s="483"/>
      <c r="E91" s="483"/>
      <c r="F91" s="483"/>
      <c r="G91" s="483"/>
      <c r="H91" s="483"/>
      <c r="I91" s="483"/>
      <c r="J91" s="484"/>
      <c r="K91" s="382">
        <v>25790292.800000001</v>
      </c>
      <c r="L91" s="382"/>
      <c r="M91" s="382"/>
      <c r="N91" s="382"/>
      <c r="O91" s="384">
        <v>4367.87</v>
      </c>
      <c r="P91" s="385">
        <v>572.5</v>
      </c>
      <c r="DJ91" s="381"/>
      <c r="DK91" s="362" t="s">
        <v>70</v>
      </c>
    </row>
    <row r="92" spans="1:115" s="171" customFormat="1" ht="15" x14ac:dyDescent="0.25">
      <c r="A92" s="482" t="s">
        <v>71</v>
      </c>
      <c r="B92" s="483"/>
      <c r="C92" s="483"/>
      <c r="D92" s="483"/>
      <c r="E92" s="483"/>
      <c r="F92" s="483"/>
      <c r="G92" s="483"/>
      <c r="H92" s="483"/>
      <c r="I92" s="483"/>
      <c r="J92" s="484"/>
      <c r="K92" s="382"/>
      <c r="L92" s="382"/>
      <c r="M92" s="382"/>
      <c r="N92" s="382"/>
      <c r="O92" s="383"/>
      <c r="P92" s="383"/>
      <c r="DJ92" s="381"/>
      <c r="DK92" s="362" t="s">
        <v>71</v>
      </c>
    </row>
    <row r="93" spans="1:115" s="171" customFormat="1" ht="15" x14ac:dyDescent="0.25">
      <c r="A93" s="482" t="s">
        <v>72</v>
      </c>
      <c r="B93" s="483"/>
      <c r="C93" s="483"/>
      <c r="D93" s="483"/>
      <c r="E93" s="483"/>
      <c r="F93" s="483"/>
      <c r="G93" s="483"/>
      <c r="H93" s="483"/>
      <c r="I93" s="483"/>
      <c r="J93" s="484"/>
      <c r="K93" s="382">
        <v>2263130.52</v>
      </c>
      <c r="L93" s="382"/>
      <c r="M93" s="382"/>
      <c r="N93" s="382"/>
      <c r="O93" s="383"/>
      <c r="P93" s="383"/>
      <c r="DJ93" s="381"/>
      <c r="DK93" s="362" t="s">
        <v>72</v>
      </c>
    </row>
    <row r="94" spans="1:115" s="171" customFormat="1" ht="15" x14ac:dyDescent="0.25">
      <c r="A94" s="482" t="s">
        <v>73</v>
      </c>
      <c r="B94" s="483"/>
      <c r="C94" s="483"/>
      <c r="D94" s="483"/>
      <c r="E94" s="483"/>
      <c r="F94" s="483"/>
      <c r="G94" s="483"/>
      <c r="H94" s="483"/>
      <c r="I94" s="483"/>
      <c r="J94" s="484"/>
      <c r="K94" s="382">
        <v>18316699.390000001</v>
      </c>
      <c r="L94" s="382"/>
      <c r="M94" s="382"/>
      <c r="N94" s="382"/>
      <c r="O94" s="383"/>
      <c r="P94" s="383"/>
      <c r="DJ94" s="381"/>
      <c r="DK94" s="362" t="s">
        <v>73</v>
      </c>
    </row>
    <row r="95" spans="1:115" s="171" customFormat="1" ht="15" x14ac:dyDescent="0.25">
      <c r="A95" s="482" t="s">
        <v>74</v>
      </c>
      <c r="B95" s="483"/>
      <c r="C95" s="483"/>
      <c r="D95" s="483"/>
      <c r="E95" s="483"/>
      <c r="F95" s="483"/>
      <c r="G95" s="483"/>
      <c r="H95" s="483"/>
      <c r="I95" s="483"/>
      <c r="J95" s="484"/>
      <c r="K95" s="382">
        <v>1055234.5900000001</v>
      </c>
      <c r="L95" s="382"/>
      <c r="M95" s="382"/>
      <c r="N95" s="382"/>
      <c r="O95" s="383"/>
      <c r="P95" s="383"/>
      <c r="DJ95" s="381"/>
      <c r="DK95" s="362" t="s">
        <v>74</v>
      </c>
    </row>
    <row r="96" spans="1:115" s="171" customFormat="1" ht="15" x14ac:dyDescent="0.25">
      <c r="A96" s="482" t="s">
        <v>75</v>
      </c>
      <c r="B96" s="483"/>
      <c r="C96" s="483"/>
      <c r="D96" s="483"/>
      <c r="E96" s="483"/>
      <c r="F96" s="483"/>
      <c r="G96" s="483"/>
      <c r="H96" s="483"/>
      <c r="I96" s="483"/>
      <c r="J96" s="484"/>
      <c r="K96" s="382">
        <v>417661.93</v>
      </c>
      <c r="L96" s="382"/>
      <c r="M96" s="382"/>
      <c r="N96" s="382"/>
      <c r="O96" s="383"/>
      <c r="P96" s="383"/>
      <c r="DJ96" s="381"/>
      <c r="DK96" s="362" t="s">
        <v>75</v>
      </c>
    </row>
    <row r="97" spans="1:118" s="171" customFormat="1" ht="15" x14ac:dyDescent="0.25">
      <c r="A97" s="482" t="s">
        <v>76</v>
      </c>
      <c r="B97" s="483"/>
      <c r="C97" s="483"/>
      <c r="D97" s="483"/>
      <c r="E97" s="483"/>
      <c r="F97" s="483"/>
      <c r="G97" s="483"/>
      <c r="H97" s="483"/>
      <c r="I97" s="483"/>
      <c r="J97" s="484"/>
      <c r="K97" s="382">
        <v>2493136.98</v>
      </c>
      <c r="L97" s="382"/>
      <c r="M97" s="382"/>
      <c r="N97" s="382"/>
      <c r="O97" s="383"/>
      <c r="P97" s="383"/>
      <c r="DJ97" s="381"/>
      <c r="DK97" s="362" t="s">
        <v>76</v>
      </c>
    </row>
    <row r="98" spans="1:118" s="171" customFormat="1" ht="15" x14ac:dyDescent="0.25">
      <c r="A98" s="482" t="s">
        <v>77</v>
      </c>
      <c r="B98" s="483"/>
      <c r="C98" s="483"/>
      <c r="D98" s="483"/>
      <c r="E98" s="483"/>
      <c r="F98" s="483"/>
      <c r="G98" s="483"/>
      <c r="H98" s="483"/>
      <c r="I98" s="483"/>
      <c r="J98" s="484"/>
      <c r="K98" s="382">
        <v>1662091.32</v>
      </c>
      <c r="L98" s="382"/>
      <c r="M98" s="382"/>
      <c r="N98" s="382"/>
      <c r="O98" s="383"/>
      <c r="P98" s="383"/>
      <c r="DJ98" s="381"/>
      <c r="DK98" s="362" t="s">
        <v>77</v>
      </c>
    </row>
    <row r="99" spans="1:118" s="171" customFormat="1" ht="15" x14ac:dyDescent="0.25">
      <c r="A99" s="482" t="s">
        <v>486</v>
      </c>
      <c r="B99" s="483"/>
      <c r="C99" s="483"/>
      <c r="D99" s="483"/>
      <c r="E99" s="483"/>
      <c r="F99" s="483"/>
      <c r="G99" s="483"/>
      <c r="H99" s="483"/>
      <c r="I99" s="483"/>
      <c r="J99" s="484"/>
      <c r="K99" s="382">
        <v>-18192395.460000001</v>
      </c>
      <c r="L99" s="382"/>
      <c r="M99" s="382"/>
      <c r="N99" s="382"/>
      <c r="O99" s="383"/>
      <c r="P99" s="383"/>
      <c r="DJ99" s="381"/>
      <c r="DK99" s="362" t="s">
        <v>486</v>
      </c>
    </row>
    <row r="100" spans="1:118" s="171" customFormat="1" ht="15" x14ac:dyDescent="0.25">
      <c r="A100" s="482" t="s">
        <v>487</v>
      </c>
      <c r="B100" s="483"/>
      <c r="C100" s="483"/>
      <c r="D100" s="483"/>
      <c r="E100" s="483"/>
      <c r="F100" s="483"/>
      <c r="G100" s="483"/>
      <c r="H100" s="483"/>
      <c r="I100" s="483"/>
      <c r="J100" s="484"/>
      <c r="K100" s="382">
        <v>541596.15</v>
      </c>
      <c r="L100" s="382"/>
      <c r="M100" s="382"/>
      <c r="N100" s="382"/>
      <c r="O100" s="383"/>
      <c r="P100" s="383"/>
      <c r="DJ100" s="381"/>
      <c r="DK100" s="362" t="s">
        <v>487</v>
      </c>
    </row>
    <row r="101" spans="1:118" s="171" customFormat="1" ht="15" x14ac:dyDescent="0.25">
      <c r="A101" s="489" t="s">
        <v>70</v>
      </c>
      <c r="B101" s="490"/>
      <c r="C101" s="490"/>
      <c r="D101" s="490"/>
      <c r="E101" s="490"/>
      <c r="F101" s="490"/>
      <c r="G101" s="490"/>
      <c r="H101" s="490"/>
      <c r="I101" s="490"/>
      <c r="J101" s="491"/>
      <c r="K101" s="369">
        <v>8139493.4900000002</v>
      </c>
      <c r="L101" s="369"/>
      <c r="M101" s="369"/>
      <c r="N101" s="369"/>
      <c r="O101" s="370"/>
      <c r="P101" s="370"/>
      <c r="DJ101" s="381"/>
      <c r="DL101" s="381" t="s">
        <v>70</v>
      </c>
    </row>
    <row r="102" spans="1:118" s="171" customFormat="1" ht="15" x14ac:dyDescent="0.25">
      <c r="A102" s="482" t="s">
        <v>488</v>
      </c>
      <c r="B102" s="483"/>
      <c r="C102" s="483"/>
      <c r="D102" s="483"/>
      <c r="E102" s="483"/>
      <c r="F102" s="483"/>
      <c r="G102" s="483"/>
      <c r="H102" s="483"/>
      <c r="I102" s="483"/>
      <c r="J102" s="484"/>
      <c r="K102" s="382">
        <v>8408096.7799999993</v>
      </c>
      <c r="L102" s="382"/>
      <c r="M102" s="382"/>
      <c r="N102" s="382"/>
      <c r="O102" s="383"/>
      <c r="P102" s="383"/>
      <c r="DJ102" s="381"/>
      <c r="DK102" s="362" t="s">
        <v>488</v>
      </c>
      <c r="DL102" s="381"/>
      <c r="DM102" s="386"/>
    </row>
    <row r="103" spans="1:118" s="171" customFormat="1" ht="15" x14ac:dyDescent="0.25">
      <c r="A103" s="482" t="s">
        <v>78</v>
      </c>
      <c r="B103" s="483"/>
      <c r="C103" s="483"/>
      <c r="D103" s="483"/>
      <c r="E103" s="483"/>
      <c r="F103" s="483"/>
      <c r="G103" s="483"/>
      <c r="H103" s="483"/>
      <c r="I103" s="483"/>
      <c r="J103" s="484"/>
      <c r="K103" s="382">
        <v>1575191.03</v>
      </c>
      <c r="L103" s="382"/>
      <c r="M103" s="382"/>
      <c r="N103" s="382"/>
      <c r="O103" s="383"/>
      <c r="P103" s="383"/>
      <c r="DJ103" s="381"/>
      <c r="DK103" s="362" t="s">
        <v>78</v>
      </c>
      <c r="DL103" s="381"/>
      <c r="DM103" s="386"/>
    </row>
    <row r="104" spans="1:118" s="171" customFormat="1" ht="15" x14ac:dyDescent="0.25">
      <c r="A104" s="489" t="s">
        <v>70</v>
      </c>
      <c r="B104" s="490"/>
      <c r="C104" s="490"/>
      <c r="D104" s="490"/>
      <c r="E104" s="490"/>
      <c r="F104" s="490"/>
      <c r="G104" s="490"/>
      <c r="H104" s="490"/>
      <c r="I104" s="490"/>
      <c r="J104" s="491"/>
      <c r="K104" s="369">
        <v>9983287.8100000005</v>
      </c>
      <c r="L104" s="369"/>
      <c r="M104" s="369"/>
      <c r="N104" s="369"/>
      <c r="O104" s="370"/>
      <c r="P104" s="370"/>
      <c r="DJ104" s="381"/>
      <c r="DL104" s="381" t="s">
        <v>70</v>
      </c>
      <c r="DM104" s="386"/>
    </row>
    <row r="105" spans="1:118" s="171" customFormat="1" ht="15" x14ac:dyDescent="0.25">
      <c r="A105" s="482" t="s">
        <v>489</v>
      </c>
      <c r="B105" s="483"/>
      <c r="C105" s="483"/>
      <c r="D105" s="483"/>
      <c r="E105" s="483"/>
      <c r="F105" s="483"/>
      <c r="G105" s="483"/>
      <c r="H105" s="483"/>
      <c r="I105" s="483"/>
      <c r="J105" s="484"/>
      <c r="K105" s="382">
        <v>-12229.53</v>
      </c>
      <c r="L105" s="382"/>
      <c r="M105" s="382"/>
      <c r="N105" s="382"/>
      <c r="O105" s="383"/>
      <c r="P105" s="383"/>
      <c r="DJ105" s="381"/>
      <c r="DK105" s="362" t="s">
        <v>489</v>
      </c>
      <c r="DL105" s="381"/>
      <c r="DM105" s="386"/>
    </row>
    <row r="106" spans="1:118" s="171" customFormat="1" ht="15" x14ac:dyDescent="0.25">
      <c r="A106" s="489" t="s">
        <v>79</v>
      </c>
      <c r="B106" s="490"/>
      <c r="C106" s="490"/>
      <c r="D106" s="490"/>
      <c r="E106" s="490"/>
      <c r="F106" s="490"/>
      <c r="G106" s="490"/>
      <c r="H106" s="490"/>
      <c r="I106" s="490"/>
      <c r="J106" s="491"/>
      <c r="K106" s="369">
        <v>9971058.2799999993</v>
      </c>
      <c r="L106" s="369"/>
      <c r="M106" s="369"/>
      <c r="N106" s="369"/>
      <c r="O106" s="370"/>
      <c r="P106" s="370"/>
      <c r="DJ106" s="381"/>
      <c r="DL106" s="381" t="s">
        <v>79</v>
      </c>
      <c r="DM106" s="386"/>
    </row>
    <row r="107" spans="1:118" s="171" customFormat="1" ht="15" x14ac:dyDescent="0.25">
      <c r="A107" s="489" t="s">
        <v>80</v>
      </c>
      <c r="B107" s="490"/>
      <c r="C107" s="490"/>
      <c r="D107" s="490"/>
      <c r="E107" s="490"/>
      <c r="F107" s="490"/>
      <c r="G107" s="490"/>
      <c r="H107" s="490"/>
      <c r="I107" s="490"/>
      <c r="J107" s="491"/>
      <c r="K107" s="369">
        <v>9971058.2799999993</v>
      </c>
      <c r="L107" s="369"/>
      <c r="M107" s="369"/>
      <c r="N107" s="369"/>
      <c r="O107" s="379">
        <v>4367.87</v>
      </c>
      <c r="P107" s="380">
        <v>572.5</v>
      </c>
      <c r="DJ107" s="381"/>
      <c r="DL107" s="381"/>
      <c r="DM107" s="386"/>
      <c r="DN107" s="381" t="s">
        <v>80</v>
      </c>
    </row>
    <row r="108" spans="1:118" s="171" customFormat="1" ht="15" x14ac:dyDescent="0.25">
      <c r="A108" s="489" t="s">
        <v>81</v>
      </c>
      <c r="B108" s="490"/>
      <c r="C108" s="490"/>
      <c r="D108" s="490"/>
      <c r="E108" s="490"/>
      <c r="F108" s="490"/>
      <c r="G108" s="490"/>
      <c r="H108" s="490"/>
      <c r="I108" s="490"/>
      <c r="J108" s="491"/>
      <c r="K108" s="369"/>
      <c r="L108" s="369"/>
      <c r="M108" s="369"/>
      <c r="N108" s="369"/>
      <c r="O108" s="370"/>
      <c r="P108" s="370"/>
      <c r="DJ108" s="381" t="s">
        <v>81</v>
      </c>
      <c r="DL108" s="381"/>
      <c r="DM108" s="386"/>
      <c r="DN108" s="381"/>
    </row>
    <row r="109" spans="1:118" s="171" customFormat="1" ht="15" hidden="1" x14ac:dyDescent="0.25">
      <c r="A109" s="482" t="s">
        <v>490</v>
      </c>
      <c r="B109" s="483"/>
      <c r="C109" s="483"/>
      <c r="D109" s="483"/>
      <c r="E109" s="483"/>
      <c r="F109" s="483"/>
      <c r="G109" s="483"/>
      <c r="H109" s="483"/>
      <c r="I109" s="483"/>
      <c r="J109" s="484"/>
      <c r="K109" s="382"/>
      <c r="L109" s="382"/>
      <c r="M109" s="382"/>
      <c r="N109" s="382"/>
      <c r="O109" s="383"/>
      <c r="P109" s="383"/>
      <c r="DJ109" s="381"/>
      <c r="DK109" s="362" t="s">
        <v>490</v>
      </c>
      <c r="DL109" s="381"/>
      <c r="DM109" s="386"/>
      <c r="DN109" s="381"/>
    </row>
    <row r="110" spans="1:118" s="171" customFormat="1" ht="15" hidden="1" x14ac:dyDescent="0.25">
      <c r="A110" s="482" t="s">
        <v>491</v>
      </c>
      <c r="B110" s="483"/>
      <c r="C110" s="483"/>
      <c r="D110" s="483"/>
      <c r="E110" s="483"/>
      <c r="F110" s="483"/>
      <c r="G110" s="483"/>
      <c r="H110" s="483"/>
      <c r="I110" s="483"/>
      <c r="J110" s="484"/>
      <c r="K110" s="382">
        <v>17898.38</v>
      </c>
      <c r="L110" s="382"/>
      <c r="M110" s="382"/>
      <c r="N110" s="382"/>
      <c r="O110" s="383"/>
      <c r="P110" s="383"/>
      <c r="DJ110" s="381"/>
      <c r="DK110" s="362" t="s">
        <v>491</v>
      </c>
      <c r="DL110" s="381"/>
      <c r="DM110" s="386"/>
      <c r="DN110" s="381"/>
    </row>
    <row r="111" spans="1:118" s="171" customFormat="1" ht="15" hidden="1" x14ac:dyDescent="0.25">
      <c r="A111" s="482" t="s">
        <v>492</v>
      </c>
      <c r="B111" s="483"/>
      <c r="C111" s="483"/>
      <c r="D111" s="483"/>
      <c r="E111" s="483"/>
      <c r="F111" s="483"/>
      <c r="G111" s="483"/>
      <c r="H111" s="483"/>
      <c r="I111" s="483"/>
      <c r="J111" s="484"/>
      <c r="K111" s="382">
        <v>154999.97</v>
      </c>
      <c r="L111" s="382"/>
      <c r="M111" s="382"/>
      <c r="N111" s="382"/>
      <c r="O111" s="383"/>
      <c r="P111" s="383"/>
      <c r="DJ111" s="381"/>
      <c r="DK111" s="362" t="s">
        <v>492</v>
      </c>
      <c r="DL111" s="381"/>
      <c r="DM111" s="386"/>
      <c r="DN111" s="381"/>
    </row>
    <row r="112" spans="1:118" s="171" customFormat="1" ht="15" hidden="1" x14ac:dyDescent="0.25">
      <c r="A112" s="482" t="s">
        <v>493</v>
      </c>
      <c r="B112" s="483"/>
      <c r="C112" s="483"/>
      <c r="D112" s="483"/>
      <c r="E112" s="483"/>
      <c r="F112" s="483"/>
      <c r="G112" s="483"/>
      <c r="H112" s="483"/>
      <c r="I112" s="483"/>
      <c r="J112" s="484"/>
      <c r="K112" s="382">
        <v>745239.86</v>
      </c>
      <c r="L112" s="382"/>
      <c r="M112" s="382"/>
      <c r="N112" s="382"/>
      <c r="O112" s="383"/>
      <c r="P112" s="383"/>
      <c r="DJ112" s="381"/>
      <c r="DK112" s="362" t="s">
        <v>493</v>
      </c>
      <c r="DL112" s="381"/>
      <c r="DM112" s="386"/>
      <c r="DN112" s="381"/>
    </row>
    <row r="113" spans="1:118" s="171" customFormat="1" ht="15" hidden="1" x14ac:dyDescent="0.25">
      <c r="A113" s="482" t="s">
        <v>494</v>
      </c>
      <c r="B113" s="483"/>
      <c r="C113" s="483"/>
      <c r="D113" s="483"/>
      <c r="E113" s="483"/>
      <c r="F113" s="483"/>
      <c r="G113" s="483"/>
      <c r="H113" s="483"/>
      <c r="I113" s="483"/>
      <c r="J113" s="484"/>
      <c r="K113" s="382"/>
      <c r="L113" s="382"/>
      <c r="M113" s="382"/>
      <c r="N113" s="382"/>
      <c r="O113" s="383"/>
      <c r="P113" s="383"/>
      <c r="DJ113" s="381"/>
      <c r="DK113" s="362" t="s">
        <v>494</v>
      </c>
      <c r="DL113" s="381"/>
      <c r="DM113" s="386"/>
      <c r="DN113" s="381"/>
    </row>
    <row r="114" spans="1:118" s="171" customFormat="1" ht="15" hidden="1" x14ac:dyDescent="0.25">
      <c r="A114" s="482" t="s">
        <v>491</v>
      </c>
      <c r="B114" s="483"/>
      <c r="C114" s="483"/>
      <c r="D114" s="483"/>
      <c r="E114" s="483"/>
      <c r="F114" s="483"/>
      <c r="G114" s="483"/>
      <c r="H114" s="483"/>
      <c r="I114" s="483"/>
      <c r="J114" s="484"/>
      <c r="K114" s="382">
        <v>17898.38</v>
      </c>
      <c r="L114" s="382"/>
      <c r="M114" s="382"/>
      <c r="N114" s="382"/>
      <c r="O114" s="383"/>
      <c r="P114" s="383"/>
      <c r="DJ114" s="381"/>
      <c r="DK114" s="362" t="s">
        <v>491</v>
      </c>
      <c r="DL114" s="381"/>
      <c r="DM114" s="386"/>
      <c r="DN114" s="381"/>
    </row>
    <row r="115" spans="1:118" s="171" customFormat="1" ht="15" hidden="1" x14ac:dyDescent="0.25">
      <c r="A115" s="482" t="s">
        <v>492</v>
      </c>
      <c r="B115" s="483"/>
      <c r="C115" s="483"/>
      <c r="D115" s="483"/>
      <c r="E115" s="483"/>
      <c r="F115" s="483"/>
      <c r="G115" s="483"/>
      <c r="H115" s="483"/>
      <c r="I115" s="483"/>
      <c r="J115" s="484"/>
      <c r="K115" s="382">
        <v>154999.97</v>
      </c>
      <c r="L115" s="382"/>
      <c r="M115" s="382"/>
      <c r="N115" s="382"/>
      <c r="O115" s="383"/>
      <c r="P115" s="383"/>
      <c r="DJ115" s="381"/>
      <c r="DK115" s="362" t="s">
        <v>492</v>
      </c>
      <c r="DL115" s="381"/>
      <c r="DM115" s="386"/>
      <c r="DN115" s="381"/>
    </row>
    <row r="116" spans="1:118" s="171" customFormat="1" ht="15" hidden="1" x14ac:dyDescent="0.25">
      <c r="A116" s="482" t="s">
        <v>495</v>
      </c>
      <c r="B116" s="483"/>
      <c r="C116" s="483"/>
      <c r="D116" s="483"/>
      <c r="E116" s="483"/>
      <c r="F116" s="483"/>
      <c r="G116" s="483"/>
      <c r="H116" s="483"/>
      <c r="I116" s="483"/>
      <c r="J116" s="484"/>
      <c r="K116" s="382">
        <v>9687498.1300000008</v>
      </c>
      <c r="L116" s="382"/>
      <c r="M116" s="382"/>
      <c r="N116" s="382"/>
      <c r="O116" s="383"/>
      <c r="P116" s="383"/>
      <c r="DJ116" s="381"/>
      <c r="DK116" s="362" t="s">
        <v>495</v>
      </c>
      <c r="DL116" s="381"/>
      <c r="DM116" s="386"/>
      <c r="DN116" s="381"/>
    </row>
    <row r="117" spans="1:118" s="171" customFormat="1" ht="15" hidden="1" x14ac:dyDescent="0.25">
      <c r="A117" s="482" t="s">
        <v>496</v>
      </c>
      <c r="B117" s="483"/>
      <c r="C117" s="483"/>
      <c r="D117" s="483"/>
      <c r="E117" s="483"/>
      <c r="F117" s="483"/>
      <c r="G117" s="483"/>
      <c r="H117" s="483"/>
      <c r="I117" s="483"/>
      <c r="J117" s="484"/>
      <c r="K117" s="382"/>
      <c r="L117" s="382"/>
      <c r="M117" s="382"/>
      <c r="N117" s="382"/>
      <c r="O117" s="383"/>
      <c r="P117" s="383"/>
      <c r="DJ117" s="381"/>
      <c r="DK117" s="362" t="s">
        <v>496</v>
      </c>
      <c r="DL117" s="381"/>
      <c r="DM117" s="386"/>
      <c r="DN117" s="381"/>
    </row>
    <row r="118" spans="1:118" s="171" customFormat="1" ht="15" hidden="1" x14ac:dyDescent="0.25">
      <c r="A118" s="482" t="s">
        <v>491</v>
      </c>
      <c r="B118" s="483"/>
      <c r="C118" s="483"/>
      <c r="D118" s="483"/>
      <c r="E118" s="483"/>
      <c r="F118" s="483"/>
      <c r="G118" s="483"/>
      <c r="H118" s="483"/>
      <c r="I118" s="483"/>
      <c r="J118" s="484"/>
      <c r="K118" s="382">
        <v>17898.38</v>
      </c>
      <c r="L118" s="382"/>
      <c r="M118" s="382"/>
      <c r="N118" s="382"/>
      <c r="O118" s="383"/>
      <c r="P118" s="383"/>
      <c r="DJ118" s="381"/>
      <c r="DK118" s="362" t="s">
        <v>491</v>
      </c>
      <c r="DL118" s="381"/>
      <c r="DM118" s="386"/>
      <c r="DN118" s="381"/>
    </row>
    <row r="119" spans="1:118" s="171" customFormat="1" ht="15" hidden="1" x14ac:dyDescent="0.25">
      <c r="A119" s="482" t="s">
        <v>492</v>
      </c>
      <c r="B119" s="483"/>
      <c r="C119" s="483"/>
      <c r="D119" s="483"/>
      <c r="E119" s="483"/>
      <c r="F119" s="483"/>
      <c r="G119" s="483"/>
      <c r="H119" s="483"/>
      <c r="I119" s="483"/>
      <c r="J119" s="484"/>
      <c r="K119" s="382">
        <v>154999.97</v>
      </c>
      <c r="L119" s="382"/>
      <c r="M119" s="382"/>
      <c r="N119" s="382"/>
      <c r="O119" s="383"/>
      <c r="P119" s="383"/>
      <c r="DJ119" s="381"/>
      <c r="DK119" s="362" t="s">
        <v>492</v>
      </c>
      <c r="DL119" s="381"/>
      <c r="DM119" s="386"/>
      <c r="DN119" s="381"/>
    </row>
    <row r="120" spans="1:118" s="171" customFormat="1" ht="15" hidden="1" x14ac:dyDescent="0.25">
      <c r="A120" s="482" t="s">
        <v>497</v>
      </c>
      <c r="B120" s="483"/>
      <c r="C120" s="483"/>
      <c r="D120" s="483"/>
      <c r="E120" s="483"/>
      <c r="F120" s="483"/>
      <c r="G120" s="483"/>
      <c r="H120" s="483"/>
      <c r="I120" s="483"/>
      <c r="J120" s="484"/>
      <c r="K120" s="382">
        <v>2235564.5699999998</v>
      </c>
      <c r="L120" s="382"/>
      <c r="M120" s="382"/>
      <c r="N120" s="382"/>
      <c r="O120" s="383"/>
      <c r="P120" s="383"/>
      <c r="DJ120" s="381"/>
      <c r="DK120" s="362" t="s">
        <v>497</v>
      </c>
      <c r="DL120" s="381"/>
      <c r="DM120" s="386"/>
      <c r="DN120" s="381"/>
    </row>
    <row r="121" spans="1:118" s="171" customFormat="1" ht="15" hidden="1" x14ac:dyDescent="0.25">
      <c r="A121" s="482" t="s">
        <v>498</v>
      </c>
      <c r="B121" s="483"/>
      <c r="C121" s="483"/>
      <c r="D121" s="483"/>
      <c r="E121" s="483"/>
      <c r="F121" s="483"/>
      <c r="G121" s="483"/>
      <c r="H121" s="483"/>
      <c r="I121" s="483"/>
      <c r="J121" s="484"/>
      <c r="K121" s="382"/>
      <c r="L121" s="382"/>
      <c r="M121" s="382"/>
      <c r="N121" s="382"/>
      <c r="O121" s="383"/>
      <c r="P121" s="383"/>
      <c r="DJ121" s="381"/>
      <c r="DK121" s="362" t="s">
        <v>498</v>
      </c>
      <c r="DL121" s="381"/>
      <c r="DM121" s="386"/>
      <c r="DN121" s="381"/>
    </row>
    <row r="122" spans="1:118" s="171" customFormat="1" ht="15" hidden="1" x14ac:dyDescent="0.25">
      <c r="A122" s="482" t="s">
        <v>491</v>
      </c>
      <c r="B122" s="483"/>
      <c r="C122" s="483"/>
      <c r="D122" s="483"/>
      <c r="E122" s="483"/>
      <c r="F122" s="483"/>
      <c r="G122" s="483"/>
      <c r="H122" s="483"/>
      <c r="I122" s="483"/>
      <c r="J122" s="484"/>
      <c r="K122" s="382">
        <v>17898.38</v>
      </c>
      <c r="L122" s="382"/>
      <c r="M122" s="382"/>
      <c r="N122" s="382"/>
      <c r="O122" s="383"/>
      <c r="P122" s="383"/>
      <c r="DJ122" s="381"/>
      <c r="DK122" s="362" t="s">
        <v>491</v>
      </c>
      <c r="DL122" s="381"/>
      <c r="DM122" s="386"/>
      <c r="DN122" s="381"/>
    </row>
    <row r="123" spans="1:118" s="171" customFormat="1" ht="15" hidden="1" x14ac:dyDescent="0.25">
      <c r="A123" s="482" t="s">
        <v>492</v>
      </c>
      <c r="B123" s="483"/>
      <c r="C123" s="483"/>
      <c r="D123" s="483"/>
      <c r="E123" s="483"/>
      <c r="F123" s="483"/>
      <c r="G123" s="483"/>
      <c r="H123" s="483"/>
      <c r="I123" s="483"/>
      <c r="J123" s="484"/>
      <c r="K123" s="382">
        <v>154999.97</v>
      </c>
      <c r="L123" s="382"/>
      <c r="M123" s="382"/>
      <c r="N123" s="382"/>
      <c r="O123" s="383"/>
      <c r="P123" s="383"/>
      <c r="DJ123" s="381"/>
      <c r="DK123" s="362" t="s">
        <v>492</v>
      </c>
      <c r="DL123" s="381"/>
      <c r="DM123" s="386"/>
      <c r="DN123" s="381"/>
    </row>
    <row r="124" spans="1:118" s="171" customFormat="1" ht="15" hidden="1" x14ac:dyDescent="0.25">
      <c r="A124" s="482" t="s">
        <v>499</v>
      </c>
      <c r="B124" s="483"/>
      <c r="C124" s="483"/>
      <c r="D124" s="483"/>
      <c r="E124" s="483"/>
      <c r="F124" s="483"/>
      <c r="G124" s="483"/>
      <c r="H124" s="483"/>
      <c r="I124" s="483"/>
      <c r="J124" s="484"/>
      <c r="K124" s="382">
        <v>1043304.8</v>
      </c>
      <c r="L124" s="382"/>
      <c r="M124" s="382"/>
      <c r="N124" s="382"/>
      <c r="O124" s="383"/>
      <c r="P124" s="383"/>
      <c r="DJ124" s="381"/>
      <c r="DK124" s="362" t="s">
        <v>499</v>
      </c>
      <c r="DL124" s="381"/>
      <c r="DM124" s="386"/>
      <c r="DN124" s="381"/>
    </row>
    <row r="125" spans="1:118" s="171" customFormat="1" ht="15" hidden="1" x14ac:dyDescent="0.25">
      <c r="A125" s="482" t="s">
        <v>500</v>
      </c>
      <c r="B125" s="483"/>
      <c r="C125" s="483"/>
      <c r="D125" s="483"/>
      <c r="E125" s="483"/>
      <c r="F125" s="483"/>
      <c r="G125" s="483"/>
      <c r="H125" s="483"/>
      <c r="I125" s="483"/>
      <c r="J125" s="484"/>
      <c r="K125" s="382"/>
      <c r="L125" s="382"/>
      <c r="M125" s="382"/>
      <c r="N125" s="382"/>
      <c r="O125" s="383"/>
      <c r="P125" s="383"/>
      <c r="DJ125" s="381"/>
      <c r="DK125" s="362" t="s">
        <v>500</v>
      </c>
      <c r="DL125" s="381"/>
      <c r="DM125" s="386"/>
      <c r="DN125" s="381"/>
    </row>
    <row r="126" spans="1:118" s="171" customFormat="1" ht="15" hidden="1" x14ac:dyDescent="0.25">
      <c r="A126" s="482" t="s">
        <v>491</v>
      </c>
      <c r="B126" s="483"/>
      <c r="C126" s="483"/>
      <c r="D126" s="483"/>
      <c r="E126" s="483"/>
      <c r="F126" s="483"/>
      <c r="G126" s="483"/>
      <c r="H126" s="483"/>
      <c r="I126" s="483"/>
      <c r="J126" s="484"/>
      <c r="K126" s="382">
        <v>17898.38</v>
      </c>
      <c r="L126" s="382"/>
      <c r="M126" s="382"/>
      <c r="N126" s="382"/>
      <c r="O126" s="383"/>
      <c r="P126" s="383"/>
      <c r="DJ126" s="381"/>
      <c r="DK126" s="362" t="s">
        <v>491</v>
      </c>
      <c r="DL126" s="381"/>
      <c r="DM126" s="386"/>
      <c r="DN126" s="381"/>
    </row>
    <row r="127" spans="1:118" s="171" customFormat="1" ht="15" hidden="1" x14ac:dyDescent="0.25">
      <c r="A127" s="482" t="s">
        <v>492</v>
      </c>
      <c r="B127" s="483"/>
      <c r="C127" s="483"/>
      <c r="D127" s="483"/>
      <c r="E127" s="483"/>
      <c r="F127" s="483"/>
      <c r="G127" s="483"/>
      <c r="H127" s="483"/>
      <c r="I127" s="483"/>
      <c r="J127" s="484"/>
      <c r="K127" s="382">
        <v>154999.97</v>
      </c>
      <c r="L127" s="382"/>
      <c r="M127" s="382"/>
      <c r="N127" s="382"/>
      <c r="O127" s="383"/>
      <c r="P127" s="383"/>
      <c r="DJ127" s="381"/>
      <c r="DK127" s="362" t="s">
        <v>492</v>
      </c>
      <c r="DL127" s="381"/>
      <c r="DM127" s="386"/>
      <c r="DN127" s="381"/>
    </row>
    <row r="128" spans="1:118" s="171" customFormat="1" ht="15" hidden="1" x14ac:dyDescent="0.25">
      <c r="A128" s="482" t="s">
        <v>501</v>
      </c>
      <c r="B128" s="483"/>
      <c r="C128" s="483"/>
      <c r="D128" s="483"/>
      <c r="E128" s="483"/>
      <c r="F128" s="483"/>
      <c r="G128" s="483"/>
      <c r="H128" s="483"/>
      <c r="I128" s="483"/>
      <c r="J128" s="484"/>
      <c r="K128" s="382">
        <v>3725889.28</v>
      </c>
      <c r="L128" s="382"/>
      <c r="M128" s="382"/>
      <c r="N128" s="382"/>
      <c r="O128" s="383"/>
      <c r="P128" s="383"/>
      <c r="DJ128" s="381"/>
      <c r="DK128" s="362" t="s">
        <v>501</v>
      </c>
      <c r="DL128" s="381"/>
      <c r="DM128" s="386"/>
      <c r="DN128" s="381"/>
    </row>
    <row r="129" spans="1:118" s="171" customFormat="1" ht="15" hidden="1" x14ac:dyDescent="0.25">
      <c r="A129" s="482" t="s">
        <v>502</v>
      </c>
      <c r="B129" s="483"/>
      <c r="C129" s="483"/>
      <c r="D129" s="483"/>
      <c r="E129" s="483"/>
      <c r="F129" s="483"/>
      <c r="G129" s="483"/>
      <c r="H129" s="483"/>
      <c r="I129" s="483"/>
      <c r="J129" s="484"/>
      <c r="K129" s="382"/>
      <c r="L129" s="382"/>
      <c r="M129" s="382"/>
      <c r="N129" s="382"/>
      <c r="O129" s="383"/>
      <c r="P129" s="383"/>
      <c r="DJ129" s="381"/>
      <c r="DK129" s="362" t="s">
        <v>502</v>
      </c>
      <c r="DL129" s="381"/>
      <c r="DM129" s="386"/>
      <c r="DN129" s="381"/>
    </row>
    <row r="130" spans="1:118" s="171" customFormat="1" ht="15" hidden="1" x14ac:dyDescent="0.25">
      <c r="A130" s="482" t="s">
        <v>491</v>
      </c>
      <c r="B130" s="483"/>
      <c r="C130" s="483"/>
      <c r="D130" s="483"/>
      <c r="E130" s="483"/>
      <c r="F130" s="483"/>
      <c r="G130" s="483"/>
      <c r="H130" s="483"/>
      <c r="I130" s="483"/>
      <c r="J130" s="484"/>
      <c r="K130" s="382">
        <v>17898.38</v>
      </c>
      <c r="L130" s="382"/>
      <c r="M130" s="382"/>
      <c r="N130" s="382"/>
      <c r="O130" s="383"/>
      <c r="P130" s="383"/>
      <c r="DJ130" s="381"/>
      <c r="DK130" s="362" t="s">
        <v>491</v>
      </c>
      <c r="DL130" s="381"/>
      <c r="DM130" s="386"/>
      <c r="DN130" s="381"/>
    </row>
    <row r="131" spans="1:118" s="171" customFormat="1" ht="15" hidden="1" x14ac:dyDescent="0.25">
      <c r="A131" s="482" t="s">
        <v>492</v>
      </c>
      <c r="B131" s="483"/>
      <c r="C131" s="483"/>
      <c r="D131" s="483"/>
      <c r="E131" s="483"/>
      <c r="F131" s="483"/>
      <c r="G131" s="483"/>
      <c r="H131" s="483"/>
      <c r="I131" s="483"/>
      <c r="J131" s="484"/>
      <c r="K131" s="382">
        <v>154999.97</v>
      </c>
      <c r="L131" s="382"/>
      <c r="M131" s="382"/>
      <c r="N131" s="382"/>
      <c r="O131" s="383"/>
      <c r="P131" s="383"/>
      <c r="DJ131" s="381"/>
      <c r="DK131" s="362" t="s">
        <v>492</v>
      </c>
      <c r="DL131" s="381"/>
      <c r="DM131" s="386"/>
      <c r="DN131" s="381"/>
    </row>
    <row r="132" spans="1:118" s="171" customFormat="1" ht="15" hidden="1" x14ac:dyDescent="0.25">
      <c r="A132" s="482" t="s">
        <v>503</v>
      </c>
      <c r="B132" s="483"/>
      <c r="C132" s="483"/>
      <c r="D132" s="483"/>
      <c r="E132" s="483"/>
      <c r="F132" s="483"/>
      <c r="G132" s="483"/>
      <c r="H132" s="483"/>
      <c r="I132" s="483"/>
      <c r="J132" s="484"/>
      <c r="K132" s="382">
        <v>745239.86</v>
      </c>
      <c r="L132" s="382"/>
      <c r="M132" s="382"/>
      <c r="N132" s="382"/>
      <c r="O132" s="383"/>
      <c r="P132" s="383"/>
      <c r="DJ132" s="381"/>
      <c r="DK132" s="362" t="s">
        <v>503</v>
      </c>
      <c r="DL132" s="381"/>
      <c r="DM132" s="386"/>
      <c r="DN132" s="381"/>
    </row>
    <row r="133" spans="1:118" s="171" customFormat="1" ht="15" hidden="1" x14ac:dyDescent="0.25">
      <c r="A133" s="482" t="s">
        <v>504</v>
      </c>
      <c r="B133" s="483"/>
      <c r="C133" s="483"/>
      <c r="D133" s="483"/>
      <c r="E133" s="483"/>
      <c r="F133" s="483"/>
      <c r="G133" s="483"/>
      <c r="H133" s="483"/>
      <c r="I133" s="483"/>
      <c r="J133" s="484"/>
      <c r="K133" s="382"/>
      <c r="L133" s="382"/>
      <c r="M133" s="382"/>
      <c r="N133" s="382"/>
      <c r="O133" s="383"/>
      <c r="P133" s="383"/>
      <c r="DJ133" s="381"/>
      <c r="DK133" s="362" t="s">
        <v>504</v>
      </c>
      <c r="DL133" s="381"/>
      <c r="DM133" s="386"/>
      <c r="DN133" s="381"/>
    </row>
    <row r="134" spans="1:118" s="171" customFormat="1" ht="15" hidden="1" x14ac:dyDescent="0.25">
      <c r="A134" s="482" t="s">
        <v>491</v>
      </c>
      <c r="B134" s="483"/>
      <c r="C134" s="483"/>
      <c r="D134" s="483"/>
      <c r="E134" s="483"/>
      <c r="F134" s="483"/>
      <c r="G134" s="483"/>
      <c r="H134" s="483"/>
      <c r="I134" s="483"/>
      <c r="J134" s="484"/>
      <c r="K134" s="382">
        <v>21449.1</v>
      </c>
      <c r="L134" s="382"/>
      <c r="M134" s="382"/>
      <c r="N134" s="382"/>
      <c r="O134" s="383"/>
      <c r="P134" s="383"/>
      <c r="DJ134" s="381"/>
      <c r="DK134" s="362" t="s">
        <v>491</v>
      </c>
      <c r="DL134" s="381"/>
      <c r="DM134" s="386"/>
      <c r="DN134" s="381"/>
    </row>
    <row r="135" spans="1:118" s="171" customFormat="1" ht="15" hidden="1" x14ac:dyDescent="0.25">
      <c r="A135" s="482" t="s">
        <v>492</v>
      </c>
      <c r="B135" s="483"/>
      <c r="C135" s="483"/>
      <c r="D135" s="483"/>
      <c r="E135" s="483"/>
      <c r="F135" s="483"/>
      <c r="G135" s="483"/>
      <c r="H135" s="483"/>
      <c r="I135" s="483"/>
      <c r="J135" s="484"/>
      <c r="K135" s="382">
        <v>185749.21</v>
      </c>
      <c r="L135" s="382"/>
      <c r="M135" s="382"/>
      <c r="N135" s="382"/>
      <c r="O135" s="383"/>
      <c r="P135" s="383"/>
      <c r="DJ135" s="381"/>
      <c r="DK135" s="362" t="s">
        <v>492</v>
      </c>
      <c r="DL135" s="381"/>
      <c r="DM135" s="386"/>
      <c r="DN135" s="381"/>
    </row>
    <row r="136" spans="1:118" s="171" customFormat="1" ht="15" hidden="1" x14ac:dyDescent="0.25">
      <c r="A136" s="482" t="s">
        <v>505</v>
      </c>
      <c r="B136" s="483"/>
      <c r="C136" s="483"/>
      <c r="D136" s="483"/>
      <c r="E136" s="483"/>
      <c r="F136" s="483"/>
      <c r="G136" s="483"/>
      <c r="H136" s="483"/>
      <c r="I136" s="483"/>
      <c r="J136" s="484"/>
      <c r="K136" s="382">
        <v>3157.74</v>
      </c>
      <c r="L136" s="382"/>
      <c r="M136" s="382"/>
      <c r="N136" s="382"/>
      <c r="O136" s="383"/>
      <c r="P136" s="383"/>
      <c r="DJ136" s="381"/>
      <c r="DK136" s="362" t="s">
        <v>505</v>
      </c>
      <c r="DL136" s="381"/>
      <c r="DM136" s="386"/>
      <c r="DN136" s="381"/>
    </row>
    <row r="137" spans="1:118" s="171" customFormat="1" ht="15" hidden="1" x14ac:dyDescent="0.25">
      <c r="A137" s="482" t="s">
        <v>506</v>
      </c>
      <c r="B137" s="483"/>
      <c r="C137" s="483"/>
      <c r="D137" s="483"/>
      <c r="E137" s="483"/>
      <c r="F137" s="483"/>
      <c r="G137" s="483"/>
      <c r="H137" s="483"/>
      <c r="I137" s="483"/>
      <c r="J137" s="484"/>
      <c r="K137" s="382"/>
      <c r="L137" s="382"/>
      <c r="M137" s="382"/>
      <c r="N137" s="382"/>
      <c r="O137" s="383"/>
      <c r="P137" s="383"/>
      <c r="DJ137" s="381"/>
      <c r="DK137" s="362" t="s">
        <v>506</v>
      </c>
      <c r="DL137" s="381"/>
      <c r="DM137" s="386"/>
      <c r="DN137" s="381"/>
    </row>
    <row r="138" spans="1:118" s="171" customFormat="1" ht="15" hidden="1" x14ac:dyDescent="0.25">
      <c r="A138" s="482" t="s">
        <v>491</v>
      </c>
      <c r="B138" s="483"/>
      <c r="C138" s="483"/>
      <c r="D138" s="483"/>
      <c r="E138" s="483"/>
      <c r="F138" s="483"/>
      <c r="G138" s="483"/>
      <c r="H138" s="483"/>
      <c r="I138" s="483"/>
      <c r="J138" s="484"/>
      <c r="K138" s="382">
        <v>21449.1</v>
      </c>
      <c r="L138" s="382"/>
      <c r="M138" s="382"/>
      <c r="N138" s="382"/>
      <c r="O138" s="383"/>
      <c r="P138" s="383"/>
      <c r="DJ138" s="381"/>
      <c r="DK138" s="362" t="s">
        <v>491</v>
      </c>
      <c r="DL138" s="381"/>
      <c r="DM138" s="386"/>
      <c r="DN138" s="381"/>
    </row>
    <row r="139" spans="1:118" s="171" customFormat="1" ht="15" hidden="1" x14ac:dyDescent="0.25">
      <c r="A139" s="482" t="s">
        <v>492</v>
      </c>
      <c r="B139" s="483"/>
      <c r="C139" s="483"/>
      <c r="D139" s="483"/>
      <c r="E139" s="483"/>
      <c r="F139" s="483"/>
      <c r="G139" s="483"/>
      <c r="H139" s="483"/>
      <c r="I139" s="483"/>
      <c r="J139" s="484"/>
      <c r="K139" s="382">
        <v>185749.21</v>
      </c>
      <c r="L139" s="382"/>
      <c r="M139" s="382"/>
      <c r="N139" s="382"/>
      <c r="O139" s="383"/>
      <c r="P139" s="383"/>
      <c r="DJ139" s="381"/>
      <c r="DK139" s="362" t="s">
        <v>492</v>
      </c>
      <c r="DL139" s="381"/>
      <c r="DM139" s="386"/>
      <c r="DN139" s="381"/>
    </row>
    <row r="140" spans="1:118" s="171" customFormat="1" ht="15" hidden="1" x14ac:dyDescent="0.25">
      <c r="A140" s="482" t="s">
        <v>507</v>
      </c>
      <c r="B140" s="483"/>
      <c r="C140" s="483"/>
      <c r="D140" s="483"/>
      <c r="E140" s="483"/>
      <c r="F140" s="483"/>
      <c r="G140" s="483"/>
      <c r="H140" s="483"/>
      <c r="I140" s="483"/>
      <c r="J140" s="484"/>
      <c r="K140" s="382">
        <v>3157.74</v>
      </c>
      <c r="L140" s="382"/>
      <c r="M140" s="382"/>
      <c r="N140" s="382"/>
      <c r="O140" s="383"/>
      <c r="P140" s="383"/>
      <c r="DJ140" s="381"/>
      <c r="DK140" s="362" t="s">
        <v>507</v>
      </c>
      <c r="DL140" s="381"/>
      <c r="DM140" s="386"/>
      <c r="DN140" s="381"/>
    </row>
    <row r="141" spans="1:118" s="171" customFormat="1" ht="15" hidden="1" x14ac:dyDescent="0.25">
      <c r="A141" s="482" t="s">
        <v>508</v>
      </c>
      <c r="B141" s="483"/>
      <c r="C141" s="483"/>
      <c r="D141" s="483"/>
      <c r="E141" s="483"/>
      <c r="F141" s="483"/>
      <c r="G141" s="483"/>
      <c r="H141" s="483"/>
      <c r="I141" s="483"/>
      <c r="J141" s="484"/>
      <c r="K141" s="382"/>
      <c r="L141" s="382"/>
      <c r="M141" s="382"/>
      <c r="N141" s="382"/>
      <c r="O141" s="383"/>
      <c r="P141" s="383"/>
      <c r="DJ141" s="381"/>
      <c r="DK141" s="362" t="s">
        <v>508</v>
      </c>
      <c r="DL141" s="381"/>
      <c r="DM141" s="386"/>
      <c r="DN141" s="381"/>
    </row>
    <row r="142" spans="1:118" s="171" customFormat="1" ht="15" hidden="1" x14ac:dyDescent="0.25">
      <c r="A142" s="482" t="s">
        <v>491</v>
      </c>
      <c r="B142" s="483"/>
      <c r="C142" s="483"/>
      <c r="D142" s="483"/>
      <c r="E142" s="483"/>
      <c r="F142" s="483"/>
      <c r="G142" s="483"/>
      <c r="H142" s="483"/>
      <c r="I142" s="483"/>
      <c r="J142" s="484"/>
      <c r="K142" s="382">
        <v>21449.1</v>
      </c>
      <c r="L142" s="382"/>
      <c r="M142" s="382"/>
      <c r="N142" s="382"/>
      <c r="O142" s="383"/>
      <c r="P142" s="383"/>
      <c r="DJ142" s="381"/>
      <c r="DK142" s="362" t="s">
        <v>491</v>
      </c>
      <c r="DL142" s="381"/>
      <c r="DM142" s="386"/>
      <c r="DN142" s="381"/>
    </row>
    <row r="143" spans="1:118" s="171" customFormat="1" ht="15" hidden="1" x14ac:dyDescent="0.25">
      <c r="A143" s="482" t="s">
        <v>492</v>
      </c>
      <c r="B143" s="483"/>
      <c r="C143" s="483"/>
      <c r="D143" s="483"/>
      <c r="E143" s="483"/>
      <c r="F143" s="483"/>
      <c r="G143" s="483"/>
      <c r="H143" s="483"/>
      <c r="I143" s="483"/>
      <c r="J143" s="484"/>
      <c r="K143" s="382">
        <v>185749.21</v>
      </c>
      <c r="L143" s="382"/>
      <c r="M143" s="382"/>
      <c r="N143" s="382"/>
      <c r="O143" s="383"/>
      <c r="P143" s="383"/>
      <c r="DJ143" s="381"/>
      <c r="DK143" s="362" t="s">
        <v>492</v>
      </c>
      <c r="DL143" s="381"/>
      <c r="DM143" s="386"/>
      <c r="DN143" s="381"/>
    </row>
    <row r="144" spans="1:118" s="171" customFormat="1" ht="15" hidden="1" x14ac:dyDescent="0.25">
      <c r="A144" s="482" t="s">
        <v>509</v>
      </c>
      <c r="B144" s="483"/>
      <c r="C144" s="483"/>
      <c r="D144" s="483"/>
      <c r="E144" s="483"/>
      <c r="F144" s="483"/>
      <c r="G144" s="483"/>
      <c r="H144" s="483"/>
      <c r="I144" s="483"/>
      <c r="J144" s="484"/>
      <c r="K144" s="382">
        <v>1671.74</v>
      </c>
      <c r="L144" s="382"/>
      <c r="M144" s="382"/>
      <c r="N144" s="382"/>
      <c r="O144" s="383"/>
      <c r="P144" s="383"/>
      <c r="DJ144" s="381"/>
      <c r="DK144" s="362" t="s">
        <v>509</v>
      </c>
      <c r="DL144" s="381"/>
      <c r="DM144" s="386"/>
      <c r="DN144" s="381"/>
    </row>
    <row r="145" spans="1:118" s="171" customFormat="1" ht="15" hidden="1" x14ac:dyDescent="0.25">
      <c r="A145" s="482" t="s">
        <v>510</v>
      </c>
      <c r="B145" s="483"/>
      <c r="C145" s="483"/>
      <c r="D145" s="483"/>
      <c r="E145" s="483"/>
      <c r="F145" s="483"/>
      <c r="G145" s="483"/>
      <c r="H145" s="483"/>
      <c r="I145" s="483"/>
      <c r="J145" s="484"/>
      <c r="K145" s="382"/>
      <c r="L145" s="382"/>
      <c r="M145" s="382"/>
      <c r="N145" s="382"/>
      <c r="O145" s="383"/>
      <c r="P145" s="383"/>
      <c r="DJ145" s="381"/>
      <c r="DK145" s="362" t="s">
        <v>510</v>
      </c>
      <c r="DL145" s="381"/>
      <c r="DM145" s="386"/>
      <c r="DN145" s="381"/>
    </row>
    <row r="146" spans="1:118" s="171" customFormat="1" ht="15" hidden="1" x14ac:dyDescent="0.25">
      <c r="A146" s="482" t="s">
        <v>491</v>
      </c>
      <c r="B146" s="483"/>
      <c r="C146" s="483"/>
      <c r="D146" s="483"/>
      <c r="E146" s="483"/>
      <c r="F146" s="483"/>
      <c r="G146" s="483"/>
      <c r="H146" s="483"/>
      <c r="I146" s="483"/>
      <c r="J146" s="484"/>
      <c r="K146" s="382">
        <v>21449.1</v>
      </c>
      <c r="L146" s="382"/>
      <c r="M146" s="382"/>
      <c r="N146" s="382"/>
      <c r="O146" s="383"/>
      <c r="P146" s="383"/>
      <c r="DJ146" s="381"/>
      <c r="DK146" s="362" t="s">
        <v>491</v>
      </c>
      <c r="DL146" s="381"/>
      <c r="DM146" s="386"/>
      <c r="DN146" s="381"/>
    </row>
    <row r="147" spans="1:118" s="171" customFormat="1" ht="15" hidden="1" x14ac:dyDescent="0.25">
      <c r="A147" s="482" t="s">
        <v>492</v>
      </c>
      <c r="B147" s="483"/>
      <c r="C147" s="483"/>
      <c r="D147" s="483"/>
      <c r="E147" s="483"/>
      <c r="F147" s="483"/>
      <c r="G147" s="483"/>
      <c r="H147" s="483"/>
      <c r="I147" s="483"/>
      <c r="J147" s="484"/>
      <c r="K147" s="382">
        <v>185749.21</v>
      </c>
      <c r="L147" s="382"/>
      <c r="M147" s="382"/>
      <c r="N147" s="382"/>
      <c r="O147" s="383"/>
      <c r="P147" s="383"/>
      <c r="DJ147" s="381"/>
      <c r="DK147" s="362" t="s">
        <v>492</v>
      </c>
      <c r="DL147" s="381"/>
      <c r="DM147" s="386"/>
      <c r="DN147" s="381"/>
    </row>
    <row r="148" spans="1:118" s="171" customFormat="1" ht="15" hidden="1" x14ac:dyDescent="0.25">
      <c r="A148" s="482" t="s">
        <v>511</v>
      </c>
      <c r="B148" s="483"/>
      <c r="C148" s="483"/>
      <c r="D148" s="483"/>
      <c r="E148" s="483"/>
      <c r="F148" s="483"/>
      <c r="G148" s="483"/>
      <c r="H148" s="483"/>
      <c r="I148" s="483"/>
      <c r="J148" s="484"/>
      <c r="K148" s="382">
        <v>1671.74</v>
      </c>
      <c r="L148" s="382"/>
      <c r="M148" s="382"/>
      <c r="N148" s="382"/>
      <c r="O148" s="383"/>
      <c r="P148" s="383"/>
      <c r="DJ148" s="381"/>
      <c r="DK148" s="362" t="s">
        <v>511</v>
      </c>
      <c r="DL148" s="381"/>
      <c r="DM148" s="386"/>
      <c r="DN148" s="381"/>
    </row>
    <row r="149" spans="1:118" s="171" customFormat="1" ht="15" x14ac:dyDescent="0.25">
      <c r="A149" s="482" t="s">
        <v>70</v>
      </c>
      <c r="B149" s="483"/>
      <c r="C149" s="483"/>
      <c r="D149" s="483"/>
      <c r="E149" s="483"/>
      <c r="F149" s="483"/>
      <c r="G149" s="483"/>
      <c r="H149" s="483"/>
      <c r="I149" s="483"/>
      <c r="J149" s="484"/>
      <c r="K149" s="382">
        <v>18192395.460000001</v>
      </c>
      <c r="L149" s="382"/>
      <c r="M149" s="382"/>
      <c r="N149" s="382"/>
      <c r="O149" s="383"/>
      <c r="P149" s="383"/>
      <c r="DJ149" s="381"/>
      <c r="DK149" s="362" t="s">
        <v>70</v>
      </c>
      <c r="DL149" s="381"/>
      <c r="DM149" s="386"/>
      <c r="DN149" s="381"/>
    </row>
    <row r="150" spans="1:118" s="171" customFormat="1" ht="3" customHeight="1" x14ac:dyDescent="0.25">
      <c r="A150" s="387"/>
      <c r="B150" s="387"/>
      <c r="C150" s="387"/>
      <c r="D150" s="387"/>
      <c r="E150" s="387"/>
      <c r="F150" s="387"/>
      <c r="G150" s="387"/>
      <c r="H150" s="387"/>
      <c r="I150" s="387"/>
      <c r="J150" s="388"/>
      <c r="K150" s="388"/>
      <c r="L150" s="388"/>
      <c r="M150" s="389"/>
      <c r="N150" s="389"/>
      <c r="O150" s="390"/>
    </row>
    <row r="151" spans="1:118" s="171" customFormat="1" ht="36" customHeight="1" x14ac:dyDescent="0.25">
      <c r="A151" s="357"/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O151" s="357"/>
      <c r="P151" s="357"/>
    </row>
    <row r="152" spans="1:118" s="10" customFormat="1" ht="34.5" customHeight="1" x14ac:dyDescent="0.2">
      <c r="A152" s="485" t="s">
        <v>95</v>
      </c>
      <c r="B152" s="485"/>
      <c r="C152" s="485"/>
      <c r="D152" s="486" t="s">
        <v>355</v>
      </c>
      <c r="E152" s="486"/>
      <c r="F152" s="486"/>
      <c r="G152" s="486"/>
      <c r="H152" s="486"/>
      <c r="I152" s="487"/>
      <c r="J152" s="487"/>
      <c r="K152" s="487"/>
      <c r="L152" s="487"/>
      <c r="M152" s="487"/>
      <c r="N152" s="8" t="s">
        <v>272</v>
      </c>
      <c r="O152" s="8"/>
      <c r="P152" s="8"/>
      <c r="Q152" s="9"/>
      <c r="R152" s="168"/>
      <c r="S152" s="168"/>
      <c r="T152" s="168"/>
      <c r="U152" s="168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8"/>
      <c r="BN152" s="168"/>
      <c r="BO152" s="168"/>
      <c r="BP152" s="168"/>
      <c r="BQ152" s="168"/>
      <c r="BR152" s="168"/>
      <c r="BS152" s="168"/>
      <c r="BT152" s="168"/>
      <c r="BU152" s="168"/>
      <c r="BV152" s="168"/>
      <c r="BW152" s="168"/>
      <c r="BX152" s="168"/>
      <c r="BY152" s="168"/>
      <c r="BZ152" s="168"/>
      <c r="CA152" s="168"/>
      <c r="CB152" s="168"/>
      <c r="CC152" s="168"/>
      <c r="CD152" s="168"/>
      <c r="CE152" s="168"/>
      <c r="CF152" s="168"/>
      <c r="CG152" s="168"/>
      <c r="CH152" s="168"/>
      <c r="CI152" s="168"/>
      <c r="CJ152" s="168"/>
      <c r="CK152" s="168"/>
      <c r="CL152" s="168"/>
      <c r="CM152" s="168"/>
      <c r="CN152" s="168"/>
      <c r="CO152" s="168"/>
      <c r="CP152" s="168"/>
      <c r="CQ152" s="168"/>
      <c r="CR152" s="168"/>
      <c r="CS152" s="168"/>
      <c r="CT152" s="168"/>
      <c r="CU152" s="168"/>
      <c r="CV152" s="168"/>
      <c r="CW152" s="168"/>
      <c r="CX152" s="168"/>
      <c r="CY152" s="168"/>
      <c r="CZ152" s="168"/>
      <c r="DA152" s="168"/>
      <c r="DB152" s="168"/>
      <c r="DC152" s="168"/>
      <c r="DD152" s="168"/>
      <c r="DE152" s="168"/>
      <c r="DF152" s="168"/>
      <c r="DG152" s="168"/>
      <c r="DH152" s="168"/>
      <c r="DI152" s="168"/>
      <c r="DJ152" s="168"/>
      <c r="DK152" s="168"/>
      <c r="DL152" s="168"/>
      <c r="DM152" s="168"/>
    </row>
    <row r="153" spans="1:118" s="10" customFormat="1" ht="13.5" customHeight="1" x14ac:dyDescent="0.2">
      <c r="A153" s="11"/>
      <c r="B153" s="11"/>
      <c r="C153" s="12" t="s">
        <v>96</v>
      </c>
      <c r="D153" s="13"/>
      <c r="E153" s="13"/>
      <c r="F153" s="13"/>
      <c r="G153" s="13"/>
      <c r="H153" s="13"/>
      <c r="I153" s="13"/>
      <c r="J153" s="13"/>
      <c r="K153" s="356" t="s">
        <v>97</v>
      </c>
      <c r="L153" s="516"/>
      <c r="M153" s="516"/>
      <c r="N153" s="516"/>
      <c r="O153" s="516"/>
      <c r="P153" s="516"/>
      <c r="Q153" s="516"/>
      <c r="R153" s="168"/>
      <c r="S153" s="168"/>
      <c r="T153" s="168"/>
      <c r="U153" s="168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8"/>
      <c r="BN153" s="168"/>
      <c r="BO153" s="168"/>
      <c r="BP153" s="168"/>
      <c r="BQ153" s="168"/>
      <c r="BR153" s="168"/>
      <c r="BS153" s="168"/>
      <c r="BT153" s="168"/>
      <c r="BU153" s="168"/>
      <c r="BV153" s="168"/>
      <c r="BW153" s="168"/>
      <c r="BX153" s="168"/>
      <c r="BY153" s="168"/>
      <c r="BZ153" s="168"/>
      <c r="CA153" s="168"/>
      <c r="CB153" s="168"/>
      <c r="CC153" s="168"/>
      <c r="CD153" s="168"/>
      <c r="CE153" s="168"/>
      <c r="CF153" s="168"/>
      <c r="CG153" s="168"/>
      <c r="CH153" s="168"/>
      <c r="CI153" s="168"/>
      <c r="CJ153" s="168"/>
      <c r="CK153" s="168"/>
      <c r="CL153" s="168"/>
      <c r="CM153" s="168"/>
      <c r="CN153" s="168"/>
      <c r="CO153" s="168"/>
      <c r="CP153" s="168"/>
      <c r="CQ153" s="168"/>
      <c r="CR153" s="168"/>
      <c r="CS153" s="168"/>
      <c r="CT153" s="168"/>
      <c r="CU153" s="168"/>
      <c r="CV153" s="168"/>
      <c r="CW153" s="168"/>
      <c r="CX153" s="168"/>
      <c r="CY153" s="168"/>
      <c r="CZ153" s="168"/>
      <c r="DA153" s="168"/>
      <c r="DB153" s="168"/>
      <c r="DC153" s="168"/>
      <c r="DD153" s="168"/>
      <c r="DE153" s="168"/>
      <c r="DF153" s="168"/>
      <c r="DG153" s="168"/>
      <c r="DH153" s="168"/>
      <c r="DI153" s="168"/>
      <c r="DJ153" s="168"/>
      <c r="DK153" s="168"/>
      <c r="DL153" s="168"/>
      <c r="DM153" s="168"/>
    </row>
    <row r="154" spans="1:118" s="10" customFormat="1" ht="12.75" customHeight="1" x14ac:dyDescent="0.2">
      <c r="A154" s="352"/>
      <c r="B154" s="352"/>
      <c r="C154" s="14"/>
      <c r="D154" s="15"/>
      <c r="E154" s="15"/>
      <c r="F154" s="15"/>
      <c r="G154" s="15"/>
      <c r="H154" s="15"/>
      <c r="I154" s="15"/>
      <c r="J154" s="15"/>
      <c r="K154" s="16"/>
      <c r="L154" s="15"/>
      <c r="M154" s="15"/>
      <c r="N154" s="15"/>
      <c r="O154" s="15"/>
      <c r="P154" s="17"/>
      <c r="Q154" s="18"/>
      <c r="R154" s="168"/>
      <c r="S154" s="168"/>
      <c r="T154" s="168"/>
      <c r="U154" s="168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8"/>
      <c r="BN154" s="168"/>
      <c r="BO154" s="168"/>
      <c r="BP154" s="168"/>
      <c r="BQ154" s="168"/>
      <c r="BR154" s="168"/>
      <c r="BS154" s="168"/>
      <c r="BT154" s="168"/>
      <c r="BU154" s="168"/>
      <c r="BV154" s="168"/>
      <c r="BW154" s="168"/>
      <c r="BX154" s="168"/>
      <c r="BY154" s="168"/>
      <c r="BZ154" s="168"/>
      <c r="CA154" s="168"/>
      <c r="CB154" s="168"/>
      <c r="CC154" s="168"/>
      <c r="CD154" s="168"/>
      <c r="CE154" s="168"/>
      <c r="CF154" s="168"/>
      <c r="CG154" s="168"/>
      <c r="CH154" s="168"/>
      <c r="CI154" s="168"/>
      <c r="CJ154" s="168"/>
      <c r="CK154" s="168"/>
      <c r="CL154" s="168"/>
      <c r="CM154" s="168"/>
      <c r="CN154" s="168"/>
      <c r="CO154" s="168"/>
      <c r="CP154" s="168"/>
      <c r="CQ154" s="168"/>
      <c r="CR154" s="168"/>
      <c r="CS154" s="168"/>
      <c r="CT154" s="168"/>
      <c r="CU154" s="168"/>
      <c r="CV154" s="168"/>
      <c r="CW154" s="168"/>
      <c r="CX154" s="168"/>
      <c r="CY154" s="168"/>
      <c r="CZ154" s="168"/>
      <c r="DA154" s="168"/>
      <c r="DB154" s="168"/>
      <c r="DC154" s="168"/>
      <c r="DD154" s="168"/>
      <c r="DE154" s="168"/>
      <c r="DF154" s="168"/>
      <c r="DG154" s="168"/>
      <c r="DH154" s="168"/>
      <c r="DI154" s="168"/>
      <c r="DJ154" s="168"/>
      <c r="DK154" s="168"/>
      <c r="DL154" s="168"/>
      <c r="DM154" s="168"/>
    </row>
    <row r="155" spans="1:118" s="10" customFormat="1" ht="34.5" customHeight="1" x14ac:dyDescent="0.2">
      <c r="A155" s="485" t="s">
        <v>98</v>
      </c>
      <c r="B155" s="485"/>
      <c r="C155" s="485"/>
      <c r="D155" s="486" t="s">
        <v>99</v>
      </c>
      <c r="E155" s="486"/>
      <c r="F155" s="486"/>
      <c r="G155" s="486"/>
      <c r="H155" s="486"/>
      <c r="I155" s="487"/>
      <c r="J155" s="487"/>
      <c r="K155" s="487"/>
      <c r="L155" s="487"/>
      <c r="M155" s="487"/>
      <c r="N155" s="488" t="s">
        <v>100</v>
      </c>
      <c r="O155" s="488"/>
      <c r="P155" s="8"/>
      <c r="Q155" s="9"/>
      <c r="R155" s="168"/>
      <c r="S155" s="168"/>
      <c r="T155" s="168"/>
      <c r="U155" s="168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68"/>
      <c r="BZ155" s="168"/>
      <c r="CA155" s="168"/>
      <c r="CB155" s="168"/>
      <c r="CC155" s="168"/>
      <c r="CD155" s="168"/>
      <c r="CE155" s="168"/>
      <c r="CF155" s="168"/>
      <c r="CG155" s="168"/>
      <c r="CH155" s="168"/>
      <c r="CI155" s="168"/>
      <c r="CJ155" s="168"/>
      <c r="CK155" s="168"/>
      <c r="CL155" s="168"/>
      <c r="CM155" s="168"/>
      <c r="CN155" s="168"/>
      <c r="CO155" s="168"/>
      <c r="CP155" s="168"/>
      <c r="CQ155" s="168"/>
      <c r="CR155" s="168"/>
      <c r="CS155" s="168"/>
      <c r="CT155" s="168"/>
      <c r="CU155" s="168"/>
      <c r="CV155" s="168"/>
      <c r="CW155" s="168"/>
      <c r="CX155" s="168"/>
      <c r="CY155" s="168"/>
      <c r="CZ155" s="168"/>
      <c r="DA155" s="168"/>
      <c r="DB155" s="168"/>
      <c r="DC155" s="168"/>
      <c r="DD155" s="168"/>
      <c r="DE155" s="168"/>
      <c r="DF155" s="168"/>
      <c r="DG155" s="168"/>
      <c r="DH155" s="168"/>
      <c r="DI155" s="168"/>
      <c r="DJ155" s="168"/>
      <c r="DK155" s="168"/>
      <c r="DL155" s="168"/>
      <c r="DM155" s="168"/>
    </row>
    <row r="156" spans="1:118" s="10" customFormat="1" ht="13.5" customHeight="1" x14ac:dyDescent="0.2">
      <c r="A156" s="19"/>
      <c r="B156" s="19"/>
      <c r="C156" s="19" t="s">
        <v>96</v>
      </c>
      <c r="D156" s="20"/>
      <c r="E156" s="20"/>
      <c r="F156" s="20"/>
      <c r="G156" s="20"/>
      <c r="H156" s="20"/>
      <c r="I156" s="20"/>
      <c r="J156" s="20"/>
      <c r="K156" s="21" t="s">
        <v>97</v>
      </c>
      <c r="L156" s="516"/>
      <c r="M156" s="516"/>
      <c r="N156" s="516"/>
      <c r="O156" s="516"/>
      <c r="P156" s="516"/>
      <c r="Q156" s="516"/>
      <c r="R156" s="168"/>
      <c r="S156" s="168"/>
      <c r="T156" s="168"/>
      <c r="U156" s="168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68"/>
      <c r="BN156" s="168"/>
      <c r="BO156" s="168"/>
      <c r="BP156" s="168"/>
      <c r="BQ156" s="168"/>
      <c r="BR156" s="168"/>
      <c r="BS156" s="168"/>
      <c r="BT156" s="168"/>
      <c r="BU156" s="168"/>
      <c r="BV156" s="168"/>
      <c r="BW156" s="168"/>
      <c r="BX156" s="168"/>
      <c r="BY156" s="168"/>
      <c r="BZ156" s="168"/>
      <c r="CA156" s="168"/>
      <c r="CB156" s="168"/>
      <c r="CC156" s="168"/>
      <c r="CD156" s="168"/>
      <c r="CE156" s="168"/>
      <c r="CF156" s="168"/>
      <c r="CG156" s="168"/>
      <c r="CH156" s="168"/>
      <c r="CI156" s="168"/>
      <c r="CJ156" s="168"/>
      <c r="CK156" s="168"/>
      <c r="CL156" s="168"/>
      <c r="CM156" s="168"/>
      <c r="CN156" s="168"/>
      <c r="CO156" s="168"/>
      <c r="CP156" s="168"/>
      <c r="CQ156" s="168"/>
      <c r="CR156" s="168"/>
      <c r="CS156" s="168"/>
      <c r="CT156" s="168"/>
      <c r="CU156" s="168"/>
      <c r="CV156" s="168"/>
      <c r="CW156" s="168"/>
      <c r="CX156" s="168"/>
      <c r="CY156" s="168"/>
      <c r="CZ156" s="168"/>
      <c r="DA156" s="168"/>
      <c r="DB156" s="168"/>
      <c r="DC156" s="168"/>
      <c r="DD156" s="168"/>
      <c r="DE156" s="168"/>
      <c r="DF156" s="168"/>
      <c r="DG156" s="168"/>
      <c r="DH156" s="168"/>
      <c r="DI156" s="168"/>
      <c r="DJ156" s="168"/>
      <c r="DK156" s="168"/>
      <c r="DL156" s="168"/>
      <c r="DM156" s="168"/>
    </row>
    <row r="157" spans="1:118" s="10" customFormat="1" ht="12.75" customHeight="1" x14ac:dyDescent="0.2">
      <c r="A157" s="19"/>
      <c r="B157" s="19"/>
      <c r="C157" s="19"/>
      <c r="D157" s="20"/>
      <c r="E157" s="20"/>
      <c r="F157" s="20"/>
      <c r="G157" s="20"/>
      <c r="H157" s="20"/>
      <c r="I157" s="20"/>
      <c r="J157" s="20"/>
      <c r="K157" s="21"/>
      <c r="L157" s="356"/>
      <c r="M157" s="356"/>
      <c r="N157" s="356"/>
      <c r="O157" s="356"/>
      <c r="P157" s="356"/>
      <c r="Q157" s="353"/>
      <c r="R157" s="168"/>
      <c r="S157" s="168"/>
      <c r="T157" s="168"/>
      <c r="U157" s="168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68"/>
      <c r="BN157" s="168"/>
      <c r="BO157" s="168"/>
      <c r="BP157" s="168"/>
      <c r="BQ157" s="168"/>
      <c r="BR157" s="168"/>
      <c r="BS157" s="168"/>
      <c r="BT157" s="168"/>
      <c r="BU157" s="168"/>
      <c r="BV157" s="168"/>
      <c r="BW157" s="168"/>
      <c r="BX157" s="168"/>
      <c r="BY157" s="168"/>
      <c r="BZ157" s="168"/>
      <c r="CA157" s="168"/>
      <c r="CB157" s="168"/>
      <c r="CC157" s="168"/>
      <c r="CD157" s="168"/>
      <c r="CE157" s="168"/>
      <c r="CF157" s="168"/>
      <c r="CG157" s="168"/>
      <c r="CH157" s="168"/>
      <c r="CI157" s="168"/>
      <c r="CJ157" s="168"/>
      <c r="CK157" s="168"/>
      <c r="CL157" s="168"/>
      <c r="CM157" s="168"/>
      <c r="CN157" s="168"/>
      <c r="CO157" s="168"/>
      <c r="CP157" s="168"/>
      <c r="CQ157" s="168"/>
      <c r="CR157" s="168"/>
      <c r="CS157" s="168"/>
      <c r="CT157" s="168"/>
      <c r="CU157" s="168"/>
      <c r="CV157" s="168"/>
      <c r="CW157" s="168"/>
      <c r="CX157" s="168"/>
      <c r="CY157" s="168"/>
      <c r="CZ157" s="168"/>
      <c r="DA157" s="168"/>
      <c r="DB157" s="168"/>
      <c r="DC157" s="168"/>
      <c r="DD157" s="168"/>
      <c r="DE157" s="168"/>
      <c r="DF157" s="168"/>
      <c r="DG157" s="168"/>
      <c r="DH157" s="168"/>
      <c r="DI157" s="168"/>
      <c r="DJ157" s="168"/>
      <c r="DK157" s="168"/>
      <c r="DL157" s="168"/>
      <c r="DM157" s="168"/>
    </row>
    <row r="158" spans="1:118" s="10" customFormat="1" ht="45" customHeight="1" x14ac:dyDescent="0.2">
      <c r="A158" s="22"/>
      <c r="B158" s="512" t="s">
        <v>101</v>
      </c>
      <c r="C158" s="512"/>
      <c r="D158" s="23" t="s">
        <v>102</v>
      </c>
      <c r="E158" s="513"/>
      <c r="F158" s="513"/>
      <c r="G158" s="513"/>
      <c r="H158" s="24"/>
      <c r="I158" s="25"/>
      <c r="J158" s="25"/>
      <c r="K158" s="25"/>
      <c r="L158" s="25"/>
      <c r="M158" s="25"/>
      <c r="N158" s="514" t="s">
        <v>103</v>
      </c>
      <c r="O158" s="514"/>
      <c r="P158" s="17"/>
      <c r="Q158" s="18"/>
      <c r="R158" s="168"/>
      <c r="S158" s="168"/>
      <c r="T158" s="168"/>
      <c r="U158" s="168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68"/>
      <c r="BN158" s="168"/>
      <c r="BO158" s="168"/>
      <c r="BP158" s="168"/>
      <c r="BQ158" s="168"/>
      <c r="BR158" s="168"/>
      <c r="BS158" s="168"/>
      <c r="BT158" s="168"/>
      <c r="BU158" s="168"/>
      <c r="BV158" s="168"/>
      <c r="BW158" s="168"/>
      <c r="BX158" s="168"/>
      <c r="BY158" s="168"/>
      <c r="BZ158" s="168"/>
      <c r="CA158" s="168"/>
      <c r="CB158" s="168"/>
      <c r="CC158" s="168"/>
      <c r="CD158" s="168"/>
      <c r="CE158" s="168"/>
      <c r="CF158" s="168"/>
      <c r="CG158" s="168"/>
      <c r="CH158" s="168"/>
      <c r="CI158" s="168"/>
      <c r="CJ158" s="168"/>
      <c r="CK158" s="168"/>
      <c r="CL158" s="168"/>
      <c r="CM158" s="168"/>
      <c r="CN158" s="168"/>
      <c r="CO158" s="168"/>
      <c r="CP158" s="168"/>
      <c r="CQ158" s="168"/>
      <c r="CR158" s="168"/>
      <c r="CS158" s="168"/>
      <c r="CT158" s="168"/>
      <c r="CU158" s="168"/>
      <c r="CV158" s="168"/>
      <c r="CW158" s="168"/>
      <c r="CX158" s="168"/>
      <c r="CY158" s="168"/>
      <c r="CZ158" s="168"/>
      <c r="DA158" s="168"/>
      <c r="DB158" s="168"/>
      <c r="DC158" s="168"/>
      <c r="DD158" s="168"/>
      <c r="DE158" s="168"/>
      <c r="DF158" s="168"/>
      <c r="DG158" s="168"/>
      <c r="DH158" s="168"/>
      <c r="DI158" s="168"/>
      <c r="DJ158" s="168"/>
      <c r="DK158" s="168"/>
      <c r="DL158" s="168"/>
      <c r="DM158" s="168"/>
    </row>
    <row r="159" spans="1:118" s="10" customFormat="1" ht="12.75" customHeight="1" x14ac:dyDescent="0.2">
      <c r="A159" s="22"/>
      <c r="B159" s="26"/>
      <c r="C159" s="27"/>
      <c r="D159" s="28"/>
      <c r="E159" s="28"/>
      <c r="F159" s="28"/>
      <c r="G159" s="28"/>
      <c r="H159" s="28"/>
      <c r="I159" s="29"/>
      <c r="J159" s="29"/>
      <c r="K159" s="356" t="s">
        <v>97</v>
      </c>
      <c r="L159" s="29"/>
      <c r="M159" s="29"/>
      <c r="N159" s="17"/>
      <c r="O159" s="17"/>
      <c r="P159" s="17"/>
      <c r="Q159" s="18"/>
      <c r="R159" s="168"/>
      <c r="S159" s="168"/>
      <c r="T159" s="168"/>
      <c r="U159" s="168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68"/>
      <c r="BN159" s="168"/>
      <c r="BO159" s="168"/>
      <c r="BP159" s="168"/>
      <c r="BQ159" s="168"/>
      <c r="BR159" s="168"/>
      <c r="BS159" s="168"/>
      <c r="BT159" s="168"/>
      <c r="BU159" s="168"/>
      <c r="BV159" s="168"/>
      <c r="BW159" s="168"/>
      <c r="BX159" s="168"/>
      <c r="BY159" s="168"/>
      <c r="BZ159" s="168"/>
      <c r="CA159" s="168"/>
      <c r="CB159" s="168"/>
      <c r="CC159" s="168"/>
      <c r="CD159" s="168"/>
      <c r="CE159" s="168"/>
      <c r="CF159" s="168"/>
      <c r="CG159" s="168"/>
      <c r="CH159" s="168"/>
      <c r="CI159" s="168"/>
      <c r="CJ159" s="168"/>
      <c r="CK159" s="168"/>
      <c r="CL159" s="168"/>
      <c r="CM159" s="168"/>
      <c r="CN159" s="168"/>
      <c r="CO159" s="168"/>
      <c r="CP159" s="168"/>
      <c r="CQ159" s="168"/>
      <c r="CR159" s="168"/>
      <c r="CS159" s="168"/>
      <c r="CT159" s="168"/>
      <c r="CU159" s="168"/>
      <c r="CV159" s="168"/>
      <c r="CW159" s="168"/>
      <c r="CX159" s="168"/>
      <c r="CY159" s="168"/>
      <c r="CZ159" s="168"/>
      <c r="DA159" s="168"/>
      <c r="DB159" s="168"/>
      <c r="DC159" s="168"/>
      <c r="DD159" s="168"/>
      <c r="DE159" s="168"/>
      <c r="DF159" s="168"/>
      <c r="DG159" s="168"/>
      <c r="DH159" s="168"/>
      <c r="DI159" s="168"/>
      <c r="DJ159" s="168"/>
      <c r="DK159" s="168"/>
      <c r="DL159" s="168"/>
      <c r="DM159" s="168"/>
    </row>
    <row r="160" spans="1:118" s="10" customFormat="1" ht="12.75" customHeight="1" x14ac:dyDescent="0.2">
      <c r="A160" s="22"/>
      <c r="B160" s="26"/>
      <c r="C160" s="27"/>
      <c r="D160" s="28"/>
      <c r="E160" s="28"/>
      <c r="F160" s="28"/>
      <c r="G160" s="28"/>
      <c r="H160" s="28"/>
      <c r="I160" s="17"/>
      <c r="J160" s="17"/>
      <c r="K160" s="30"/>
      <c r="L160" s="30"/>
      <c r="M160" s="30"/>
      <c r="N160" s="354"/>
      <c r="O160" s="354"/>
      <c r="P160" s="17"/>
      <c r="Q160" s="18"/>
      <c r="R160" s="168"/>
      <c r="S160" s="168"/>
      <c r="T160" s="168"/>
      <c r="U160" s="168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  <c r="BM160" s="168"/>
      <c r="BN160" s="168"/>
      <c r="BO160" s="168"/>
      <c r="BP160" s="168"/>
      <c r="BQ160" s="168"/>
      <c r="BR160" s="168"/>
      <c r="BS160" s="168"/>
      <c r="BT160" s="168"/>
      <c r="BU160" s="168"/>
      <c r="BV160" s="168"/>
      <c r="BW160" s="168"/>
      <c r="BX160" s="168"/>
      <c r="BY160" s="168"/>
      <c r="BZ160" s="168"/>
      <c r="CA160" s="168"/>
      <c r="CB160" s="168"/>
      <c r="CC160" s="168"/>
      <c r="CD160" s="168"/>
      <c r="CE160" s="168"/>
      <c r="CF160" s="168"/>
      <c r="CG160" s="168"/>
      <c r="CH160" s="168"/>
      <c r="CI160" s="168"/>
      <c r="CJ160" s="168"/>
      <c r="CK160" s="168"/>
      <c r="CL160" s="168"/>
      <c r="CM160" s="168"/>
      <c r="CN160" s="168"/>
      <c r="CO160" s="168"/>
      <c r="CP160" s="168"/>
      <c r="CQ160" s="168"/>
      <c r="CR160" s="168"/>
      <c r="CS160" s="168"/>
      <c r="CT160" s="168"/>
      <c r="CU160" s="168"/>
      <c r="CV160" s="168"/>
      <c r="CW160" s="168"/>
      <c r="CX160" s="168"/>
      <c r="CY160" s="168"/>
      <c r="CZ160" s="168"/>
      <c r="DA160" s="168"/>
      <c r="DB160" s="168"/>
      <c r="DC160" s="168"/>
      <c r="DD160" s="168"/>
      <c r="DE160" s="168"/>
      <c r="DF160" s="168"/>
      <c r="DG160" s="168"/>
      <c r="DH160" s="168"/>
      <c r="DI160" s="168"/>
      <c r="DJ160" s="168"/>
      <c r="DK160" s="168"/>
      <c r="DL160" s="168"/>
      <c r="DM160" s="168"/>
    </row>
    <row r="161" spans="1:118" s="10" customFormat="1" ht="13.5" customHeight="1" x14ac:dyDescent="0.2">
      <c r="A161" s="22"/>
      <c r="B161" s="26"/>
      <c r="C161" s="27"/>
      <c r="D161" s="28"/>
      <c r="E161" s="28"/>
      <c r="F161" s="28"/>
      <c r="G161" s="28"/>
      <c r="H161" s="28"/>
      <c r="I161" s="17"/>
      <c r="J161" s="17"/>
      <c r="K161" s="30"/>
      <c r="L161" s="30"/>
      <c r="M161" s="30"/>
      <c r="N161" s="354"/>
      <c r="O161" s="354"/>
      <c r="P161" s="17"/>
      <c r="Q161" s="18"/>
      <c r="R161" s="168"/>
      <c r="S161" s="168"/>
      <c r="T161" s="168"/>
      <c r="U161" s="168"/>
      <c r="V161" s="169"/>
      <c r="W161" s="169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</row>
    <row r="162" spans="1:118" customFormat="1" ht="15" x14ac:dyDescent="0.25">
      <c r="A162" s="22"/>
      <c r="B162" s="512" t="s">
        <v>104</v>
      </c>
      <c r="C162" s="512"/>
      <c r="D162" s="513" t="s">
        <v>105</v>
      </c>
      <c r="E162" s="513"/>
      <c r="F162" s="513"/>
      <c r="G162" s="513"/>
      <c r="H162" s="24"/>
      <c r="I162" s="25"/>
      <c r="J162" s="25"/>
      <c r="K162" s="25"/>
      <c r="L162" s="25"/>
      <c r="M162" s="25"/>
      <c r="N162" s="515" t="s">
        <v>106</v>
      </c>
      <c r="O162" s="515"/>
      <c r="P162" s="17"/>
      <c r="Q162" s="18"/>
      <c r="R162" s="168"/>
      <c r="S162" s="168"/>
      <c r="T162" s="168"/>
      <c r="U162" s="168"/>
      <c r="V162" s="169"/>
      <c r="W162" s="169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</row>
    <row r="163" spans="1:118" customFormat="1" ht="15.75" customHeight="1" x14ac:dyDescent="0.25">
      <c r="A163" s="22"/>
      <c r="B163" s="26"/>
      <c r="C163" s="27"/>
      <c r="D163" s="28"/>
      <c r="E163" s="28"/>
      <c r="F163" s="28"/>
      <c r="G163" s="28"/>
      <c r="H163" s="28"/>
      <c r="I163" s="17"/>
      <c r="J163" s="17"/>
      <c r="K163" s="356" t="s">
        <v>97</v>
      </c>
      <c r="L163" s="30"/>
      <c r="M163" s="30"/>
      <c r="N163" s="515"/>
      <c r="O163" s="515"/>
      <c r="P163" s="17"/>
      <c r="Q163" s="18"/>
      <c r="R163" s="168"/>
      <c r="S163" s="168"/>
      <c r="T163" s="168"/>
      <c r="U163" s="168"/>
      <c r="V163" s="169"/>
      <c r="W163" s="169"/>
      <c r="X163" s="169"/>
      <c r="Y163" s="169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69"/>
      <c r="AL163" s="169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</row>
    <row r="164" spans="1:118" s="249" customFormat="1" ht="26.25" customHeight="1" x14ac:dyDescent="0.2">
      <c r="A164" s="22"/>
      <c r="B164" s="26"/>
      <c r="C164" s="27"/>
      <c r="D164" s="28"/>
      <c r="E164" s="28"/>
      <c r="F164" s="28"/>
      <c r="G164" s="28"/>
      <c r="H164" s="28"/>
      <c r="I164" s="17"/>
      <c r="J164" s="17"/>
      <c r="K164" s="30"/>
      <c r="L164" s="30"/>
      <c r="M164" s="30"/>
      <c r="N164" s="355"/>
      <c r="O164" s="355"/>
      <c r="P164" s="17"/>
      <c r="Q164" s="18"/>
      <c r="R164" s="168"/>
      <c r="S164" s="168"/>
      <c r="T164" s="168"/>
      <c r="U164" s="168"/>
      <c r="V164" s="169"/>
      <c r="W164" s="169"/>
      <c r="X164" s="169"/>
      <c r="Y164" s="169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69"/>
      <c r="AL164" s="169"/>
      <c r="AM164" s="248"/>
      <c r="AN164" s="248"/>
      <c r="AO164" s="248"/>
      <c r="AP164" s="248"/>
      <c r="AQ164" s="248"/>
      <c r="AR164" s="248"/>
      <c r="AS164" s="248"/>
      <c r="AT164" s="248"/>
      <c r="AU164" s="248"/>
      <c r="AV164" s="248"/>
      <c r="AW164" s="248"/>
      <c r="AX164" s="248"/>
      <c r="AY164" s="248"/>
      <c r="AZ164" s="248"/>
      <c r="BA164" s="248"/>
      <c r="BB164" s="248"/>
      <c r="BC164" s="248"/>
      <c r="BD164" s="248"/>
      <c r="BE164" s="248"/>
      <c r="BF164" s="248"/>
      <c r="BG164" s="248"/>
      <c r="BH164" s="248"/>
      <c r="BI164" s="248"/>
      <c r="BJ164" s="248"/>
      <c r="BK164" s="248"/>
      <c r="BL164" s="248"/>
      <c r="BM164" s="248"/>
      <c r="BN164" s="248"/>
      <c r="BO164" s="248"/>
      <c r="BP164" s="248"/>
      <c r="BQ164" s="248"/>
      <c r="BR164" s="248"/>
      <c r="BS164" s="248"/>
      <c r="BT164" s="248"/>
      <c r="BU164" s="248"/>
      <c r="BV164" s="248"/>
      <c r="BW164" s="248"/>
      <c r="BX164" s="248"/>
      <c r="BY164" s="248"/>
      <c r="BZ164" s="248"/>
      <c r="CA164" s="248"/>
      <c r="CB164" s="248"/>
      <c r="CC164" s="248"/>
      <c r="CD164" s="248"/>
      <c r="CE164" s="248"/>
      <c r="CF164" s="248"/>
      <c r="CG164" s="248"/>
      <c r="CH164" s="248"/>
      <c r="CI164" s="248"/>
      <c r="CJ164" s="248"/>
      <c r="CK164" s="248"/>
      <c r="CL164" s="248"/>
      <c r="CM164" s="248"/>
      <c r="CN164" s="248"/>
      <c r="CO164" s="248"/>
      <c r="CP164" s="248"/>
      <c r="CQ164" s="248"/>
      <c r="CR164" s="248"/>
      <c r="CS164" s="248"/>
      <c r="CT164" s="248"/>
      <c r="CU164" s="248"/>
      <c r="CV164" s="248"/>
      <c r="CW164" s="248"/>
      <c r="CX164" s="248"/>
      <c r="CY164" s="248"/>
      <c r="CZ164" s="248"/>
      <c r="DA164" s="248"/>
      <c r="DB164" s="248"/>
      <c r="DC164" s="248"/>
      <c r="DD164" s="248"/>
      <c r="DE164" s="248"/>
      <c r="DF164" s="248"/>
      <c r="DG164" s="248"/>
      <c r="DH164" s="248"/>
      <c r="DI164" s="248"/>
      <c r="DJ164" s="248"/>
      <c r="DK164" s="248"/>
      <c r="DL164" s="248"/>
      <c r="DM164" s="248"/>
    </row>
    <row r="165" spans="1:118" s="249" customFormat="1" ht="16.5" customHeight="1" x14ac:dyDescent="0.2">
      <c r="A165" s="32"/>
      <c r="B165" s="512" t="s">
        <v>107</v>
      </c>
      <c r="C165" s="512"/>
      <c r="D165" s="513" t="s">
        <v>108</v>
      </c>
      <c r="E165" s="513"/>
      <c r="F165" s="513"/>
      <c r="G165" s="513"/>
      <c r="H165" s="24"/>
      <c r="I165" s="25"/>
      <c r="J165" s="25"/>
      <c r="K165" s="25"/>
      <c r="L165" s="25"/>
      <c r="M165" s="25"/>
      <c r="N165" s="515" t="s">
        <v>109</v>
      </c>
      <c r="O165" s="515"/>
      <c r="P165" s="17"/>
      <c r="Q165" s="18"/>
      <c r="R165" s="168"/>
      <c r="S165" s="168"/>
      <c r="T165" s="168"/>
      <c r="U165" s="168"/>
      <c r="V165" s="169"/>
      <c r="W165" s="169"/>
      <c r="X165" s="169"/>
      <c r="Y165" s="169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248"/>
      <c r="AN165" s="248"/>
      <c r="AO165" s="248"/>
      <c r="AP165" s="248"/>
      <c r="AQ165" s="248"/>
      <c r="AR165" s="248"/>
      <c r="AS165" s="248"/>
      <c r="AT165" s="248"/>
      <c r="AU165" s="248"/>
      <c r="AV165" s="248"/>
      <c r="AW165" s="248"/>
      <c r="AX165" s="248"/>
      <c r="AY165" s="248"/>
      <c r="AZ165" s="248"/>
      <c r="BA165" s="248"/>
      <c r="BB165" s="248"/>
      <c r="BC165" s="248"/>
      <c r="BD165" s="248"/>
      <c r="BE165" s="248"/>
      <c r="BF165" s="248"/>
      <c r="BG165" s="248"/>
      <c r="BH165" s="248"/>
      <c r="BI165" s="248"/>
      <c r="BJ165" s="248"/>
      <c r="BK165" s="248"/>
      <c r="BL165" s="248"/>
      <c r="BM165" s="248"/>
      <c r="BN165" s="248"/>
      <c r="BO165" s="248"/>
      <c r="BP165" s="248"/>
      <c r="BQ165" s="248"/>
      <c r="BR165" s="248"/>
      <c r="BS165" s="248"/>
      <c r="BT165" s="248"/>
      <c r="BU165" s="248"/>
      <c r="BV165" s="248"/>
      <c r="BW165" s="248"/>
      <c r="BX165" s="248"/>
      <c r="BY165" s="248"/>
      <c r="BZ165" s="248"/>
      <c r="CA165" s="248"/>
      <c r="CB165" s="248"/>
      <c r="CC165" s="248"/>
      <c r="CD165" s="248"/>
      <c r="CE165" s="248"/>
      <c r="CF165" s="248"/>
      <c r="CG165" s="248"/>
      <c r="CH165" s="248"/>
      <c r="CI165" s="248"/>
      <c r="CJ165" s="248"/>
      <c r="CK165" s="248"/>
      <c r="CL165" s="248"/>
      <c r="CM165" s="248"/>
      <c r="CN165" s="248"/>
      <c r="CO165" s="248"/>
      <c r="CP165" s="248"/>
      <c r="CQ165" s="248"/>
      <c r="CR165" s="248"/>
      <c r="CS165" s="248"/>
      <c r="CT165" s="248"/>
      <c r="CU165" s="248"/>
      <c r="CV165" s="248"/>
      <c r="CW165" s="248"/>
      <c r="CX165" s="248"/>
      <c r="CY165" s="248"/>
      <c r="CZ165" s="248"/>
      <c r="DA165" s="248"/>
      <c r="DB165" s="248"/>
      <c r="DC165" s="248"/>
      <c r="DD165" s="248"/>
      <c r="DE165" s="248"/>
      <c r="DF165" s="248"/>
      <c r="DG165" s="248"/>
      <c r="DH165" s="248"/>
      <c r="DI165" s="248"/>
      <c r="DJ165" s="248"/>
      <c r="DK165" s="248"/>
      <c r="DL165" s="248"/>
      <c r="DM165" s="248"/>
    </row>
    <row r="166" spans="1:118" s="249" customFormat="1" ht="11.25" customHeight="1" x14ac:dyDescent="0.2">
      <c r="A166" s="22"/>
      <c r="B166" s="26"/>
      <c r="C166" s="27"/>
      <c r="D166" s="28"/>
      <c r="E166" s="28"/>
      <c r="F166" s="28"/>
      <c r="G166" s="28"/>
      <c r="H166" s="28"/>
      <c r="I166" s="17"/>
      <c r="J166" s="17"/>
      <c r="K166" s="356" t="s">
        <v>97</v>
      </c>
      <c r="L166" s="30"/>
      <c r="M166" s="30"/>
      <c r="N166" s="355"/>
      <c r="O166" s="355"/>
      <c r="P166" s="17"/>
      <c r="Q166" s="18"/>
      <c r="R166" s="168"/>
      <c r="S166" s="168"/>
      <c r="T166" s="168"/>
      <c r="U166" s="168"/>
      <c r="V166" s="169"/>
      <c r="W166" s="169"/>
      <c r="X166" s="169"/>
      <c r="Y166" s="169"/>
      <c r="Z166" s="169"/>
      <c r="AA166" s="169"/>
      <c r="AB166" s="169"/>
      <c r="AC166" s="169"/>
      <c r="AD166" s="169"/>
      <c r="AE166" s="169"/>
      <c r="AF166" s="169"/>
      <c r="AG166" s="169"/>
      <c r="AH166" s="169"/>
      <c r="AI166" s="169"/>
      <c r="AJ166" s="169"/>
      <c r="AK166" s="169"/>
      <c r="AL166" s="169"/>
      <c r="AM166" s="248"/>
      <c r="AN166" s="248"/>
      <c r="AO166" s="248"/>
      <c r="AP166" s="248"/>
      <c r="AQ166" s="248"/>
      <c r="AR166" s="248"/>
      <c r="AS166" s="248"/>
      <c r="AT166" s="248"/>
      <c r="AU166" s="248"/>
      <c r="AV166" s="248"/>
      <c r="AW166" s="248"/>
      <c r="AX166" s="248"/>
      <c r="AY166" s="248"/>
      <c r="AZ166" s="248"/>
      <c r="BA166" s="248"/>
      <c r="BB166" s="248"/>
      <c r="BC166" s="248"/>
      <c r="BD166" s="248"/>
      <c r="BE166" s="248"/>
      <c r="BF166" s="248"/>
      <c r="BG166" s="248"/>
      <c r="BH166" s="248"/>
      <c r="BI166" s="248"/>
      <c r="BJ166" s="248"/>
      <c r="BK166" s="248"/>
      <c r="BL166" s="248"/>
      <c r="BM166" s="248"/>
      <c r="BN166" s="248"/>
      <c r="BO166" s="248"/>
      <c r="BP166" s="248"/>
      <c r="BQ166" s="248"/>
      <c r="BR166" s="248"/>
      <c r="BS166" s="248"/>
      <c r="BT166" s="248"/>
      <c r="BU166" s="248"/>
      <c r="BV166" s="248"/>
      <c r="BW166" s="248"/>
      <c r="BX166" s="248"/>
      <c r="BY166" s="248"/>
      <c r="BZ166" s="248"/>
      <c r="CA166" s="248"/>
      <c r="CB166" s="248"/>
      <c r="CC166" s="248"/>
      <c r="CD166" s="248"/>
      <c r="CE166" s="248"/>
      <c r="CF166" s="248"/>
      <c r="CG166" s="248"/>
      <c r="CH166" s="248"/>
      <c r="CI166" s="248"/>
      <c r="CJ166" s="248"/>
      <c r="CK166" s="248"/>
      <c r="CL166" s="248"/>
      <c r="CM166" s="248"/>
      <c r="CN166" s="248"/>
      <c r="CO166" s="248"/>
      <c r="CP166" s="248"/>
      <c r="CQ166" s="248"/>
      <c r="CR166" s="248"/>
      <c r="CS166" s="248"/>
      <c r="CT166" s="248"/>
      <c r="CU166" s="248"/>
      <c r="CV166" s="248"/>
      <c r="CW166" s="248"/>
      <c r="CX166" s="248"/>
      <c r="CY166" s="248"/>
      <c r="CZ166" s="248"/>
      <c r="DA166" s="248"/>
      <c r="DB166" s="248"/>
      <c r="DC166" s="248"/>
      <c r="DD166" s="248"/>
      <c r="DE166" s="248"/>
      <c r="DF166" s="248"/>
      <c r="DG166" s="248"/>
      <c r="DH166" s="248"/>
      <c r="DI166" s="248"/>
      <c r="DJ166" s="248"/>
      <c r="DK166" s="248"/>
      <c r="DL166" s="248"/>
      <c r="DM166" s="248"/>
    </row>
    <row r="167" spans="1:118" s="249" customFormat="1" ht="11.25" customHeight="1" x14ac:dyDescent="0.2">
      <c r="A167" s="22"/>
      <c r="B167" s="26"/>
      <c r="C167" s="27"/>
      <c r="D167" s="28"/>
      <c r="E167" s="28"/>
      <c r="F167" s="28"/>
      <c r="G167" s="28"/>
      <c r="H167" s="28"/>
      <c r="I167" s="17"/>
      <c r="J167" s="17"/>
      <c r="K167" s="30"/>
      <c r="L167" s="30"/>
      <c r="M167" s="30"/>
      <c r="N167" s="355"/>
      <c r="O167" s="355"/>
      <c r="P167" s="17"/>
      <c r="Q167" s="18"/>
      <c r="R167" s="168"/>
      <c r="S167" s="168"/>
      <c r="T167" s="168"/>
      <c r="U167" s="168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169"/>
      <c r="AF167" s="169"/>
      <c r="AG167" s="169"/>
      <c r="AH167" s="169"/>
      <c r="AI167" s="169"/>
      <c r="AJ167" s="169"/>
      <c r="AK167" s="169"/>
      <c r="AL167" s="169"/>
      <c r="AM167" s="248"/>
      <c r="AN167" s="248"/>
      <c r="AO167" s="248"/>
      <c r="AP167" s="248"/>
      <c r="AQ167" s="248"/>
      <c r="AR167" s="248"/>
      <c r="AS167" s="248"/>
      <c r="AT167" s="248"/>
      <c r="AU167" s="248"/>
      <c r="AV167" s="248"/>
      <c r="AW167" s="248"/>
      <c r="AX167" s="248"/>
      <c r="AY167" s="248"/>
      <c r="AZ167" s="248"/>
      <c r="BA167" s="248"/>
      <c r="BB167" s="248"/>
      <c r="BC167" s="248"/>
      <c r="BD167" s="248"/>
      <c r="BE167" s="248"/>
      <c r="BF167" s="248"/>
      <c r="BG167" s="248"/>
      <c r="BH167" s="248"/>
      <c r="BI167" s="248"/>
      <c r="BJ167" s="248"/>
      <c r="BK167" s="248"/>
      <c r="BL167" s="248"/>
      <c r="BM167" s="248"/>
      <c r="BN167" s="248"/>
      <c r="BO167" s="248"/>
      <c r="BP167" s="248"/>
      <c r="BQ167" s="248"/>
      <c r="BR167" s="248"/>
      <c r="BS167" s="248"/>
      <c r="BT167" s="248"/>
      <c r="BU167" s="248"/>
      <c r="BV167" s="248"/>
      <c r="BW167" s="248"/>
      <c r="BX167" s="248"/>
      <c r="BY167" s="248"/>
      <c r="BZ167" s="248"/>
      <c r="CA167" s="248"/>
      <c r="CB167" s="248"/>
      <c r="CC167" s="248"/>
      <c r="CD167" s="248"/>
      <c r="CE167" s="248"/>
      <c r="CF167" s="248"/>
      <c r="CG167" s="248"/>
      <c r="CH167" s="248"/>
      <c r="CI167" s="248"/>
      <c r="CJ167" s="248"/>
      <c r="CK167" s="248"/>
      <c r="CL167" s="248"/>
      <c r="CM167" s="248"/>
      <c r="CN167" s="248"/>
      <c r="CO167" s="248"/>
      <c r="CP167" s="248"/>
      <c r="CQ167" s="248"/>
      <c r="CR167" s="248"/>
      <c r="CS167" s="248"/>
      <c r="CT167" s="248"/>
      <c r="CU167" s="248"/>
      <c r="CV167" s="248"/>
      <c r="CW167" s="248"/>
      <c r="CX167" s="248"/>
      <c r="CY167" s="248"/>
      <c r="CZ167" s="248"/>
      <c r="DA167" s="248"/>
      <c r="DB167" s="248"/>
      <c r="DC167" s="248"/>
      <c r="DD167" s="248"/>
      <c r="DE167" s="248"/>
      <c r="DF167" s="248"/>
      <c r="DG167" s="248"/>
      <c r="DH167" s="248"/>
      <c r="DI167" s="248"/>
      <c r="DJ167" s="248"/>
      <c r="DK167" s="248"/>
      <c r="DL167" s="248"/>
      <c r="DM167" s="248"/>
    </row>
    <row r="168" spans="1:118" s="249" customFormat="1" ht="37.5" customHeight="1" x14ac:dyDescent="0.2">
      <c r="A168" s="22"/>
      <c r="B168" s="512" t="s">
        <v>107</v>
      </c>
      <c r="C168" s="512"/>
      <c r="D168" s="513" t="s">
        <v>110</v>
      </c>
      <c r="E168" s="513"/>
      <c r="F168" s="513"/>
      <c r="G168" s="513"/>
      <c r="H168" s="24"/>
      <c r="I168" s="25"/>
      <c r="J168" s="25"/>
      <c r="K168" s="25"/>
      <c r="L168" s="25"/>
      <c r="M168" s="25"/>
      <c r="N168" s="514" t="s">
        <v>111</v>
      </c>
      <c r="O168" s="514"/>
      <c r="P168" s="17"/>
      <c r="Q168" s="18"/>
      <c r="R168" s="168"/>
      <c r="S168" s="168"/>
      <c r="T168" s="168"/>
      <c r="U168" s="168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248"/>
      <c r="AN168" s="248"/>
      <c r="AO168" s="248"/>
      <c r="AP168" s="248"/>
      <c r="AQ168" s="248"/>
      <c r="AR168" s="248"/>
      <c r="AS168" s="248"/>
      <c r="AT168" s="248"/>
      <c r="AU168" s="248"/>
      <c r="AV168" s="248"/>
      <c r="AW168" s="248"/>
      <c r="AX168" s="248"/>
      <c r="AY168" s="248"/>
      <c r="AZ168" s="248"/>
      <c r="BA168" s="248"/>
      <c r="BB168" s="248"/>
      <c r="BC168" s="248"/>
      <c r="BD168" s="248"/>
      <c r="BE168" s="248"/>
      <c r="BF168" s="248"/>
      <c r="BG168" s="248"/>
      <c r="BH168" s="248"/>
      <c r="BI168" s="248"/>
      <c r="BJ168" s="248"/>
      <c r="BK168" s="248"/>
      <c r="BL168" s="248"/>
      <c r="BM168" s="248"/>
      <c r="BN168" s="248"/>
      <c r="BO168" s="248"/>
      <c r="BP168" s="248"/>
      <c r="BQ168" s="248"/>
      <c r="BR168" s="248"/>
      <c r="BS168" s="248"/>
      <c r="BT168" s="248"/>
      <c r="BU168" s="248"/>
      <c r="BV168" s="248"/>
      <c r="BW168" s="248"/>
      <c r="BX168" s="248"/>
      <c r="BY168" s="248"/>
      <c r="BZ168" s="248"/>
      <c r="CA168" s="248"/>
      <c r="CB168" s="248"/>
      <c r="CC168" s="248"/>
      <c r="CD168" s="248"/>
      <c r="CE168" s="248"/>
      <c r="CF168" s="248"/>
      <c r="CG168" s="248"/>
      <c r="CH168" s="248"/>
      <c r="CI168" s="248"/>
      <c r="CJ168" s="248"/>
      <c r="CK168" s="248"/>
      <c r="CL168" s="248"/>
      <c r="CM168" s="248"/>
      <c r="CN168" s="248"/>
      <c r="CO168" s="248"/>
      <c r="CP168" s="248"/>
      <c r="CQ168" s="248"/>
      <c r="CR168" s="248"/>
      <c r="CS168" s="248"/>
      <c r="CT168" s="248"/>
      <c r="CU168" s="248"/>
      <c r="CV168" s="248"/>
      <c r="CW168" s="248"/>
      <c r="CX168" s="248"/>
      <c r="CY168" s="248"/>
      <c r="CZ168" s="248"/>
      <c r="DA168" s="248"/>
      <c r="DB168" s="248"/>
      <c r="DC168" s="248"/>
      <c r="DD168" s="248"/>
      <c r="DE168" s="248"/>
      <c r="DF168" s="248"/>
      <c r="DG168" s="248"/>
      <c r="DH168" s="248"/>
      <c r="DI168" s="248"/>
      <c r="DJ168" s="248"/>
      <c r="DK168" s="248"/>
      <c r="DL168" s="248"/>
      <c r="DM168" s="248"/>
    </row>
    <row r="169" spans="1:118" s="249" customFormat="1" ht="41.25" customHeight="1" x14ac:dyDescent="0.2">
      <c r="A169" s="22"/>
      <c r="B169" s="512" t="s">
        <v>107</v>
      </c>
      <c r="C169" s="512"/>
      <c r="D169" s="513" t="s">
        <v>112</v>
      </c>
      <c r="E169" s="513"/>
      <c r="F169" s="513"/>
      <c r="G169" s="513"/>
      <c r="H169" s="24"/>
      <c r="I169" s="25"/>
      <c r="J169" s="25"/>
      <c r="K169" s="33" t="s">
        <v>97</v>
      </c>
      <c r="L169" s="25"/>
      <c r="M169" s="25"/>
      <c r="N169" s="514" t="s">
        <v>113</v>
      </c>
      <c r="O169" s="514"/>
      <c r="P169" s="17"/>
      <c r="Q169" s="18"/>
      <c r="R169" s="168"/>
      <c r="S169" s="168"/>
      <c r="T169" s="168"/>
      <c r="U169" s="168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248"/>
      <c r="AN169" s="248"/>
      <c r="AO169" s="248"/>
      <c r="AP169" s="248"/>
      <c r="AQ169" s="248"/>
      <c r="AR169" s="248"/>
      <c r="AS169" s="248"/>
      <c r="AT169" s="248"/>
      <c r="AU169" s="248"/>
      <c r="AV169" s="248"/>
      <c r="AW169" s="248"/>
      <c r="AX169" s="248"/>
      <c r="AY169" s="248"/>
      <c r="AZ169" s="248"/>
      <c r="BA169" s="248"/>
      <c r="BB169" s="248"/>
      <c r="BC169" s="248"/>
      <c r="BD169" s="248"/>
      <c r="BE169" s="248"/>
      <c r="BF169" s="248"/>
      <c r="BG169" s="248"/>
      <c r="BH169" s="248"/>
      <c r="BI169" s="248"/>
      <c r="BJ169" s="248"/>
      <c r="BK169" s="248"/>
      <c r="BL169" s="248"/>
      <c r="BM169" s="248"/>
      <c r="BN169" s="248"/>
      <c r="BO169" s="248"/>
      <c r="BP169" s="248"/>
      <c r="BQ169" s="248"/>
      <c r="BR169" s="248"/>
      <c r="BS169" s="248"/>
      <c r="BT169" s="248"/>
      <c r="BU169" s="248"/>
      <c r="BV169" s="248"/>
      <c r="BW169" s="248"/>
      <c r="BX169" s="248"/>
      <c r="BY169" s="248"/>
      <c r="BZ169" s="248"/>
      <c r="CA169" s="248"/>
      <c r="CB169" s="248"/>
      <c r="CC169" s="248"/>
      <c r="CD169" s="248"/>
      <c r="CE169" s="248"/>
      <c r="CF169" s="248"/>
      <c r="CG169" s="248"/>
      <c r="CH169" s="248"/>
      <c r="CI169" s="248"/>
      <c r="CJ169" s="248"/>
      <c r="CK169" s="248"/>
      <c r="CL169" s="248"/>
      <c r="CM169" s="248"/>
      <c r="CN169" s="248"/>
      <c r="CO169" s="248"/>
      <c r="CP169" s="248"/>
      <c r="CQ169" s="248"/>
      <c r="CR169" s="248"/>
      <c r="CS169" s="248"/>
      <c r="CT169" s="248"/>
      <c r="CU169" s="248"/>
      <c r="CV169" s="248"/>
      <c r="CW169" s="248"/>
      <c r="CX169" s="248"/>
      <c r="CY169" s="248"/>
      <c r="CZ169" s="248"/>
      <c r="DA169" s="248"/>
      <c r="DB169" s="248"/>
      <c r="DC169" s="248"/>
      <c r="DD169" s="248"/>
      <c r="DE169" s="248"/>
      <c r="DF169" s="248"/>
      <c r="DG169" s="248"/>
      <c r="DH169" s="248"/>
      <c r="DI169" s="248"/>
      <c r="DJ169" s="248"/>
      <c r="DK169" s="248"/>
      <c r="DL169" s="248"/>
      <c r="DM169" s="248"/>
    </row>
    <row r="170" spans="1:118" s="263" customFormat="1" ht="11.25" customHeight="1" x14ac:dyDescent="0.2"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6"/>
      <c r="AE170" s="266"/>
      <c r="AF170" s="266"/>
      <c r="AG170" s="265"/>
      <c r="AH170" s="265"/>
      <c r="AI170" s="265"/>
      <c r="AJ170" s="265"/>
      <c r="AK170" s="265"/>
      <c r="AL170" s="265"/>
      <c r="AM170" s="265"/>
      <c r="AN170" s="265"/>
      <c r="AO170" s="265"/>
      <c r="AP170" s="265"/>
      <c r="AQ170" s="266"/>
      <c r="AR170" s="266"/>
      <c r="AS170" s="266"/>
      <c r="AT170" s="265"/>
      <c r="AU170" s="265"/>
      <c r="AV170" s="265"/>
      <c r="AW170" s="265"/>
      <c r="AX170" s="265"/>
      <c r="AY170" s="265"/>
      <c r="AZ170" s="265"/>
      <c r="BA170" s="265"/>
      <c r="BB170" s="265"/>
      <c r="BC170" s="265"/>
      <c r="BD170" s="266"/>
      <c r="BE170" s="266"/>
      <c r="BF170" s="266"/>
      <c r="BG170" s="265"/>
      <c r="BH170" s="265"/>
      <c r="BI170" s="265"/>
      <c r="BJ170" s="265"/>
      <c r="BK170" s="265"/>
      <c r="BL170" s="265"/>
      <c r="BM170" s="265"/>
      <c r="BN170" s="265"/>
      <c r="BO170" s="266"/>
      <c r="BP170" s="266"/>
      <c r="BQ170" s="266"/>
      <c r="BR170" s="265"/>
      <c r="BS170" s="265"/>
      <c r="BT170" s="265"/>
      <c r="BU170" s="265"/>
      <c r="BV170" s="265"/>
      <c r="BW170" s="265"/>
      <c r="BX170" s="265"/>
      <c r="BY170" s="265"/>
      <c r="BZ170" s="266"/>
      <c r="CA170" s="266"/>
      <c r="CB170" s="266"/>
      <c r="CC170" s="265"/>
      <c r="CD170" s="265"/>
      <c r="CE170" s="265"/>
      <c r="CF170" s="265"/>
      <c r="CG170" s="265"/>
      <c r="CH170" s="265"/>
      <c r="CI170" s="265"/>
      <c r="CJ170" s="265"/>
      <c r="CK170" s="265"/>
      <c r="CL170" s="265"/>
      <c r="CM170" s="265"/>
      <c r="CN170" s="265"/>
      <c r="CO170" s="265"/>
      <c r="CP170" s="265"/>
      <c r="CQ170" s="265"/>
      <c r="CR170" s="265"/>
      <c r="CS170" s="265"/>
      <c r="CT170" s="265"/>
      <c r="CU170" s="265"/>
      <c r="CV170" s="265"/>
      <c r="CW170" s="265"/>
      <c r="CX170" s="265"/>
      <c r="CY170" s="265"/>
      <c r="CZ170" s="265"/>
      <c r="DA170" s="265"/>
      <c r="DB170" s="265"/>
      <c r="DC170" s="265"/>
      <c r="DD170" s="265"/>
      <c r="DE170" s="265"/>
      <c r="DF170" s="265"/>
      <c r="DG170" s="265"/>
      <c r="DH170" s="265"/>
      <c r="DI170" s="265"/>
      <c r="DJ170" s="264"/>
      <c r="DK170" s="264"/>
      <c r="DL170" s="264"/>
      <c r="DM170" s="264"/>
      <c r="DN170" s="264"/>
    </row>
    <row r="171" spans="1:118" s="263" customFormat="1" ht="11.25" customHeight="1" x14ac:dyDescent="0.2"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6"/>
      <c r="AE171" s="266"/>
      <c r="AF171" s="266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Q171" s="266"/>
      <c r="AR171" s="266"/>
      <c r="AS171" s="266"/>
      <c r="AT171" s="265"/>
      <c r="AU171" s="265"/>
      <c r="AV171" s="265"/>
      <c r="AW171" s="265"/>
      <c r="AX171" s="265"/>
      <c r="AY171" s="265"/>
      <c r="AZ171" s="265"/>
      <c r="BA171" s="265"/>
      <c r="BB171" s="265"/>
      <c r="BC171" s="265"/>
      <c r="BD171" s="266"/>
      <c r="BE171" s="266"/>
      <c r="BF171" s="266"/>
      <c r="BG171" s="265"/>
      <c r="BH171" s="265"/>
      <c r="BI171" s="265"/>
      <c r="BJ171" s="265"/>
      <c r="BK171" s="265"/>
      <c r="BL171" s="265"/>
      <c r="BM171" s="265"/>
      <c r="BN171" s="265"/>
      <c r="BO171" s="266"/>
      <c r="BP171" s="266"/>
      <c r="BQ171" s="266"/>
      <c r="BR171" s="265"/>
      <c r="BS171" s="265"/>
      <c r="BT171" s="265"/>
      <c r="BU171" s="265"/>
      <c r="BV171" s="265"/>
      <c r="BW171" s="265"/>
      <c r="BX171" s="265"/>
      <c r="BY171" s="265"/>
      <c r="BZ171" s="266"/>
      <c r="CA171" s="266"/>
      <c r="CB171" s="266"/>
      <c r="CC171" s="265"/>
      <c r="CD171" s="265"/>
      <c r="CE171" s="265"/>
      <c r="CF171" s="265"/>
      <c r="CG171" s="265"/>
      <c r="CH171" s="265"/>
      <c r="CI171" s="265"/>
      <c r="CJ171" s="265"/>
      <c r="CK171" s="265"/>
      <c r="CL171" s="265"/>
      <c r="CM171" s="265"/>
      <c r="CN171" s="265"/>
      <c r="CO171" s="265"/>
      <c r="CP171" s="265"/>
      <c r="CQ171" s="265"/>
      <c r="CR171" s="265"/>
      <c r="CS171" s="265"/>
      <c r="CT171" s="265"/>
      <c r="CU171" s="265"/>
      <c r="CV171" s="265"/>
      <c r="CW171" s="265"/>
      <c r="CX171" s="265"/>
      <c r="CY171" s="265"/>
      <c r="CZ171" s="265"/>
      <c r="DA171" s="265"/>
      <c r="DB171" s="265"/>
      <c r="DC171" s="265"/>
      <c r="DD171" s="265"/>
      <c r="DE171" s="265"/>
      <c r="DF171" s="265"/>
      <c r="DG171" s="265"/>
      <c r="DH171" s="265"/>
      <c r="DI171" s="265"/>
      <c r="DJ171" s="264"/>
      <c r="DK171" s="264"/>
      <c r="DL171" s="264"/>
      <c r="DM171" s="264"/>
      <c r="DN171" s="264"/>
    </row>
    <row r="172" spans="1:118" s="263" customFormat="1" ht="11.25" customHeight="1" x14ac:dyDescent="0.2"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6"/>
      <c r="AE172" s="266"/>
      <c r="AF172" s="266"/>
      <c r="AG172" s="265"/>
      <c r="AH172" s="265"/>
      <c r="AI172" s="265"/>
      <c r="AJ172" s="265"/>
      <c r="AK172" s="265"/>
      <c r="AL172" s="265"/>
      <c r="AM172" s="265"/>
      <c r="AN172" s="265"/>
      <c r="AO172" s="265"/>
      <c r="AP172" s="265"/>
      <c r="AQ172" s="266"/>
      <c r="AR172" s="266"/>
      <c r="AS172" s="266"/>
      <c r="AT172" s="265"/>
      <c r="AU172" s="265"/>
      <c r="AV172" s="265"/>
      <c r="AW172" s="265"/>
      <c r="AX172" s="265"/>
      <c r="AY172" s="265"/>
      <c r="AZ172" s="265"/>
      <c r="BA172" s="265"/>
      <c r="BB172" s="265"/>
      <c r="BC172" s="265"/>
      <c r="BD172" s="266"/>
      <c r="BE172" s="266"/>
      <c r="BF172" s="266"/>
      <c r="BG172" s="265"/>
      <c r="BH172" s="265"/>
      <c r="BI172" s="265"/>
      <c r="BJ172" s="265"/>
      <c r="BK172" s="265"/>
      <c r="BL172" s="265"/>
      <c r="BM172" s="265"/>
      <c r="BN172" s="265"/>
      <c r="BO172" s="266"/>
      <c r="BP172" s="266"/>
      <c r="BQ172" s="266"/>
      <c r="BR172" s="265"/>
      <c r="BS172" s="265"/>
      <c r="BT172" s="265"/>
      <c r="BU172" s="265"/>
      <c r="BV172" s="265"/>
      <c r="BW172" s="265"/>
      <c r="BX172" s="265"/>
      <c r="BY172" s="265"/>
      <c r="BZ172" s="266"/>
      <c r="CA172" s="266"/>
      <c r="CB172" s="266"/>
      <c r="CC172" s="265"/>
      <c r="CD172" s="265"/>
      <c r="CE172" s="265"/>
      <c r="CF172" s="265"/>
      <c r="CG172" s="265"/>
      <c r="CH172" s="265"/>
      <c r="CI172" s="265"/>
      <c r="CJ172" s="265"/>
      <c r="CK172" s="265"/>
      <c r="CL172" s="265"/>
      <c r="CM172" s="265"/>
      <c r="CN172" s="265"/>
      <c r="CO172" s="265"/>
      <c r="CP172" s="265"/>
      <c r="CQ172" s="265"/>
      <c r="CR172" s="265"/>
      <c r="CS172" s="265"/>
      <c r="CT172" s="265"/>
      <c r="CU172" s="265"/>
      <c r="CV172" s="265"/>
      <c r="CW172" s="265"/>
      <c r="CX172" s="265"/>
      <c r="CY172" s="265"/>
      <c r="CZ172" s="265"/>
      <c r="DA172" s="265"/>
      <c r="DB172" s="265"/>
      <c r="DC172" s="265"/>
      <c r="DD172" s="265"/>
      <c r="DE172" s="265"/>
      <c r="DF172" s="265"/>
      <c r="DG172" s="265"/>
      <c r="DH172" s="265"/>
      <c r="DI172" s="265"/>
      <c r="DJ172" s="264"/>
      <c r="DK172" s="264"/>
      <c r="DL172" s="264"/>
      <c r="DM172" s="264"/>
      <c r="DN172" s="264"/>
    </row>
  </sheetData>
  <mergeCells count="154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70:P70"/>
    <mergeCell ref="A76:J76"/>
    <mergeCell ref="A77:J77"/>
    <mergeCell ref="A78:J78"/>
    <mergeCell ref="A79:J79"/>
    <mergeCell ref="A80:J80"/>
    <mergeCell ref="A31:P31"/>
    <mergeCell ref="A37:P37"/>
    <mergeCell ref="A43:P43"/>
    <mergeCell ref="A49:P49"/>
    <mergeCell ref="A63:P63"/>
    <mergeCell ref="A64:P64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A85:J85"/>
    <mergeCell ref="A86:J86"/>
    <mergeCell ref="A99:J99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8:J98"/>
    <mergeCell ref="A111:J111"/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0:J110"/>
    <mergeCell ref="A123:J123"/>
    <mergeCell ref="A124:J124"/>
    <mergeCell ref="A125:J125"/>
    <mergeCell ref="A126:J126"/>
    <mergeCell ref="A127:J127"/>
    <mergeCell ref="A128:J128"/>
    <mergeCell ref="A117:J117"/>
    <mergeCell ref="A118:J118"/>
    <mergeCell ref="A119:J119"/>
    <mergeCell ref="A120:J120"/>
    <mergeCell ref="A121:J121"/>
    <mergeCell ref="A122:J122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47:J147"/>
    <mergeCell ref="A148:J148"/>
    <mergeCell ref="A149:J149"/>
    <mergeCell ref="A152:C152"/>
    <mergeCell ref="D152:H152"/>
    <mergeCell ref="I152:M152"/>
    <mergeCell ref="A141:J141"/>
    <mergeCell ref="A142:J142"/>
    <mergeCell ref="A143:J143"/>
    <mergeCell ref="A144:J144"/>
    <mergeCell ref="A145:J145"/>
    <mergeCell ref="A146:J146"/>
    <mergeCell ref="B158:C158"/>
    <mergeCell ref="E158:G158"/>
    <mergeCell ref="N158:O158"/>
    <mergeCell ref="B162:C162"/>
    <mergeCell ref="D162:G162"/>
    <mergeCell ref="N162:O162"/>
    <mergeCell ref="L153:Q153"/>
    <mergeCell ref="A155:C155"/>
    <mergeCell ref="D155:H155"/>
    <mergeCell ref="I155:M155"/>
    <mergeCell ref="N155:O155"/>
    <mergeCell ref="L156:Q156"/>
    <mergeCell ref="B169:C169"/>
    <mergeCell ref="D169:G169"/>
    <mergeCell ref="N169:O169"/>
    <mergeCell ref="N163:O163"/>
    <mergeCell ref="B165:C165"/>
    <mergeCell ref="D165:G165"/>
    <mergeCell ref="N165:O165"/>
    <mergeCell ref="B168:C168"/>
    <mergeCell ref="D168:G168"/>
    <mergeCell ref="N168:O16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C864-76FA-4D49-AE86-C7D31701550C}">
  <sheetPr>
    <tabColor rgb="FF7030A0"/>
    <pageSetUpPr fitToPage="1"/>
  </sheetPr>
  <dimension ref="A2:W44"/>
  <sheetViews>
    <sheetView view="pageBreakPreview" topLeftCell="A9" zoomScale="70" zoomScaleNormal="70" zoomScaleSheetLayoutView="70" workbookViewId="0">
      <selection activeCell="M25" sqref="M25"/>
    </sheetView>
  </sheetViews>
  <sheetFormatPr defaultColWidth="8.85546875" defaultRowHeight="15" x14ac:dyDescent="0.2"/>
  <cols>
    <col min="1" max="1" width="4.7109375" style="330" customWidth="1"/>
    <col min="2" max="2" width="19" style="330" customWidth="1"/>
    <col min="3" max="4" width="33.42578125" style="325" customWidth="1"/>
    <col min="5" max="5" width="18.7109375" style="273" customWidth="1"/>
    <col min="6" max="6" width="8" style="330" customWidth="1"/>
    <col min="7" max="7" width="16" style="273" customWidth="1"/>
    <col min="8" max="8" width="20.5703125" style="273" customWidth="1"/>
    <col min="9" max="9" width="17.140625" style="332" customWidth="1"/>
    <col min="10" max="10" width="16.7109375" style="332" customWidth="1"/>
    <col min="11" max="11" width="10.42578125" style="332" customWidth="1"/>
    <col min="12" max="12" width="16.140625" style="273" customWidth="1"/>
    <col min="13" max="13" width="25.7109375" style="333" customWidth="1"/>
    <col min="14" max="14" width="11.42578125" style="287" customWidth="1"/>
    <col min="15" max="15" width="16" style="287" customWidth="1"/>
    <col min="16" max="16" width="12" style="287" customWidth="1"/>
    <col min="17" max="17" width="15.42578125" style="287" customWidth="1"/>
    <col min="18" max="18" width="13.5703125" style="273" customWidth="1"/>
    <col min="19" max="19" width="15.5703125" style="273" customWidth="1"/>
    <col min="20" max="20" width="26.85546875" style="273" customWidth="1"/>
    <col min="21" max="21" width="19.42578125" style="273" customWidth="1"/>
    <col min="22" max="22" width="18.85546875" style="273" customWidth="1"/>
    <col min="23" max="23" width="28.85546875" style="274" customWidth="1"/>
    <col min="24" max="16384" width="8.85546875" style="273"/>
  </cols>
  <sheetData>
    <row r="2" spans="1:23" ht="20.100000000000001" customHeight="1" x14ac:dyDescent="0.25">
      <c r="A2" s="268"/>
      <c r="B2" s="268"/>
      <c r="C2" s="269" t="s">
        <v>82</v>
      </c>
      <c r="D2" s="269"/>
      <c r="E2" s="270"/>
      <c r="F2" s="271"/>
      <c r="G2" s="558" t="s">
        <v>414</v>
      </c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272"/>
      <c r="S2" s="272"/>
      <c r="T2" s="272"/>
    </row>
    <row r="3" spans="1:23" ht="20.100000000000001" customHeight="1" x14ac:dyDescent="0.25">
      <c r="A3" s="268"/>
      <c r="B3" s="268"/>
      <c r="C3" s="269" t="s">
        <v>85</v>
      </c>
      <c r="D3" s="269"/>
      <c r="E3" s="270"/>
      <c r="F3" s="271"/>
      <c r="G3" s="558" t="s">
        <v>442</v>
      </c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272"/>
      <c r="S3" s="272"/>
      <c r="T3" s="272"/>
    </row>
    <row r="4" spans="1:23" ht="20.100000000000001" customHeight="1" x14ac:dyDescent="0.25">
      <c r="A4" s="268"/>
      <c r="B4" s="268"/>
      <c r="C4" s="269" t="s">
        <v>415</v>
      </c>
      <c r="D4" s="269"/>
      <c r="E4" s="270"/>
      <c r="F4" s="271"/>
      <c r="G4" s="558">
        <v>5042</v>
      </c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272"/>
      <c r="S4" s="272"/>
      <c r="T4" s="272"/>
    </row>
    <row r="5" spans="1:23" ht="20.100000000000001" customHeight="1" x14ac:dyDescent="0.25">
      <c r="A5" s="268"/>
      <c r="B5" s="268"/>
      <c r="C5" s="269" t="s">
        <v>416</v>
      </c>
      <c r="D5" s="269"/>
      <c r="E5" s="270"/>
      <c r="F5" s="271"/>
      <c r="G5" s="558" t="s">
        <v>417</v>
      </c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272"/>
      <c r="S5" s="272"/>
      <c r="T5" s="272"/>
    </row>
    <row r="6" spans="1:23" ht="20.100000000000001" customHeight="1" x14ac:dyDescent="0.25">
      <c r="A6" s="268"/>
      <c r="B6" s="268"/>
      <c r="C6" s="269" t="s">
        <v>418</v>
      </c>
      <c r="D6" s="269"/>
      <c r="E6" s="270"/>
      <c r="F6" s="271"/>
      <c r="G6" s="559" t="s">
        <v>443</v>
      </c>
      <c r="H6" s="559"/>
      <c r="I6" s="559"/>
      <c r="J6" s="559"/>
      <c r="K6" s="559"/>
      <c r="L6" s="559"/>
      <c r="M6" s="559"/>
      <c r="N6" s="559"/>
      <c r="O6" s="559"/>
      <c r="P6" s="559"/>
      <c r="Q6" s="559"/>
      <c r="R6" s="272"/>
      <c r="S6" s="272"/>
      <c r="T6" s="272"/>
    </row>
    <row r="7" spans="1:23" ht="20.100000000000001" customHeight="1" x14ac:dyDescent="0.25">
      <c r="A7" s="268"/>
      <c r="B7" s="268"/>
      <c r="C7" s="275" t="s">
        <v>419</v>
      </c>
      <c r="D7" s="275"/>
      <c r="E7" s="276"/>
      <c r="F7" s="268"/>
      <c r="G7" s="558" t="s">
        <v>444</v>
      </c>
      <c r="H7" s="558"/>
      <c r="I7" s="558"/>
      <c r="J7" s="558"/>
      <c r="K7" s="558"/>
      <c r="L7" s="558"/>
      <c r="M7" s="558"/>
      <c r="N7" s="558"/>
      <c r="O7" s="558"/>
      <c r="P7" s="558"/>
      <c r="Q7" s="558"/>
      <c r="R7" s="272"/>
      <c r="S7" s="272"/>
      <c r="T7" s="272"/>
    </row>
    <row r="8" spans="1:23" x14ac:dyDescent="0.2">
      <c r="A8" s="268"/>
      <c r="B8" s="268"/>
      <c r="C8" s="275"/>
      <c r="D8" s="275"/>
      <c r="E8" s="272"/>
      <c r="F8" s="268"/>
      <c r="G8" s="272"/>
      <c r="H8" s="272"/>
      <c r="I8" s="277"/>
      <c r="J8" s="277"/>
      <c r="K8" s="277"/>
      <c r="L8" s="272"/>
      <c r="M8" s="278"/>
      <c r="N8" s="279"/>
      <c r="O8" s="279"/>
      <c r="P8" s="279"/>
      <c r="Q8" s="279"/>
      <c r="R8" s="272"/>
      <c r="S8" s="272"/>
      <c r="T8" s="272"/>
    </row>
    <row r="9" spans="1:23" ht="16.5" thickBot="1" x14ac:dyDescent="0.3">
      <c r="A9" s="268"/>
      <c r="B9" s="268"/>
      <c r="C9" s="275"/>
      <c r="D9" s="275"/>
      <c r="E9" s="272"/>
      <c r="F9" s="268"/>
      <c r="G9" s="272"/>
      <c r="H9" s="272"/>
      <c r="I9" s="277"/>
      <c r="J9" s="277"/>
      <c r="K9" s="277"/>
      <c r="L9" s="272"/>
      <c r="M9" s="278"/>
      <c r="N9" s="279"/>
      <c r="O9" s="279"/>
      <c r="P9" s="279"/>
      <c r="Q9" s="280"/>
      <c r="R9" s="281"/>
      <c r="S9" s="281"/>
      <c r="T9" s="281"/>
    </row>
    <row r="10" spans="1:23" s="282" customFormat="1" ht="15.75" x14ac:dyDescent="0.25">
      <c r="A10" s="532" t="s">
        <v>420</v>
      </c>
      <c r="B10" s="532"/>
      <c r="C10" s="532"/>
      <c r="D10" s="532"/>
      <c r="E10" s="532"/>
      <c r="F10" s="532"/>
      <c r="G10" s="532"/>
      <c r="H10" s="532"/>
      <c r="I10" s="532"/>
      <c r="J10" s="532"/>
      <c r="K10" s="532"/>
      <c r="L10" s="532"/>
      <c r="M10" s="532"/>
      <c r="N10" s="532"/>
      <c r="O10" s="547" t="s">
        <v>19</v>
      </c>
      <c r="P10" s="548"/>
      <c r="Q10" s="551" t="s">
        <v>20</v>
      </c>
      <c r="R10" s="553" t="s">
        <v>21</v>
      </c>
      <c r="S10" s="554"/>
      <c r="T10" s="555"/>
      <c r="W10" s="283"/>
    </row>
    <row r="11" spans="1:23" s="282" customFormat="1" ht="16.5" thickBot="1" x14ac:dyDescent="0.3">
      <c r="A11" s="532" t="s">
        <v>421</v>
      </c>
      <c r="B11" s="532"/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49"/>
      <c r="P11" s="550"/>
      <c r="Q11" s="552"/>
      <c r="R11" s="556" t="s">
        <v>22</v>
      </c>
      <c r="S11" s="557"/>
      <c r="T11" s="284" t="s">
        <v>23</v>
      </c>
      <c r="W11" s="283"/>
    </row>
    <row r="12" spans="1:23" s="287" customFormat="1" ht="23.45" customHeight="1" thickBot="1" x14ac:dyDescent="0.3">
      <c r="A12" s="532"/>
      <c r="B12" s="532"/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3">
        <v>11</v>
      </c>
      <c r="P12" s="534"/>
      <c r="Q12" s="285">
        <f>T12</f>
        <v>46163</v>
      </c>
      <c r="R12" s="535">
        <v>46158</v>
      </c>
      <c r="S12" s="536"/>
      <c r="T12" s="286">
        <v>46163</v>
      </c>
      <c r="W12" s="288"/>
    </row>
    <row r="13" spans="1:23" ht="16.5" customHeight="1" x14ac:dyDescent="0.25">
      <c r="A13" s="289"/>
      <c r="B13" s="289"/>
      <c r="C13" s="290"/>
      <c r="D13" s="290"/>
      <c r="E13" s="291"/>
      <c r="F13" s="289"/>
      <c r="G13" s="291"/>
      <c r="H13" s="291"/>
      <c r="I13" s="292"/>
      <c r="J13" s="292"/>
      <c r="K13" s="292"/>
      <c r="L13" s="291"/>
      <c r="M13" s="293"/>
      <c r="N13" s="294"/>
      <c r="O13" s="291"/>
      <c r="P13" s="291"/>
      <c r="Q13" s="294"/>
      <c r="R13" s="291"/>
      <c r="S13" s="291"/>
      <c r="T13" s="291"/>
    </row>
    <row r="14" spans="1:23" ht="42.75" customHeight="1" x14ac:dyDescent="0.2">
      <c r="A14" s="524" t="s">
        <v>422</v>
      </c>
      <c r="B14" s="537" t="s">
        <v>423</v>
      </c>
      <c r="C14" s="537" t="s">
        <v>424</v>
      </c>
      <c r="D14" s="537" t="s">
        <v>425</v>
      </c>
      <c r="E14" s="524" t="s">
        <v>426</v>
      </c>
      <c r="F14" s="524" t="s">
        <v>427</v>
      </c>
      <c r="G14" s="540" t="s">
        <v>428</v>
      </c>
      <c r="H14" s="541"/>
      <c r="I14" s="524" t="s">
        <v>429</v>
      </c>
      <c r="J14" s="524"/>
      <c r="K14" s="524"/>
      <c r="L14" s="524"/>
      <c r="M14" s="524"/>
      <c r="N14" s="546" t="s">
        <v>430</v>
      </c>
      <c r="O14" s="546"/>
      <c r="P14" s="546"/>
      <c r="Q14" s="546"/>
      <c r="R14" s="540" t="s">
        <v>431</v>
      </c>
      <c r="S14" s="541"/>
      <c r="T14" s="524" t="s">
        <v>432</v>
      </c>
    </row>
    <row r="15" spans="1:23" ht="30" customHeight="1" x14ac:dyDescent="0.2">
      <c r="A15" s="524"/>
      <c r="B15" s="538"/>
      <c r="C15" s="538"/>
      <c r="D15" s="538"/>
      <c r="E15" s="524"/>
      <c r="F15" s="524"/>
      <c r="G15" s="542"/>
      <c r="H15" s="543"/>
      <c r="I15" s="524"/>
      <c r="J15" s="524"/>
      <c r="K15" s="524"/>
      <c r="L15" s="524"/>
      <c r="M15" s="524"/>
      <c r="N15" s="525" t="s">
        <v>433</v>
      </c>
      <c r="O15" s="526"/>
      <c r="P15" s="525" t="s">
        <v>434</v>
      </c>
      <c r="Q15" s="526"/>
      <c r="R15" s="542"/>
      <c r="S15" s="543"/>
      <c r="T15" s="524"/>
    </row>
    <row r="16" spans="1:23" ht="30.75" customHeight="1" x14ac:dyDescent="0.2">
      <c r="A16" s="524"/>
      <c r="B16" s="538"/>
      <c r="C16" s="538"/>
      <c r="D16" s="538"/>
      <c r="E16" s="524"/>
      <c r="F16" s="524"/>
      <c r="G16" s="544"/>
      <c r="H16" s="545"/>
      <c r="I16" s="529" t="s">
        <v>433</v>
      </c>
      <c r="J16" s="530"/>
      <c r="K16" s="529" t="s">
        <v>434</v>
      </c>
      <c r="L16" s="531"/>
      <c r="M16" s="530"/>
      <c r="N16" s="527"/>
      <c r="O16" s="528"/>
      <c r="P16" s="527"/>
      <c r="Q16" s="528"/>
      <c r="R16" s="544"/>
      <c r="S16" s="545"/>
      <c r="T16" s="524"/>
    </row>
    <row r="17" spans="1:23" s="295" customFormat="1" ht="82.5" customHeight="1" x14ac:dyDescent="0.2">
      <c r="A17" s="524"/>
      <c r="B17" s="539"/>
      <c r="C17" s="539"/>
      <c r="D17" s="539"/>
      <c r="E17" s="524"/>
      <c r="F17" s="524"/>
      <c r="G17" s="348" t="s">
        <v>30</v>
      </c>
      <c r="H17" s="348" t="s">
        <v>435</v>
      </c>
      <c r="I17" s="348" t="s">
        <v>30</v>
      </c>
      <c r="J17" s="348" t="s">
        <v>436</v>
      </c>
      <c r="K17" s="348" t="s">
        <v>30</v>
      </c>
      <c r="L17" s="348" t="s">
        <v>435</v>
      </c>
      <c r="M17" s="348" t="s">
        <v>437</v>
      </c>
      <c r="N17" s="348" t="s">
        <v>30</v>
      </c>
      <c r="O17" s="348" t="s">
        <v>435</v>
      </c>
      <c r="P17" s="348" t="s">
        <v>30</v>
      </c>
      <c r="Q17" s="348" t="s">
        <v>435</v>
      </c>
      <c r="R17" s="348" t="s">
        <v>30</v>
      </c>
      <c r="S17" s="348" t="s">
        <v>435</v>
      </c>
      <c r="T17" s="524"/>
      <c r="W17" s="296"/>
    </row>
    <row r="18" spans="1:23" s="282" customFormat="1" ht="15.75" x14ac:dyDescent="0.2">
      <c r="A18" s="297">
        <v>1</v>
      </c>
      <c r="B18" s="297">
        <v>2</v>
      </c>
      <c r="C18" s="297">
        <v>3</v>
      </c>
      <c r="D18" s="297">
        <v>4</v>
      </c>
      <c r="E18" s="297">
        <v>5</v>
      </c>
      <c r="F18" s="297">
        <v>6</v>
      </c>
      <c r="G18" s="297">
        <v>7</v>
      </c>
      <c r="H18" s="297">
        <v>8</v>
      </c>
      <c r="I18" s="297">
        <v>9</v>
      </c>
      <c r="J18" s="297">
        <v>10</v>
      </c>
      <c r="K18" s="297">
        <v>11</v>
      </c>
      <c r="L18" s="297">
        <v>12</v>
      </c>
      <c r="M18" s="297">
        <v>13</v>
      </c>
      <c r="N18" s="297">
        <v>14</v>
      </c>
      <c r="O18" s="297">
        <v>15</v>
      </c>
      <c r="P18" s="297">
        <v>16</v>
      </c>
      <c r="Q18" s="297">
        <v>17</v>
      </c>
      <c r="R18" s="297">
        <v>18</v>
      </c>
      <c r="S18" s="297">
        <v>19</v>
      </c>
      <c r="T18" s="297">
        <v>20</v>
      </c>
      <c r="W18" s="283"/>
    </row>
    <row r="19" spans="1:23" s="282" customFormat="1" ht="59.25" customHeight="1" x14ac:dyDescent="0.2">
      <c r="A19" s="298">
        <v>1</v>
      </c>
      <c r="B19" s="298" t="s">
        <v>446</v>
      </c>
      <c r="C19" s="392" t="s">
        <v>277</v>
      </c>
      <c r="D19" s="392" t="s">
        <v>370</v>
      </c>
      <c r="E19" s="298" t="s">
        <v>371</v>
      </c>
      <c r="F19" s="299" t="s">
        <v>50</v>
      </c>
      <c r="G19" s="393">
        <v>166.453</v>
      </c>
      <c r="H19" s="300">
        <v>0</v>
      </c>
      <c r="I19" s="347">
        <v>1761.8789999999999</v>
      </c>
      <c r="J19" s="300">
        <v>0</v>
      </c>
      <c r="K19" s="303">
        <v>0</v>
      </c>
      <c r="L19" s="300">
        <v>0</v>
      </c>
      <c r="M19" s="301" t="s">
        <v>513</v>
      </c>
      <c r="N19" s="347">
        <f>1595.426+P19</f>
        <v>1712.7339999999999</v>
      </c>
      <c r="O19" s="298">
        <v>0</v>
      </c>
      <c r="P19" s="438">
        <f>6.731+24.038+4.808+4.808+14.423+62.5</f>
        <v>117.30800000000001</v>
      </c>
      <c r="Q19" s="298">
        <v>0</v>
      </c>
      <c r="R19" s="393">
        <f>I19-N19</f>
        <v>49.145000000000003</v>
      </c>
      <c r="S19" s="300">
        <f>J19/I19*R19</f>
        <v>0</v>
      </c>
      <c r="T19" s="298"/>
      <c r="W19" s="283"/>
    </row>
    <row r="20" spans="1:23" s="282" customFormat="1" ht="59.25" customHeight="1" x14ac:dyDescent="0.2">
      <c r="A20" s="298">
        <v>2</v>
      </c>
      <c r="B20" s="298">
        <v>8</v>
      </c>
      <c r="C20" s="392" t="s">
        <v>161</v>
      </c>
      <c r="D20" s="392" t="s">
        <v>372</v>
      </c>
      <c r="E20" s="298" t="s">
        <v>376</v>
      </c>
      <c r="F20" s="299" t="s">
        <v>50</v>
      </c>
      <c r="G20" s="393">
        <v>1.7000000000000001E-2</v>
      </c>
      <c r="H20" s="300">
        <v>0</v>
      </c>
      <c r="I20" s="393">
        <v>7.1999999999999995E-2</v>
      </c>
      <c r="J20" s="300">
        <v>0</v>
      </c>
      <c r="K20" s="303">
        <v>0</v>
      </c>
      <c r="L20" s="300">
        <v>0</v>
      </c>
      <c r="M20" s="301" t="s">
        <v>447</v>
      </c>
      <c r="N20" s="393">
        <f>0.055+P20</f>
        <v>7.1999999999999995E-2</v>
      </c>
      <c r="O20" s="298">
        <v>0</v>
      </c>
      <c r="P20" s="438">
        <v>1.7000000000000001E-2</v>
      </c>
      <c r="Q20" s="298">
        <v>0</v>
      </c>
      <c r="R20" s="393">
        <f t="shared" ref="R20:R23" si="0">I20-N20</f>
        <v>0</v>
      </c>
      <c r="S20" s="300">
        <f t="shared" ref="S20:S23" si="1">J20/I20*R20</f>
        <v>0</v>
      </c>
      <c r="T20" s="298"/>
      <c r="W20" s="283"/>
    </row>
    <row r="21" spans="1:23" s="282" customFormat="1" ht="59.25" customHeight="1" x14ac:dyDescent="0.2">
      <c r="A21" s="298">
        <v>3</v>
      </c>
      <c r="B21" s="298">
        <v>9</v>
      </c>
      <c r="C21" s="392" t="s">
        <v>161</v>
      </c>
      <c r="D21" s="392" t="s">
        <v>373</v>
      </c>
      <c r="E21" s="298" t="s">
        <v>377</v>
      </c>
      <c r="F21" s="299" t="s">
        <v>50</v>
      </c>
      <c r="G21" s="393">
        <v>1.7000000000000001E-2</v>
      </c>
      <c r="H21" s="300">
        <v>0</v>
      </c>
      <c r="I21" s="393">
        <v>7.1999999999999995E-2</v>
      </c>
      <c r="J21" s="300">
        <v>0</v>
      </c>
      <c r="K21" s="303">
        <v>0</v>
      </c>
      <c r="L21" s="300">
        <v>0</v>
      </c>
      <c r="M21" s="301" t="s">
        <v>447</v>
      </c>
      <c r="N21" s="393">
        <f>0.055+P21</f>
        <v>7.1999999999999995E-2</v>
      </c>
      <c r="O21" s="298">
        <v>0</v>
      </c>
      <c r="P21" s="438">
        <v>1.7000000000000001E-2</v>
      </c>
      <c r="Q21" s="298">
        <v>0</v>
      </c>
      <c r="R21" s="393">
        <f t="shared" si="0"/>
        <v>0</v>
      </c>
      <c r="S21" s="300">
        <f t="shared" si="1"/>
        <v>0</v>
      </c>
      <c r="T21" s="298"/>
      <c r="W21" s="283"/>
    </row>
    <row r="22" spans="1:23" s="282" customFormat="1" ht="59.25" customHeight="1" x14ac:dyDescent="0.2">
      <c r="A22" s="298">
        <v>4</v>
      </c>
      <c r="B22" s="298">
        <v>10</v>
      </c>
      <c r="C22" s="392" t="s">
        <v>161</v>
      </c>
      <c r="D22" s="392" t="s">
        <v>374</v>
      </c>
      <c r="E22" s="298" t="s">
        <v>378</v>
      </c>
      <c r="F22" s="299" t="s">
        <v>50</v>
      </c>
      <c r="G22" s="393">
        <v>8.9999999999999993E-3</v>
      </c>
      <c r="H22" s="300">
        <v>0</v>
      </c>
      <c r="I22" s="393">
        <v>3.5000000000000003E-2</v>
      </c>
      <c r="J22" s="300">
        <v>0</v>
      </c>
      <c r="K22" s="303">
        <v>0</v>
      </c>
      <c r="L22" s="300">
        <v>0</v>
      </c>
      <c r="M22" s="301" t="s">
        <v>447</v>
      </c>
      <c r="N22" s="393">
        <f>0.026+P22</f>
        <v>3.5000000000000003E-2</v>
      </c>
      <c r="O22" s="298">
        <v>0</v>
      </c>
      <c r="P22" s="438">
        <v>8.9999999999999993E-3</v>
      </c>
      <c r="Q22" s="298">
        <v>0</v>
      </c>
      <c r="R22" s="393">
        <f t="shared" si="0"/>
        <v>0</v>
      </c>
      <c r="S22" s="300">
        <f t="shared" si="1"/>
        <v>0</v>
      </c>
      <c r="T22" s="298"/>
      <c r="W22" s="283"/>
    </row>
    <row r="23" spans="1:23" s="282" customFormat="1" ht="59.25" customHeight="1" x14ac:dyDescent="0.2">
      <c r="A23" s="298">
        <v>5</v>
      </c>
      <c r="B23" s="298">
        <v>11</v>
      </c>
      <c r="C23" s="392" t="s">
        <v>161</v>
      </c>
      <c r="D23" s="392" t="s">
        <v>375</v>
      </c>
      <c r="E23" s="298" t="s">
        <v>379</v>
      </c>
      <c r="F23" s="299" t="s">
        <v>50</v>
      </c>
      <c r="G23" s="393">
        <v>8.9999999999999993E-3</v>
      </c>
      <c r="H23" s="300">
        <v>0</v>
      </c>
      <c r="I23" s="393">
        <v>3.5999999999999997E-2</v>
      </c>
      <c r="J23" s="300">
        <v>0</v>
      </c>
      <c r="K23" s="303">
        <v>0</v>
      </c>
      <c r="L23" s="300">
        <v>0</v>
      </c>
      <c r="M23" s="301" t="s">
        <v>447</v>
      </c>
      <c r="N23" s="393">
        <f>0.027+P23</f>
        <v>3.5999999999999997E-2</v>
      </c>
      <c r="O23" s="298">
        <v>0</v>
      </c>
      <c r="P23" s="438">
        <v>8.9999999999999993E-3</v>
      </c>
      <c r="Q23" s="298">
        <v>0</v>
      </c>
      <c r="R23" s="393">
        <f t="shared" si="0"/>
        <v>0</v>
      </c>
      <c r="S23" s="300">
        <f t="shared" si="1"/>
        <v>0</v>
      </c>
      <c r="T23" s="298"/>
      <c r="W23" s="283"/>
    </row>
    <row r="24" spans="1:23" s="310" customFormat="1" ht="50.1" customHeight="1" x14ac:dyDescent="0.25">
      <c r="A24" s="304"/>
      <c r="B24" s="305"/>
      <c r="C24" s="306" t="s">
        <v>241</v>
      </c>
      <c r="D24" s="306"/>
      <c r="E24" s="307"/>
      <c r="F24" s="307"/>
      <c r="G24" s="303"/>
      <c r="H24" s="308">
        <f>SUM(H19:H23)</f>
        <v>0</v>
      </c>
      <c r="I24" s="308"/>
      <c r="J24" s="308">
        <f>SUM(J19:J23)</f>
        <v>0</v>
      </c>
      <c r="K24" s="308"/>
      <c r="L24" s="308">
        <f>SUM(L19:L23)</f>
        <v>0</v>
      </c>
      <c r="M24" s="308"/>
      <c r="N24" s="308"/>
      <c r="O24" s="308">
        <f>SUM(O19:O23)</f>
        <v>0</v>
      </c>
      <c r="P24" s="308"/>
      <c r="Q24" s="308">
        <f>SUM(Q19:Q23)</f>
        <v>0</v>
      </c>
      <c r="R24" s="308"/>
      <c r="S24" s="308">
        <f>SUM(S19:S23)</f>
        <v>0</v>
      </c>
      <c r="T24" s="309"/>
      <c r="W24" s="311"/>
    </row>
    <row r="25" spans="1:23" s="282" customFormat="1" ht="27.75" customHeight="1" x14ac:dyDescent="0.2">
      <c r="A25" s="302"/>
      <c r="B25" s="302"/>
      <c r="C25" s="312"/>
      <c r="D25" s="312"/>
      <c r="E25" s="313"/>
      <c r="F25" s="313"/>
      <c r="G25" s="314"/>
      <c r="H25" s="315"/>
      <c r="I25" s="316"/>
      <c r="J25" s="316"/>
      <c r="K25" s="317"/>
      <c r="L25" s="318"/>
      <c r="M25" s="317"/>
      <c r="N25" s="316"/>
      <c r="O25" s="318"/>
      <c r="P25" s="316"/>
      <c r="Q25" s="318"/>
      <c r="R25" s="519"/>
      <c r="S25" s="519"/>
      <c r="T25" s="319"/>
      <c r="W25" s="283"/>
    </row>
    <row r="26" spans="1:23" s="282" customFormat="1" ht="33.75" customHeight="1" x14ac:dyDescent="0.25">
      <c r="A26" s="302"/>
      <c r="B26" s="302"/>
      <c r="C26" s="320" t="s">
        <v>260</v>
      </c>
      <c r="D26" s="320"/>
      <c r="E26" s="520" t="s">
        <v>438</v>
      </c>
      <c r="F26" s="520"/>
      <c r="G26" s="520"/>
      <c r="H26" s="520"/>
      <c r="I26" s="520"/>
      <c r="J26" s="321"/>
      <c r="M26" s="322"/>
      <c r="N26" s="322"/>
      <c r="P26" s="521" t="s">
        <v>113</v>
      </c>
      <c r="Q26" s="521"/>
      <c r="S26" s="323"/>
      <c r="W26" s="283"/>
    </row>
    <row r="27" spans="1:23" s="326" customFormat="1" ht="15" customHeight="1" x14ac:dyDescent="0.2">
      <c r="A27" s="324"/>
      <c r="B27" s="324"/>
      <c r="C27" s="325" t="s">
        <v>96</v>
      </c>
      <c r="D27" s="325"/>
      <c r="M27" s="518" t="s">
        <v>439</v>
      </c>
      <c r="N27" s="518"/>
      <c r="P27" s="518" t="s">
        <v>440</v>
      </c>
      <c r="Q27" s="518"/>
      <c r="S27" s="327"/>
      <c r="W27" s="328"/>
    </row>
    <row r="28" spans="1:23" s="326" customFormat="1" ht="15" customHeight="1" x14ac:dyDescent="0.2">
      <c r="A28" s="324"/>
      <c r="B28" s="324"/>
      <c r="C28" s="325"/>
      <c r="D28" s="325"/>
      <c r="S28" s="327"/>
      <c r="W28" s="328"/>
    </row>
    <row r="29" spans="1:23" s="326" customFormat="1" ht="15" customHeight="1" x14ac:dyDescent="0.2">
      <c r="A29" s="324"/>
      <c r="B29" s="324"/>
      <c r="C29" s="325"/>
      <c r="D29" s="325"/>
      <c r="O29" s="329"/>
      <c r="W29" s="328"/>
    </row>
    <row r="30" spans="1:23" x14ac:dyDescent="0.2">
      <c r="G30" s="331"/>
      <c r="H30" s="331"/>
      <c r="N30" s="332"/>
      <c r="O30" s="334"/>
      <c r="P30" s="332"/>
      <c r="Q30" s="332"/>
    </row>
    <row r="31" spans="1:23" x14ac:dyDescent="0.2">
      <c r="G31" s="331"/>
      <c r="H31" s="331"/>
      <c r="N31" s="332"/>
      <c r="O31" s="332"/>
      <c r="P31" s="332"/>
      <c r="Q31" s="332"/>
    </row>
    <row r="32" spans="1:23" ht="49.5" customHeight="1" x14ac:dyDescent="0.25">
      <c r="C32" s="320" t="s">
        <v>441</v>
      </c>
      <c r="D32" s="320"/>
      <c r="E32" s="522" t="s">
        <v>448</v>
      </c>
      <c r="F32" s="523"/>
      <c r="G32" s="523"/>
      <c r="H32" s="523"/>
      <c r="I32" s="523"/>
      <c r="J32" s="335"/>
      <c r="K32" s="335"/>
      <c r="L32" s="282"/>
      <c r="M32" s="336"/>
      <c r="N32" s="337"/>
      <c r="P32" s="521" t="s">
        <v>272</v>
      </c>
      <c r="Q32" s="521"/>
      <c r="R32" s="282"/>
      <c r="S32" s="282"/>
      <c r="T32" s="282"/>
    </row>
    <row r="33" spans="1:23" s="282" customFormat="1" ht="19.5" customHeight="1" x14ac:dyDescent="0.2">
      <c r="A33" s="302"/>
      <c r="B33" s="302"/>
      <c r="C33" s="282" t="s">
        <v>96</v>
      </c>
      <c r="E33" s="338"/>
      <c r="F33" s="324"/>
      <c r="G33" s="339"/>
      <c r="H33" s="339"/>
      <c r="I33" s="340"/>
      <c r="J33" s="340"/>
      <c r="K33" s="340"/>
      <c r="L33" s="326"/>
      <c r="M33" s="517" t="s">
        <v>439</v>
      </c>
      <c r="N33" s="517"/>
      <c r="O33" s="340"/>
      <c r="P33" s="518" t="s">
        <v>440</v>
      </c>
      <c r="Q33" s="518"/>
      <c r="R33" s="326"/>
      <c r="S33" s="326"/>
      <c r="T33" s="326"/>
      <c r="W33" s="283"/>
    </row>
    <row r="34" spans="1:23" s="282" customFormat="1" ht="27.75" customHeight="1" x14ac:dyDescent="0.2">
      <c r="A34" s="302"/>
      <c r="B34" s="302"/>
      <c r="C34" s="312"/>
      <c r="D34" s="312"/>
      <c r="E34" s="313"/>
      <c r="F34" s="313"/>
      <c r="G34" s="314"/>
      <c r="H34" s="314"/>
      <c r="I34" s="316"/>
      <c r="J34" s="316"/>
      <c r="K34" s="317"/>
      <c r="L34" s="318"/>
      <c r="M34" s="317"/>
      <c r="N34" s="316"/>
      <c r="O34" s="318"/>
      <c r="P34" s="316"/>
      <c r="Q34" s="318"/>
      <c r="R34" s="318"/>
      <c r="S34" s="341"/>
      <c r="T34" s="319"/>
      <c r="W34" s="283"/>
    </row>
    <row r="35" spans="1:23" s="282" customFormat="1" ht="27.75" customHeight="1" x14ac:dyDescent="0.2">
      <c r="A35" s="302"/>
      <c r="B35" s="302"/>
      <c r="C35" s="312"/>
      <c r="D35" s="312"/>
      <c r="E35" s="318"/>
      <c r="F35" s="341"/>
      <c r="G35" s="319"/>
      <c r="J35" s="283"/>
    </row>
    <row r="36" spans="1:23" s="282" customFormat="1" ht="27.75" customHeight="1" x14ac:dyDescent="0.2">
      <c r="A36" s="302"/>
      <c r="B36" s="302"/>
      <c r="C36" s="312"/>
      <c r="D36" s="312"/>
      <c r="E36" s="318"/>
      <c r="F36" s="341"/>
      <c r="G36" s="319"/>
      <c r="J36" s="283"/>
    </row>
    <row r="37" spans="1:23" s="282" customFormat="1" ht="27.75" customHeight="1" x14ac:dyDescent="0.2">
      <c r="A37" s="302"/>
      <c r="B37" s="302"/>
      <c r="C37" s="312"/>
      <c r="D37" s="312"/>
      <c r="E37" s="318"/>
      <c r="F37" s="341"/>
      <c r="G37" s="319"/>
      <c r="J37" s="283"/>
    </row>
    <row r="38" spans="1:23" s="282" customFormat="1" ht="27.75" customHeight="1" x14ac:dyDescent="0.2">
      <c r="A38" s="302"/>
      <c r="B38" s="302"/>
      <c r="C38" s="312"/>
      <c r="D38" s="312"/>
      <c r="E38" s="318"/>
      <c r="F38" s="341"/>
      <c r="G38" s="319"/>
      <c r="J38" s="283"/>
    </row>
    <row r="39" spans="1:23" s="282" customFormat="1" ht="27.75" customHeight="1" x14ac:dyDescent="0.2">
      <c r="A39" s="302"/>
      <c r="B39" s="302"/>
      <c r="C39" s="312"/>
      <c r="D39" s="312"/>
      <c r="E39" s="313"/>
      <c r="F39" s="313"/>
      <c r="G39" s="314"/>
      <c r="H39" s="314"/>
      <c r="I39" s="316"/>
      <c r="J39" s="316"/>
      <c r="K39" s="317"/>
      <c r="L39" s="318"/>
      <c r="M39" s="317"/>
      <c r="N39" s="316"/>
      <c r="O39" s="318"/>
      <c r="P39" s="316"/>
      <c r="Q39" s="318"/>
      <c r="R39" s="318"/>
      <c r="S39" s="341"/>
      <c r="T39" s="319"/>
      <c r="W39" s="283"/>
    </row>
    <row r="40" spans="1:23" s="282" customFormat="1" ht="27.75" customHeight="1" x14ac:dyDescent="0.2">
      <c r="A40" s="302"/>
      <c r="B40" s="302"/>
      <c r="C40" s="312"/>
      <c r="D40" s="312"/>
      <c r="E40" s="313"/>
      <c r="F40" s="313"/>
      <c r="G40" s="314"/>
      <c r="H40" s="314"/>
      <c r="I40" s="316"/>
      <c r="J40" s="316"/>
      <c r="K40" s="317"/>
      <c r="L40" s="318"/>
      <c r="M40" s="317"/>
      <c r="N40" s="316"/>
      <c r="O40" s="318"/>
      <c r="P40" s="316"/>
      <c r="Q40" s="318"/>
      <c r="R40" s="318"/>
      <c r="S40" s="341"/>
      <c r="T40" s="319"/>
      <c r="W40" s="283"/>
    </row>
    <row r="41" spans="1:23" s="282" customFormat="1" ht="30" customHeight="1" x14ac:dyDescent="0.2">
      <c r="A41" s="302"/>
      <c r="B41" s="302"/>
      <c r="C41" s="312"/>
      <c r="D41" s="312"/>
      <c r="E41" s="313"/>
      <c r="F41" s="313"/>
      <c r="G41" s="314"/>
      <c r="H41" s="314"/>
      <c r="I41" s="316"/>
      <c r="J41" s="316"/>
      <c r="K41" s="317"/>
      <c r="L41" s="318"/>
      <c r="M41" s="317"/>
      <c r="N41" s="316"/>
      <c r="O41" s="318"/>
      <c r="P41" s="316"/>
      <c r="Q41" s="318"/>
      <c r="R41" s="318"/>
      <c r="S41" s="341"/>
      <c r="T41" s="319"/>
      <c r="W41" s="283"/>
    </row>
    <row r="42" spans="1:23" s="282" customFormat="1" ht="39.950000000000003" customHeight="1" x14ac:dyDescent="0.2">
      <c r="A42" s="302"/>
      <c r="B42" s="302"/>
      <c r="C42" s="312"/>
      <c r="D42" s="312"/>
      <c r="E42" s="313"/>
      <c r="F42" s="313"/>
      <c r="G42" s="314"/>
      <c r="H42" s="314"/>
      <c r="I42" s="316"/>
      <c r="J42" s="316"/>
      <c r="K42" s="317"/>
      <c r="L42" s="318"/>
      <c r="M42" s="317"/>
      <c r="N42" s="316"/>
      <c r="O42" s="318"/>
      <c r="P42" s="316"/>
      <c r="Q42" s="318"/>
      <c r="R42" s="318"/>
      <c r="S42" s="341"/>
      <c r="T42" s="319"/>
      <c r="W42" s="283"/>
    </row>
    <row r="43" spans="1:23" ht="39.950000000000003" customHeight="1" x14ac:dyDescent="0.25">
      <c r="A43" s="342"/>
      <c r="B43" s="342"/>
      <c r="C43" s="331"/>
      <c r="D43" s="331"/>
      <c r="E43" s="343"/>
      <c r="F43" s="342"/>
      <c r="G43" s="343"/>
      <c r="H43" s="343"/>
      <c r="I43" s="344"/>
      <c r="J43" s="344"/>
      <c r="K43" s="344"/>
      <c r="L43" s="343"/>
      <c r="M43" s="345"/>
      <c r="N43" s="346"/>
      <c r="O43" s="346"/>
      <c r="P43" s="346"/>
      <c r="Q43" s="346"/>
      <c r="R43" s="343"/>
      <c r="S43" s="343"/>
      <c r="T43" s="343"/>
    </row>
    <row r="44" spans="1:23" ht="39.950000000000003" customHeight="1" x14ac:dyDescent="0.2"/>
  </sheetData>
  <mergeCells count="39">
    <mergeCell ref="G7:Q7"/>
    <mergeCell ref="G2:Q2"/>
    <mergeCell ref="G3:Q3"/>
    <mergeCell ref="G4:Q4"/>
    <mergeCell ref="G5:Q5"/>
    <mergeCell ref="G6:Q6"/>
    <mergeCell ref="A10:N10"/>
    <mergeCell ref="O10:P11"/>
    <mergeCell ref="Q10:Q11"/>
    <mergeCell ref="R10:T10"/>
    <mergeCell ref="A11:N11"/>
    <mergeCell ref="R11:S11"/>
    <mergeCell ref="A12:N12"/>
    <mergeCell ref="O12:P12"/>
    <mergeCell ref="R12:S12"/>
    <mergeCell ref="A14:A17"/>
    <mergeCell ref="B14:B17"/>
    <mergeCell ref="C14:C17"/>
    <mergeCell ref="D14:D17"/>
    <mergeCell ref="E14:E17"/>
    <mergeCell ref="F14:F17"/>
    <mergeCell ref="G14:H16"/>
    <mergeCell ref="I14:M15"/>
    <mergeCell ref="N14:Q14"/>
    <mergeCell ref="R14:S16"/>
    <mergeCell ref="T14:T17"/>
    <mergeCell ref="N15:O16"/>
    <mergeCell ref="P15:Q16"/>
    <mergeCell ref="I16:J16"/>
    <mergeCell ref="K16:M16"/>
    <mergeCell ref="M33:N33"/>
    <mergeCell ref="P33:Q33"/>
    <mergeCell ref="R25:S25"/>
    <mergeCell ref="E26:I26"/>
    <mergeCell ref="P26:Q26"/>
    <mergeCell ref="M27:N27"/>
    <mergeCell ref="P27:Q27"/>
    <mergeCell ref="E32:I32"/>
    <mergeCell ref="P32:Q32"/>
  </mergeCells>
  <phoneticPr fontId="62" type="noConversion"/>
  <pageMargins left="0.25" right="0.25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FAF9-06B4-4078-98A1-05784F59EB05}">
  <sheetPr>
    <tabColor rgb="FF00B0F0"/>
    <pageSetUpPr fitToPage="1"/>
  </sheetPr>
  <dimension ref="A1:DM1975"/>
  <sheetViews>
    <sheetView tabSelected="1" view="pageBreakPreview" topLeftCell="A122" zoomScaleNormal="100" zoomScaleSheetLayoutView="100" workbookViewId="0">
      <selection activeCell="H143" sqref="H143"/>
    </sheetView>
  </sheetViews>
  <sheetFormatPr defaultColWidth="9.140625" defaultRowHeight="12.75" customHeight="1" outlineLevelRow="1" outlineLevelCol="1" x14ac:dyDescent="0.2"/>
  <cols>
    <col min="1" max="1" width="5.28515625" style="406" customWidth="1"/>
    <col min="2" max="2" width="5.28515625" style="405" customWidth="1"/>
    <col min="3" max="3" width="34.140625" style="404" customWidth="1"/>
    <col min="4" max="4" width="10.7109375" style="403" customWidth="1"/>
    <col min="5" max="5" width="8.42578125" style="402" customWidth="1"/>
    <col min="6" max="6" width="9.28515625" style="402" customWidth="1"/>
    <col min="7" max="7" width="9.140625" style="402" customWidth="1"/>
    <col min="8" max="8" width="14" style="401" customWidth="1"/>
    <col min="9" max="9" width="11.42578125" style="401" hidden="1" customWidth="1" outlineLevel="1"/>
    <col min="10" max="26" width="11.42578125" style="396" hidden="1" customWidth="1" outlineLevel="1"/>
    <col min="27" max="27" width="11.42578125" style="396" customWidth="1" collapsed="1"/>
    <col min="28" max="33" width="11.42578125" style="396" customWidth="1"/>
    <col min="34" max="39" width="82.28515625" style="399" hidden="1" customWidth="1"/>
    <col min="40" max="41" width="22.85546875" style="400" hidden="1" customWidth="1"/>
    <col min="42" max="47" width="82.28515625" style="399" hidden="1" customWidth="1"/>
    <col min="48" max="49" width="22.85546875" style="400" hidden="1" customWidth="1"/>
    <col min="50" max="61" width="82.28515625" style="399" hidden="1" customWidth="1"/>
    <col min="62" max="63" width="25.42578125" style="400" hidden="1" customWidth="1"/>
    <col min="64" max="65" width="22.85546875" style="400" hidden="1" customWidth="1"/>
    <col min="66" max="67" width="25.42578125" style="400" hidden="1" customWidth="1"/>
    <col min="68" max="69" width="22.85546875" style="400" hidden="1" customWidth="1"/>
    <col min="70" max="71" width="25.42578125" style="400" hidden="1" customWidth="1"/>
    <col min="72" max="73" width="22.85546875" style="400" hidden="1" customWidth="1"/>
    <col min="74" max="80" width="74.42578125" style="399" hidden="1" customWidth="1"/>
    <col min="81" max="83" width="26.85546875" style="398" hidden="1" customWidth="1"/>
    <col min="84" max="86" width="36.85546875" style="397" hidden="1" customWidth="1"/>
    <col min="87" max="89" width="26.85546875" style="398" hidden="1" customWidth="1"/>
    <col min="90" max="92" width="36.85546875" style="397" hidden="1" customWidth="1"/>
    <col min="93" max="93" width="14.140625" style="396" customWidth="1"/>
    <col min="94" max="701" width="11.42578125" style="396" customWidth="1"/>
    <col min="702" max="16384" width="9.140625" style="396"/>
  </cols>
  <sheetData>
    <row r="1" spans="1:76" s="34" customFormat="1" x14ac:dyDescent="0.2">
      <c r="B1" s="35"/>
      <c r="C1" s="36"/>
      <c r="D1" s="37"/>
      <c r="E1" s="36"/>
      <c r="F1" s="36"/>
      <c r="G1" s="59"/>
      <c r="H1" s="34" t="s">
        <v>114</v>
      </c>
      <c r="I1" s="36"/>
      <c r="R1" s="38"/>
      <c r="S1" s="38"/>
      <c r="T1" s="38"/>
      <c r="U1" s="38"/>
      <c r="V1" s="38"/>
      <c r="W1" s="38"/>
      <c r="X1" s="39"/>
      <c r="Y1" s="39"/>
      <c r="Z1" s="38"/>
      <c r="AA1" s="38"/>
      <c r="AB1" s="38"/>
      <c r="AC1" s="38"/>
      <c r="AD1" s="38"/>
      <c r="AE1" s="38"/>
      <c r="AF1" s="39"/>
      <c r="AG1" s="39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8"/>
      <c r="BG1" s="38"/>
      <c r="BH1" s="38"/>
      <c r="BI1" s="38"/>
      <c r="BJ1" s="38"/>
      <c r="BK1" s="38"/>
      <c r="BL1" s="38"/>
      <c r="BM1" s="40"/>
      <c r="BN1" s="40"/>
      <c r="BO1" s="40"/>
      <c r="BP1" s="41"/>
      <c r="BQ1" s="41"/>
      <c r="BR1" s="41"/>
      <c r="BS1" s="40"/>
      <c r="BT1" s="40"/>
      <c r="BU1" s="40"/>
      <c r="BV1" s="41"/>
      <c r="BW1" s="41"/>
      <c r="BX1" s="41"/>
    </row>
    <row r="2" spans="1:76" s="34" customFormat="1" x14ac:dyDescent="0.2">
      <c r="A2" s="42"/>
      <c r="B2" s="35"/>
      <c r="C2" s="36"/>
      <c r="D2" s="37"/>
      <c r="E2" s="36"/>
      <c r="F2" s="36"/>
      <c r="G2" s="43"/>
      <c r="H2" s="34" t="s">
        <v>115</v>
      </c>
      <c r="I2" s="36"/>
      <c r="M2" s="44"/>
      <c r="N2" s="36"/>
      <c r="R2" s="38"/>
      <c r="S2" s="38"/>
      <c r="T2" s="38"/>
      <c r="U2" s="38"/>
      <c r="V2" s="38"/>
      <c r="W2" s="38"/>
      <c r="X2" s="39"/>
      <c r="Y2" s="39"/>
      <c r="Z2" s="38"/>
      <c r="AA2" s="38"/>
      <c r="AB2" s="38"/>
      <c r="AC2" s="38"/>
      <c r="AD2" s="38"/>
      <c r="AE2" s="38"/>
      <c r="AF2" s="39"/>
      <c r="AG2" s="39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8"/>
      <c r="BG2" s="38"/>
      <c r="BH2" s="38"/>
      <c r="BI2" s="38"/>
      <c r="BJ2" s="38"/>
      <c r="BK2" s="38"/>
      <c r="BL2" s="38"/>
      <c r="BM2" s="40"/>
      <c r="BN2" s="40"/>
      <c r="BO2" s="40"/>
      <c r="BP2" s="41"/>
      <c r="BQ2" s="41"/>
      <c r="BR2" s="41"/>
      <c r="BS2" s="40"/>
      <c r="BT2" s="40"/>
      <c r="BU2" s="40"/>
      <c r="BV2" s="41"/>
      <c r="BW2" s="41"/>
      <c r="BX2" s="41"/>
    </row>
    <row r="3" spans="1:76" s="34" customFormat="1" x14ac:dyDescent="0.2">
      <c r="A3" s="42"/>
      <c r="B3" s="35"/>
      <c r="C3" s="36"/>
      <c r="D3" s="37"/>
      <c r="E3" s="36"/>
      <c r="F3" s="36"/>
      <c r="G3" s="59"/>
      <c r="H3" s="34" t="s">
        <v>116</v>
      </c>
      <c r="I3" s="36"/>
      <c r="M3" s="44"/>
      <c r="N3" s="36"/>
      <c r="R3" s="38"/>
      <c r="S3" s="38"/>
      <c r="T3" s="38"/>
      <c r="U3" s="38"/>
      <c r="V3" s="38"/>
      <c r="W3" s="38"/>
      <c r="X3" s="39"/>
      <c r="Y3" s="39"/>
      <c r="Z3" s="38"/>
      <c r="AA3" s="38"/>
      <c r="AB3" s="38"/>
      <c r="AC3" s="38"/>
      <c r="AD3" s="38"/>
      <c r="AE3" s="38"/>
      <c r="AF3" s="39"/>
      <c r="AG3" s="39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8"/>
      <c r="BG3" s="38"/>
      <c r="BH3" s="38"/>
      <c r="BI3" s="38"/>
      <c r="BJ3" s="38"/>
      <c r="BK3" s="38"/>
      <c r="BL3" s="38"/>
      <c r="BM3" s="40"/>
      <c r="BN3" s="40"/>
      <c r="BO3" s="40"/>
      <c r="BP3" s="41"/>
      <c r="BQ3" s="41"/>
      <c r="BR3" s="41"/>
      <c r="BS3" s="40"/>
      <c r="BT3" s="40"/>
      <c r="BU3" s="40"/>
      <c r="BV3" s="41"/>
      <c r="BW3" s="41"/>
      <c r="BX3" s="41"/>
    </row>
    <row r="4" spans="1:76" s="435" customFormat="1" x14ac:dyDescent="0.2">
      <c r="A4" s="45"/>
      <c r="B4" s="45"/>
      <c r="C4" s="46"/>
      <c r="D4" s="46"/>
      <c r="E4" s="47"/>
      <c r="F4" s="48"/>
      <c r="G4" s="253"/>
      <c r="H4" s="46"/>
      <c r="I4" s="49"/>
      <c r="J4" s="50"/>
      <c r="K4" s="50"/>
      <c r="L4" s="50"/>
      <c r="M4" s="46"/>
      <c r="N4" s="46"/>
      <c r="O4" s="46"/>
    </row>
    <row r="5" spans="1:76" s="34" customFormat="1" x14ac:dyDescent="0.2">
      <c r="A5" s="42"/>
      <c r="B5" s="51"/>
      <c r="C5" s="52"/>
      <c r="D5" s="53"/>
      <c r="E5" s="39"/>
      <c r="F5" s="54"/>
      <c r="G5" s="254"/>
      <c r="H5" s="54"/>
      <c r="I5" s="54" t="s">
        <v>1</v>
      </c>
      <c r="J5" s="568">
        <v>322006</v>
      </c>
      <c r="K5" s="569"/>
      <c r="L5" s="54"/>
      <c r="M5" s="53"/>
      <c r="N5" s="53"/>
      <c r="Q5" s="38"/>
      <c r="R5" s="38"/>
      <c r="S5" s="38"/>
      <c r="T5" s="38"/>
      <c r="U5" s="38"/>
      <c r="V5" s="38"/>
      <c r="W5" s="39"/>
      <c r="X5" s="39"/>
      <c r="Y5" s="38"/>
      <c r="Z5" s="38"/>
      <c r="AA5" s="38"/>
      <c r="AB5" s="38"/>
      <c r="AC5" s="38"/>
      <c r="AD5" s="38"/>
      <c r="AE5" s="39"/>
      <c r="AF5" s="39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8"/>
      <c r="BF5" s="38"/>
      <c r="BG5" s="38"/>
      <c r="BH5" s="38"/>
      <c r="BI5" s="38"/>
      <c r="BJ5" s="38"/>
      <c r="BK5" s="38"/>
      <c r="BL5" s="40"/>
      <c r="BM5" s="40"/>
      <c r="BN5" s="40"/>
      <c r="BO5" s="41"/>
      <c r="BP5" s="41"/>
      <c r="BQ5" s="41"/>
      <c r="BR5" s="40"/>
      <c r="BS5" s="40"/>
      <c r="BT5" s="40"/>
      <c r="BU5" s="41"/>
      <c r="BV5" s="41"/>
      <c r="BW5" s="41"/>
    </row>
    <row r="6" spans="1:76" s="34" customFormat="1" ht="28.5" customHeight="1" x14ac:dyDescent="0.2">
      <c r="A6" s="217" t="s">
        <v>117</v>
      </c>
      <c r="B6" s="218"/>
      <c r="C6" s="570" t="s">
        <v>83</v>
      </c>
      <c r="D6" s="571"/>
      <c r="E6" s="571"/>
      <c r="F6" s="571"/>
      <c r="G6" s="571"/>
      <c r="H6" s="571"/>
      <c r="I6" s="54" t="s">
        <v>4</v>
      </c>
      <c r="J6" s="572" t="s">
        <v>84</v>
      </c>
      <c r="K6" s="573"/>
      <c r="L6" s="54"/>
      <c r="M6" s="53"/>
      <c r="N6" s="53"/>
      <c r="P6" s="435"/>
      <c r="Q6" s="219"/>
      <c r="R6" s="219" t="s">
        <v>5</v>
      </c>
      <c r="S6" s="219" t="s">
        <v>5</v>
      </c>
      <c r="T6" s="219" t="s">
        <v>5</v>
      </c>
      <c r="U6" s="219" t="s">
        <v>5</v>
      </c>
      <c r="V6" s="219" t="s">
        <v>5</v>
      </c>
      <c r="W6" s="39" t="s">
        <v>5</v>
      </c>
      <c r="X6" s="39" t="s">
        <v>5</v>
      </c>
      <c r="Y6" s="38"/>
      <c r="Z6" s="38"/>
      <c r="AA6" s="38"/>
      <c r="AB6" s="38"/>
      <c r="AC6" s="38"/>
      <c r="AD6" s="38"/>
      <c r="AE6" s="39"/>
      <c r="AF6" s="39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8"/>
      <c r="BF6" s="38"/>
      <c r="BG6" s="38"/>
      <c r="BH6" s="38"/>
      <c r="BI6" s="38"/>
      <c r="BJ6" s="38"/>
      <c r="BK6" s="38"/>
      <c r="BL6" s="40"/>
      <c r="BM6" s="40"/>
      <c r="BN6" s="40"/>
      <c r="BO6" s="41"/>
      <c r="BP6" s="41"/>
      <c r="BQ6" s="41"/>
      <c r="BR6" s="40"/>
      <c r="BS6" s="40"/>
      <c r="BT6" s="40"/>
      <c r="BU6" s="41"/>
      <c r="BV6" s="41"/>
      <c r="BW6" s="41"/>
    </row>
    <row r="7" spans="1:76" s="34" customFormat="1" x14ac:dyDescent="0.2">
      <c r="A7" s="217"/>
      <c r="B7" s="220"/>
      <c r="C7" s="221"/>
      <c r="D7" s="55" t="s">
        <v>118</v>
      </c>
      <c r="E7" s="170"/>
      <c r="G7" s="255"/>
      <c r="H7" s="223"/>
      <c r="I7" s="56"/>
      <c r="J7" s="572"/>
      <c r="K7" s="573"/>
      <c r="L7" s="56"/>
      <c r="M7" s="53"/>
      <c r="N7" s="53"/>
      <c r="Q7" s="38"/>
      <c r="R7" s="38"/>
      <c r="S7" s="38"/>
      <c r="T7" s="38"/>
      <c r="U7" s="38"/>
      <c r="V7" s="38"/>
      <c r="W7" s="39"/>
      <c r="X7" s="39"/>
      <c r="Y7" s="38"/>
      <c r="Z7" s="38"/>
      <c r="AA7" s="38"/>
      <c r="AB7" s="38"/>
      <c r="AC7" s="38"/>
      <c r="AD7" s="38"/>
      <c r="AE7" s="39"/>
      <c r="AF7" s="39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8"/>
      <c r="BF7" s="38"/>
      <c r="BG7" s="38"/>
      <c r="BH7" s="38"/>
      <c r="BI7" s="38"/>
      <c r="BJ7" s="38"/>
      <c r="BK7" s="38"/>
      <c r="BL7" s="40"/>
      <c r="BM7" s="40"/>
      <c r="BN7" s="40"/>
      <c r="BO7" s="41"/>
      <c r="BP7" s="41"/>
      <c r="BQ7" s="41"/>
      <c r="BR7" s="40"/>
      <c r="BS7" s="40"/>
      <c r="BT7" s="40"/>
      <c r="BU7" s="41"/>
      <c r="BV7" s="41"/>
      <c r="BW7" s="41"/>
    </row>
    <row r="8" spans="1:76" s="34" customFormat="1" ht="19.5" customHeight="1" x14ac:dyDescent="0.2">
      <c r="A8" s="217" t="s">
        <v>119</v>
      </c>
      <c r="B8" s="218"/>
      <c r="C8" s="570" t="s">
        <v>86</v>
      </c>
      <c r="D8" s="571"/>
      <c r="E8" s="571"/>
      <c r="F8" s="571"/>
      <c r="G8" s="571"/>
      <c r="H8" s="571"/>
      <c r="I8" s="54" t="s">
        <v>4</v>
      </c>
      <c r="J8" s="572" t="s">
        <v>87</v>
      </c>
      <c r="K8" s="573"/>
      <c r="L8" s="54"/>
      <c r="M8" s="53"/>
      <c r="N8" s="53"/>
      <c r="P8" s="435"/>
      <c r="Q8" s="38"/>
      <c r="R8" s="38"/>
      <c r="S8" s="38"/>
      <c r="T8" s="38"/>
      <c r="U8" s="38"/>
      <c r="V8" s="38"/>
      <c r="W8" s="39"/>
      <c r="X8" s="39"/>
      <c r="Y8" s="219" t="s">
        <v>5</v>
      </c>
      <c r="Z8" s="219" t="s">
        <v>5</v>
      </c>
      <c r="AA8" s="219" t="s">
        <v>5</v>
      </c>
      <c r="AB8" s="219" t="s">
        <v>5</v>
      </c>
      <c r="AC8" s="219" t="s">
        <v>5</v>
      </c>
      <c r="AD8" s="219" t="s">
        <v>5</v>
      </c>
      <c r="AE8" s="39" t="s">
        <v>5</v>
      </c>
      <c r="AF8" s="39" t="s">
        <v>5</v>
      </c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8"/>
      <c r="BF8" s="38"/>
      <c r="BG8" s="38"/>
      <c r="BH8" s="38"/>
      <c r="BI8" s="38"/>
      <c r="BJ8" s="38"/>
      <c r="BK8" s="38"/>
      <c r="BL8" s="40"/>
      <c r="BM8" s="40"/>
      <c r="BN8" s="40"/>
      <c r="BO8" s="41"/>
      <c r="BP8" s="41"/>
      <c r="BQ8" s="41"/>
      <c r="BR8" s="40"/>
      <c r="BS8" s="40"/>
      <c r="BT8" s="40"/>
      <c r="BU8" s="41"/>
      <c r="BV8" s="41"/>
      <c r="BW8" s="41"/>
    </row>
    <row r="9" spans="1:76" s="34" customFormat="1" x14ac:dyDescent="0.2">
      <c r="A9" s="217"/>
      <c r="B9" s="220"/>
      <c r="C9" s="221"/>
      <c r="D9" s="55" t="s">
        <v>118</v>
      </c>
      <c r="E9" s="170"/>
      <c r="G9" s="255"/>
      <c r="H9" s="223"/>
      <c r="I9" s="224"/>
      <c r="J9" s="225"/>
      <c r="K9" s="226"/>
      <c r="L9" s="36"/>
      <c r="M9" s="53"/>
      <c r="N9" s="53"/>
      <c r="Q9" s="38"/>
      <c r="R9" s="38"/>
      <c r="S9" s="38"/>
      <c r="T9" s="38"/>
      <c r="U9" s="38"/>
      <c r="V9" s="38"/>
      <c r="W9" s="39"/>
      <c r="X9" s="39"/>
      <c r="Y9" s="38"/>
      <c r="Z9" s="38"/>
      <c r="AA9" s="38"/>
      <c r="AB9" s="38"/>
      <c r="AC9" s="38"/>
      <c r="AD9" s="38"/>
      <c r="AE9" s="39"/>
      <c r="AF9" s="39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8"/>
      <c r="BF9" s="38"/>
      <c r="BG9" s="38"/>
      <c r="BH9" s="38"/>
      <c r="BI9" s="38"/>
      <c r="BJ9" s="38"/>
      <c r="BK9" s="38"/>
      <c r="BL9" s="40"/>
      <c r="BM9" s="40"/>
      <c r="BN9" s="40"/>
      <c r="BO9" s="41"/>
      <c r="BP9" s="41"/>
      <c r="BQ9" s="41"/>
      <c r="BR9" s="40"/>
      <c r="BS9" s="40"/>
      <c r="BT9" s="40"/>
      <c r="BU9" s="41"/>
      <c r="BV9" s="41"/>
      <c r="BW9" s="41"/>
    </row>
    <row r="10" spans="1:76" s="34" customFormat="1" ht="25.5" customHeight="1" x14ac:dyDescent="0.2">
      <c r="A10" s="217" t="s">
        <v>120</v>
      </c>
      <c r="B10" s="218"/>
      <c r="C10" s="570" t="s">
        <v>121</v>
      </c>
      <c r="D10" s="571"/>
      <c r="E10" s="571"/>
      <c r="F10" s="571"/>
      <c r="G10" s="571"/>
      <c r="H10" s="571"/>
      <c r="I10" s="219"/>
      <c r="J10" s="227"/>
      <c r="K10" s="228"/>
      <c r="L10" s="36"/>
      <c r="M10" s="53"/>
      <c r="N10" s="53"/>
      <c r="P10" s="435"/>
      <c r="Q10" s="38"/>
      <c r="R10" s="38"/>
      <c r="S10" s="38"/>
      <c r="T10" s="38"/>
      <c r="U10" s="38"/>
      <c r="V10" s="38"/>
      <c r="W10" s="39"/>
      <c r="X10" s="39"/>
      <c r="Y10" s="38"/>
      <c r="Z10" s="38"/>
      <c r="AA10" s="38"/>
      <c r="AB10" s="38"/>
      <c r="AC10" s="38"/>
      <c r="AD10" s="38"/>
      <c r="AE10" s="39"/>
      <c r="AF10" s="39"/>
      <c r="AG10" s="219"/>
      <c r="AH10" s="219" t="s">
        <v>5</v>
      </c>
      <c r="AI10" s="219" t="s">
        <v>5</v>
      </c>
      <c r="AJ10" s="219" t="s">
        <v>5</v>
      </c>
      <c r="AK10" s="219" t="s">
        <v>5</v>
      </c>
      <c r="AL10" s="219" t="s">
        <v>5</v>
      </c>
      <c r="AM10" s="38"/>
      <c r="AN10" s="38"/>
      <c r="AO10" s="38"/>
      <c r="AP10" s="38"/>
      <c r="AQ10" s="38"/>
      <c r="AR10" s="38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8"/>
      <c r="BF10" s="38"/>
      <c r="BG10" s="38"/>
      <c r="BH10" s="38"/>
      <c r="BI10" s="38"/>
      <c r="BJ10" s="38"/>
      <c r="BK10" s="38"/>
      <c r="BL10" s="40"/>
      <c r="BM10" s="40"/>
      <c r="BN10" s="40"/>
      <c r="BO10" s="41"/>
      <c r="BP10" s="41"/>
      <c r="BQ10" s="41"/>
      <c r="BR10" s="40"/>
      <c r="BS10" s="40"/>
      <c r="BT10" s="40"/>
      <c r="BU10" s="41"/>
      <c r="BV10" s="41"/>
      <c r="BW10" s="41"/>
    </row>
    <row r="11" spans="1:76" s="34" customFormat="1" x14ac:dyDescent="0.2">
      <c r="A11" s="229"/>
      <c r="B11" s="220"/>
      <c r="C11" s="221"/>
      <c r="D11" s="55" t="s">
        <v>122</v>
      </c>
      <c r="E11" s="170"/>
      <c r="G11" s="255"/>
      <c r="H11" s="223"/>
      <c r="I11" s="224"/>
      <c r="J11" s="225"/>
      <c r="K11" s="226"/>
      <c r="L11" s="36"/>
      <c r="M11" s="53"/>
      <c r="N11" s="53"/>
      <c r="Q11" s="38"/>
      <c r="R11" s="38"/>
      <c r="S11" s="38"/>
      <c r="T11" s="38"/>
      <c r="U11" s="38"/>
      <c r="V11" s="38"/>
      <c r="W11" s="39"/>
      <c r="X11" s="39"/>
      <c r="Y11" s="38"/>
      <c r="Z11" s="38"/>
      <c r="AA11" s="38"/>
      <c r="AB11" s="38"/>
      <c r="AC11" s="38"/>
      <c r="AD11" s="38"/>
      <c r="AE11" s="39"/>
      <c r="AF11" s="39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8"/>
      <c r="BF11" s="38"/>
      <c r="BG11" s="38"/>
      <c r="BH11" s="38"/>
      <c r="BI11" s="38"/>
      <c r="BJ11" s="38"/>
      <c r="BK11" s="38"/>
      <c r="BL11" s="40"/>
      <c r="BM11" s="40"/>
      <c r="BN11" s="40"/>
      <c r="BO11" s="41"/>
      <c r="BP11" s="41"/>
      <c r="BQ11" s="41"/>
      <c r="BR11" s="40"/>
      <c r="BS11" s="40"/>
      <c r="BT11" s="40"/>
      <c r="BU11" s="41"/>
      <c r="BV11" s="41"/>
      <c r="BW11" s="41"/>
    </row>
    <row r="12" spans="1:76" s="34" customFormat="1" x14ac:dyDescent="0.2">
      <c r="A12" s="222" t="s">
        <v>123</v>
      </c>
      <c r="B12" s="218"/>
      <c r="C12" s="570" t="s">
        <v>89</v>
      </c>
      <c r="D12" s="571"/>
      <c r="E12" s="571"/>
      <c r="F12" s="571"/>
      <c r="G12" s="571"/>
      <c r="H12" s="571"/>
      <c r="I12" s="219"/>
      <c r="J12" s="227"/>
      <c r="K12" s="228"/>
      <c r="L12" s="36"/>
      <c r="M12" s="53"/>
      <c r="N12" s="53"/>
      <c r="P12" s="435"/>
      <c r="Q12" s="38"/>
      <c r="R12" s="38"/>
      <c r="S12" s="38"/>
      <c r="T12" s="38"/>
      <c r="U12" s="38"/>
      <c r="V12" s="38"/>
      <c r="W12" s="39"/>
      <c r="X12" s="39"/>
      <c r="Y12" s="38"/>
      <c r="Z12" s="38"/>
      <c r="AA12" s="38"/>
      <c r="AB12" s="38"/>
      <c r="AC12" s="38"/>
      <c r="AD12" s="38"/>
      <c r="AE12" s="39"/>
      <c r="AF12" s="39"/>
      <c r="AG12" s="38"/>
      <c r="AH12" s="38"/>
      <c r="AI12" s="38"/>
      <c r="AJ12" s="38"/>
      <c r="AK12" s="38"/>
      <c r="AL12" s="38"/>
      <c r="AM12" s="219" t="s">
        <v>12</v>
      </c>
      <c r="AN12" s="219" t="s">
        <v>5</v>
      </c>
      <c r="AO12" s="219" t="s">
        <v>5</v>
      </c>
      <c r="AP12" s="219" t="s">
        <v>5</v>
      </c>
      <c r="AQ12" s="219" t="s">
        <v>5</v>
      </c>
      <c r="AR12" s="219" t="s">
        <v>5</v>
      </c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8"/>
      <c r="BF12" s="38"/>
      <c r="BG12" s="38"/>
      <c r="BH12" s="38"/>
      <c r="BI12" s="38"/>
      <c r="BJ12" s="38"/>
      <c r="BK12" s="38"/>
      <c r="BL12" s="40"/>
      <c r="BM12" s="40"/>
      <c r="BN12" s="40"/>
      <c r="BO12" s="41"/>
      <c r="BP12" s="41"/>
      <c r="BQ12" s="41"/>
      <c r="BR12" s="40"/>
      <c r="BS12" s="40"/>
      <c r="BT12" s="40"/>
      <c r="BU12" s="41"/>
      <c r="BV12" s="41"/>
      <c r="BW12" s="41"/>
    </row>
    <row r="13" spans="1:76" s="34" customFormat="1" x14ac:dyDescent="0.2">
      <c r="A13" s="42"/>
      <c r="B13" s="35"/>
      <c r="C13" s="230"/>
      <c r="D13" s="55" t="s">
        <v>124</v>
      </c>
      <c r="E13" s="170"/>
      <c r="G13" s="255"/>
      <c r="H13" s="223"/>
      <c r="I13" s="224"/>
      <c r="J13" s="225"/>
      <c r="K13" s="226"/>
      <c r="L13" s="56"/>
      <c r="M13" s="53"/>
      <c r="N13" s="53"/>
      <c r="Q13" s="38"/>
      <c r="R13" s="38"/>
      <c r="S13" s="38"/>
      <c r="T13" s="38"/>
      <c r="U13" s="38"/>
      <c r="V13" s="38"/>
      <c r="W13" s="39"/>
      <c r="X13" s="39"/>
      <c r="Y13" s="38"/>
      <c r="Z13" s="38"/>
      <c r="AA13" s="38"/>
      <c r="AB13" s="38"/>
      <c r="AC13" s="38"/>
      <c r="AD13" s="38"/>
      <c r="AE13" s="39"/>
      <c r="AF13" s="39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8"/>
      <c r="BF13" s="38"/>
      <c r="BG13" s="38"/>
      <c r="BH13" s="38"/>
      <c r="BI13" s="38"/>
      <c r="BJ13" s="38"/>
      <c r="BK13" s="38"/>
      <c r="BL13" s="40"/>
      <c r="BM13" s="40"/>
      <c r="BN13" s="40"/>
      <c r="BO13" s="41"/>
      <c r="BP13" s="41"/>
      <c r="BQ13" s="41"/>
      <c r="BR13" s="40"/>
      <c r="BS13" s="40"/>
      <c r="BT13" s="40"/>
      <c r="BU13" s="41"/>
      <c r="BV13" s="41"/>
      <c r="BW13" s="41"/>
    </row>
    <row r="14" spans="1:76" s="34" customFormat="1" x14ac:dyDescent="0.2">
      <c r="A14" s="42"/>
      <c r="B14" s="35"/>
      <c r="C14" s="36"/>
      <c r="D14" s="53"/>
      <c r="E14" s="39"/>
      <c r="F14" s="42"/>
      <c r="G14" s="254"/>
      <c r="H14" s="54"/>
      <c r="I14" s="54" t="s">
        <v>14</v>
      </c>
      <c r="J14" s="574"/>
      <c r="K14" s="575"/>
      <c r="L14" s="54"/>
      <c r="M14" s="231"/>
      <c r="N14" s="231"/>
      <c r="Q14" s="38"/>
      <c r="R14" s="38"/>
      <c r="S14" s="38"/>
      <c r="T14" s="38"/>
      <c r="U14" s="38"/>
      <c r="V14" s="38"/>
      <c r="W14" s="39"/>
      <c r="X14" s="39"/>
      <c r="Y14" s="38"/>
      <c r="Z14" s="38"/>
      <c r="AA14" s="38"/>
      <c r="AB14" s="38"/>
      <c r="AC14" s="38"/>
      <c r="AD14" s="38"/>
      <c r="AE14" s="39"/>
      <c r="AF14" s="39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8"/>
      <c r="BF14" s="38"/>
      <c r="BG14" s="38"/>
      <c r="BH14" s="38"/>
      <c r="BI14" s="38"/>
      <c r="BJ14" s="38"/>
      <c r="BK14" s="38"/>
      <c r="BL14" s="40"/>
      <c r="BM14" s="40"/>
      <c r="BN14" s="40"/>
      <c r="BO14" s="41"/>
      <c r="BP14" s="41"/>
      <c r="BQ14" s="41"/>
      <c r="BR14" s="40"/>
      <c r="BS14" s="40"/>
      <c r="BT14" s="40"/>
      <c r="BU14" s="41"/>
      <c r="BV14" s="41"/>
      <c r="BW14" s="41"/>
    </row>
    <row r="15" spans="1:76" s="63" customFormat="1" x14ac:dyDescent="0.2">
      <c r="A15" s="57"/>
      <c r="B15" s="37"/>
      <c r="C15" s="58"/>
      <c r="D15" s="36"/>
      <c r="E15" s="34"/>
      <c r="F15" s="59"/>
      <c r="G15" s="254" t="s">
        <v>15</v>
      </c>
      <c r="H15" s="577" t="s">
        <v>16</v>
      </c>
      <c r="I15" s="577"/>
      <c r="J15" s="578" t="s">
        <v>90</v>
      </c>
      <c r="K15" s="579"/>
      <c r="L15" s="36"/>
      <c r="M15" s="60"/>
      <c r="N15" s="60"/>
      <c r="O15" s="34"/>
      <c r="P15" s="435"/>
      <c r="Q15" s="61"/>
      <c r="R15" s="61"/>
      <c r="S15" s="61"/>
      <c r="T15" s="61"/>
      <c r="U15" s="61"/>
      <c r="V15" s="61"/>
      <c r="W15" s="39"/>
      <c r="X15" s="39"/>
      <c r="Y15" s="61"/>
      <c r="Z15" s="61"/>
      <c r="AA15" s="61"/>
      <c r="AB15" s="61"/>
      <c r="AC15" s="61"/>
      <c r="AD15" s="61"/>
      <c r="AE15" s="39"/>
      <c r="AF15" s="39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39" t="s">
        <v>16</v>
      </c>
      <c r="AT15" s="39" t="s">
        <v>5</v>
      </c>
      <c r="AU15" s="170" t="s">
        <v>5</v>
      </c>
      <c r="AV15" s="170" t="s">
        <v>5</v>
      </c>
      <c r="AW15" s="39"/>
      <c r="AX15" s="39"/>
      <c r="AY15" s="39"/>
      <c r="AZ15" s="39"/>
      <c r="BA15" s="39"/>
      <c r="BB15" s="39"/>
      <c r="BC15" s="39"/>
      <c r="BD15" s="39"/>
      <c r="BE15" s="61"/>
      <c r="BF15" s="61"/>
      <c r="BG15" s="61"/>
      <c r="BH15" s="61"/>
      <c r="BI15" s="61"/>
      <c r="BJ15" s="61"/>
      <c r="BK15" s="61"/>
      <c r="BL15" s="62"/>
      <c r="BM15" s="62"/>
      <c r="BN15" s="62"/>
      <c r="BO15" s="41"/>
      <c r="BP15" s="41"/>
      <c r="BQ15" s="41"/>
      <c r="BR15" s="62"/>
      <c r="BS15" s="62"/>
      <c r="BT15" s="62"/>
      <c r="BU15" s="41"/>
      <c r="BV15" s="41"/>
      <c r="BW15" s="41"/>
    </row>
    <row r="16" spans="1:76" s="63" customFormat="1" x14ac:dyDescent="0.2">
      <c r="A16" s="57"/>
      <c r="B16" s="37"/>
      <c r="C16" s="58"/>
      <c r="D16" s="36"/>
      <c r="E16" s="59"/>
      <c r="F16" s="59"/>
      <c r="G16" s="256"/>
      <c r="H16" s="577" t="s">
        <v>17</v>
      </c>
      <c r="I16" s="577"/>
      <c r="J16" s="578" t="s">
        <v>91</v>
      </c>
      <c r="K16" s="579"/>
      <c r="L16" s="54"/>
      <c r="M16" s="56"/>
      <c r="N16" s="56"/>
      <c r="O16" s="34"/>
      <c r="P16" s="435"/>
      <c r="Q16" s="61"/>
      <c r="R16" s="61"/>
      <c r="S16" s="61"/>
      <c r="T16" s="61"/>
      <c r="U16" s="61"/>
      <c r="V16" s="61"/>
      <c r="W16" s="39"/>
      <c r="X16" s="39"/>
      <c r="Y16" s="61"/>
      <c r="Z16" s="61"/>
      <c r="AA16" s="61"/>
      <c r="AB16" s="61"/>
      <c r="AC16" s="61"/>
      <c r="AD16" s="61"/>
      <c r="AE16" s="39"/>
      <c r="AF16" s="39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39"/>
      <c r="AT16" s="39"/>
      <c r="AU16" s="39"/>
      <c r="AV16" s="39"/>
      <c r="AW16" s="39" t="s">
        <v>17</v>
      </c>
      <c r="AX16" s="39" t="s">
        <v>5</v>
      </c>
      <c r="AY16" s="170" t="s">
        <v>5</v>
      </c>
      <c r="AZ16" s="170" t="s">
        <v>5</v>
      </c>
      <c r="BA16" s="39"/>
      <c r="BB16" s="39"/>
      <c r="BC16" s="39"/>
      <c r="BD16" s="39"/>
      <c r="BE16" s="61"/>
      <c r="BF16" s="61"/>
      <c r="BG16" s="61"/>
      <c r="BH16" s="61"/>
      <c r="BI16" s="61"/>
      <c r="BJ16" s="61"/>
      <c r="BK16" s="61"/>
      <c r="BL16" s="62"/>
      <c r="BM16" s="62"/>
      <c r="BN16" s="62"/>
      <c r="BO16" s="41"/>
      <c r="BP16" s="41"/>
      <c r="BQ16" s="41"/>
      <c r="BR16" s="62"/>
      <c r="BS16" s="62"/>
      <c r="BT16" s="62"/>
      <c r="BU16" s="41"/>
      <c r="BV16" s="41"/>
      <c r="BW16" s="41"/>
    </row>
    <row r="17" spans="1:117" s="63" customFormat="1" x14ac:dyDescent="0.2">
      <c r="A17" s="57"/>
      <c r="B17" s="37"/>
      <c r="C17" s="58"/>
      <c r="D17" s="36"/>
      <c r="E17" s="34"/>
      <c r="F17" s="59"/>
      <c r="G17" s="254" t="s">
        <v>92</v>
      </c>
      <c r="H17" s="580" t="s">
        <v>16</v>
      </c>
      <c r="I17" s="581"/>
      <c r="J17" s="578" t="s">
        <v>43</v>
      </c>
      <c r="K17" s="579"/>
      <c r="L17" s="36"/>
      <c r="M17" s="60"/>
      <c r="N17" s="60"/>
      <c r="O17" s="34"/>
      <c r="P17" s="435"/>
      <c r="Q17" s="61"/>
      <c r="R17" s="61"/>
      <c r="S17" s="61"/>
      <c r="T17" s="61"/>
      <c r="U17" s="61"/>
      <c r="V17" s="61"/>
      <c r="W17" s="39"/>
      <c r="X17" s="39"/>
      <c r="Y17" s="61"/>
      <c r="Z17" s="61"/>
      <c r="AA17" s="61"/>
      <c r="AB17" s="61"/>
      <c r="AC17" s="61"/>
      <c r="AD17" s="61"/>
      <c r="AE17" s="39"/>
      <c r="AF17" s="39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39" t="s">
        <v>16</v>
      </c>
      <c r="AT17" s="39" t="s">
        <v>5</v>
      </c>
      <c r="AU17" s="170" t="s">
        <v>5</v>
      </c>
      <c r="AV17" s="170" t="s">
        <v>5</v>
      </c>
      <c r="AW17" s="39"/>
      <c r="AX17" s="39"/>
      <c r="AY17" s="39"/>
      <c r="AZ17" s="39"/>
      <c r="BA17" s="39"/>
      <c r="BB17" s="39"/>
      <c r="BC17" s="39"/>
      <c r="BD17" s="39"/>
      <c r="BE17" s="61"/>
      <c r="BF17" s="61"/>
      <c r="BG17" s="61"/>
      <c r="BH17" s="61"/>
      <c r="BI17" s="61"/>
      <c r="BJ17" s="61"/>
      <c r="BK17" s="61"/>
      <c r="BL17" s="62"/>
      <c r="BM17" s="62"/>
      <c r="BN17" s="62"/>
      <c r="BO17" s="41"/>
      <c r="BP17" s="41"/>
      <c r="BQ17" s="41"/>
      <c r="BR17" s="62"/>
      <c r="BS17" s="62"/>
      <c r="BT17" s="62"/>
      <c r="BU17" s="41"/>
      <c r="BV17" s="41"/>
      <c r="BW17" s="41"/>
    </row>
    <row r="18" spans="1:117" s="63" customFormat="1" x14ac:dyDescent="0.2">
      <c r="A18" s="57"/>
      <c r="B18" s="37"/>
      <c r="C18" s="58"/>
      <c r="D18" s="36"/>
      <c r="E18" s="59"/>
      <c r="F18" s="59"/>
      <c r="G18" s="256"/>
      <c r="H18" s="580" t="s">
        <v>17</v>
      </c>
      <c r="I18" s="581"/>
      <c r="J18" s="578" t="s">
        <v>93</v>
      </c>
      <c r="K18" s="579"/>
      <c r="L18" s="54"/>
      <c r="M18" s="56"/>
      <c r="N18" s="56"/>
      <c r="O18" s="34"/>
      <c r="P18" s="435"/>
      <c r="Q18" s="61"/>
      <c r="R18" s="61"/>
      <c r="S18" s="61"/>
      <c r="T18" s="61"/>
      <c r="U18" s="61"/>
      <c r="V18" s="61"/>
      <c r="W18" s="39"/>
      <c r="X18" s="39"/>
      <c r="Y18" s="61"/>
      <c r="Z18" s="61"/>
      <c r="AA18" s="61"/>
      <c r="AB18" s="61"/>
      <c r="AC18" s="61"/>
      <c r="AD18" s="61"/>
      <c r="AE18" s="39"/>
      <c r="AF18" s="39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39"/>
      <c r="AT18" s="39"/>
      <c r="AU18" s="39"/>
      <c r="AV18" s="39"/>
      <c r="AW18" s="39" t="s">
        <v>17</v>
      </c>
      <c r="AX18" s="39" t="s">
        <v>5</v>
      </c>
      <c r="AY18" s="170" t="s">
        <v>5</v>
      </c>
      <c r="AZ18" s="170" t="s">
        <v>5</v>
      </c>
      <c r="BA18" s="39"/>
      <c r="BB18" s="39"/>
      <c r="BC18" s="39"/>
      <c r="BD18" s="39"/>
      <c r="BE18" s="61"/>
      <c r="BF18" s="61"/>
      <c r="BG18" s="61"/>
      <c r="BH18" s="61"/>
      <c r="BI18" s="61"/>
      <c r="BJ18" s="61"/>
      <c r="BK18" s="61"/>
      <c r="BL18" s="62"/>
      <c r="BM18" s="62"/>
      <c r="BN18" s="62"/>
      <c r="BO18" s="41"/>
      <c r="BP18" s="41"/>
      <c r="BQ18" s="41"/>
      <c r="BR18" s="62"/>
      <c r="BS18" s="62"/>
      <c r="BT18" s="62"/>
      <c r="BU18" s="41"/>
      <c r="BV18" s="41"/>
      <c r="BW18" s="41"/>
    </row>
    <row r="19" spans="1:117" s="63" customFormat="1" x14ac:dyDescent="0.2">
      <c r="A19" s="57"/>
      <c r="B19" s="37"/>
      <c r="C19" s="58"/>
      <c r="D19" s="36"/>
      <c r="E19" s="34"/>
      <c r="F19" s="59"/>
      <c r="G19" s="254" t="s">
        <v>92</v>
      </c>
      <c r="H19" s="580" t="s">
        <v>16</v>
      </c>
      <c r="I19" s="581"/>
      <c r="J19" s="578" t="s">
        <v>24</v>
      </c>
      <c r="K19" s="579"/>
      <c r="L19" s="36"/>
      <c r="M19" s="60"/>
      <c r="N19" s="60"/>
      <c r="O19" s="34"/>
      <c r="P19" s="435"/>
      <c r="Q19" s="61"/>
      <c r="R19" s="61"/>
      <c r="S19" s="61"/>
      <c r="T19" s="61"/>
      <c r="U19" s="61"/>
      <c r="V19" s="61"/>
      <c r="W19" s="39"/>
      <c r="X19" s="39"/>
      <c r="Y19" s="61"/>
      <c r="Z19" s="61"/>
      <c r="AA19" s="61"/>
      <c r="AB19" s="61"/>
      <c r="AC19" s="61"/>
      <c r="AD19" s="61"/>
      <c r="AE19" s="39"/>
      <c r="AF19" s="39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39" t="s">
        <v>16</v>
      </c>
      <c r="AT19" s="39" t="s">
        <v>5</v>
      </c>
      <c r="AU19" s="170" t="s">
        <v>5</v>
      </c>
      <c r="AV19" s="170" t="s">
        <v>5</v>
      </c>
      <c r="AW19" s="39"/>
      <c r="AX19" s="39"/>
      <c r="AY19" s="39"/>
      <c r="AZ19" s="39"/>
      <c r="BA19" s="39"/>
      <c r="BB19" s="39"/>
      <c r="BC19" s="39"/>
      <c r="BD19" s="39"/>
      <c r="BE19" s="61"/>
      <c r="BF19" s="61"/>
      <c r="BG19" s="61"/>
      <c r="BH19" s="61"/>
      <c r="BI19" s="61"/>
      <c r="BJ19" s="61"/>
      <c r="BK19" s="61"/>
      <c r="BL19" s="62"/>
      <c r="BM19" s="62"/>
      <c r="BN19" s="62"/>
      <c r="BO19" s="41"/>
      <c r="BP19" s="41"/>
      <c r="BQ19" s="41"/>
      <c r="BR19" s="62"/>
      <c r="BS19" s="62"/>
      <c r="BT19" s="62"/>
      <c r="BU19" s="41"/>
      <c r="BV19" s="41"/>
      <c r="BW19" s="41"/>
    </row>
    <row r="20" spans="1:117" s="63" customFormat="1" x14ac:dyDescent="0.2">
      <c r="A20" s="57"/>
      <c r="B20" s="37"/>
      <c r="C20" s="58"/>
      <c r="D20" s="36"/>
      <c r="E20" s="59"/>
      <c r="F20" s="59"/>
      <c r="G20" s="256"/>
      <c r="H20" s="580" t="s">
        <v>17</v>
      </c>
      <c r="I20" s="581"/>
      <c r="J20" s="578" t="s">
        <v>94</v>
      </c>
      <c r="K20" s="579"/>
      <c r="L20" s="54"/>
      <c r="M20" s="56"/>
      <c r="N20" s="56"/>
      <c r="O20" s="34"/>
      <c r="P20" s="435"/>
      <c r="Q20" s="61"/>
      <c r="R20" s="61"/>
      <c r="S20" s="61"/>
      <c r="T20" s="61"/>
      <c r="U20" s="61"/>
      <c r="V20" s="61"/>
      <c r="W20" s="39"/>
      <c r="X20" s="39"/>
      <c r="Y20" s="61"/>
      <c r="Z20" s="61"/>
      <c r="AA20" s="61"/>
      <c r="AB20" s="61"/>
      <c r="AC20" s="61"/>
      <c r="AD20" s="61"/>
      <c r="AE20" s="39"/>
      <c r="AF20" s="39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39"/>
      <c r="AT20" s="39"/>
      <c r="AU20" s="39"/>
      <c r="AV20" s="39"/>
      <c r="AW20" s="39" t="s">
        <v>17</v>
      </c>
      <c r="AX20" s="39" t="s">
        <v>5</v>
      </c>
      <c r="AY20" s="170" t="s">
        <v>5</v>
      </c>
      <c r="AZ20" s="170" t="s">
        <v>5</v>
      </c>
      <c r="BA20" s="39"/>
      <c r="BB20" s="39"/>
      <c r="BC20" s="39"/>
      <c r="BD20" s="39"/>
      <c r="BE20" s="61"/>
      <c r="BF20" s="61"/>
      <c r="BG20" s="61"/>
      <c r="BH20" s="61"/>
      <c r="BI20" s="61"/>
      <c r="BJ20" s="61"/>
      <c r="BK20" s="61"/>
      <c r="BL20" s="62"/>
      <c r="BM20" s="62"/>
      <c r="BN20" s="62"/>
      <c r="BO20" s="41"/>
      <c r="BP20" s="41"/>
      <c r="BQ20" s="41"/>
      <c r="BR20" s="62"/>
      <c r="BS20" s="62"/>
      <c r="BT20" s="62"/>
      <c r="BU20" s="41"/>
      <c r="BV20" s="41"/>
      <c r="BW20" s="41"/>
    </row>
    <row r="21" spans="1:117" s="63" customFormat="1" x14ac:dyDescent="0.2">
      <c r="A21" s="57"/>
      <c r="B21" s="37"/>
      <c r="C21" s="58"/>
      <c r="D21" s="36"/>
      <c r="E21" s="34"/>
      <c r="F21" s="34"/>
      <c r="G21" s="254"/>
      <c r="H21" s="577" t="s">
        <v>18</v>
      </c>
      <c r="I21" s="577"/>
      <c r="J21" s="578"/>
      <c r="K21" s="579"/>
      <c r="L21" s="54"/>
      <c r="M21" s="56"/>
      <c r="N21" s="56"/>
      <c r="O21" s="34"/>
      <c r="P21" s="435"/>
      <c r="Q21" s="61"/>
      <c r="R21" s="61"/>
      <c r="S21" s="61"/>
      <c r="T21" s="61"/>
      <c r="U21" s="61"/>
      <c r="V21" s="61"/>
      <c r="W21" s="39"/>
      <c r="X21" s="39"/>
      <c r="Y21" s="61"/>
      <c r="Z21" s="61"/>
      <c r="AA21" s="61"/>
      <c r="AB21" s="61"/>
      <c r="AC21" s="61"/>
      <c r="AD21" s="61"/>
      <c r="AE21" s="39"/>
      <c r="AF21" s="39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39"/>
      <c r="AT21" s="39"/>
      <c r="AU21" s="39"/>
      <c r="AV21" s="39"/>
      <c r="AW21" s="39"/>
      <c r="AX21" s="39"/>
      <c r="AY21" s="39"/>
      <c r="AZ21" s="39"/>
      <c r="BA21" s="39" t="s">
        <v>18</v>
      </c>
      <c r="BB21" s="39" t="s">
        <v>5</v>
      </c>
      <c r="BC21" s="170" t="s">
        <v>5</v>
      </c>
      <c r="BD21" s="170" t="s">
        <v>5</v>
      </c>
      <c r="BE21" s="61"/>
      <c r="BF21" s="61"/>
      <c r="BG21" s="61"/>
      <c r="BH21" s="61"/>
      <c r="BI21" s="61"/>
      <c r="BJ21" s="61"/>
      <c r="BK21" s="61"/>
      <c r="BL21" s="62"/>
      <c r="BM21" s="62"/>
      <c r="BN21" s="62"/>
      <c r="BO21" s="41"/>
      <c r="BP21" s="41"/>
      <c r="BQ21" s="41"/>
      <c r="BR21" s="62"/>
      <c r="BS21" s="62"/>
      <c r="BT21" s="62"/>
      <c r="BU21" s="41"/>
      <c r="BV21" s="41"/>
      <c r="BW21" s="41"/>
    </row>
    <row r="22" spans="1:117" s="63" customFormat="1" x14ac:dyDescent="0.25">
      <c r="A22" s="57"/>
      <c r="B22" s="37"/>
      <c r="C22" s="58"/>
      <c r="D22" s="36"/>
      <c r="G22" s="254"/>
      <c r="H22" s="42"/>
      <c r="I22" s="42"/>
      <c r="J22" s="232"/>
      <c r="K22" s="232"/>
      <c r="L22" s="54"/>
      <c r="M22" s="56"/>
      <c r="N22" s="56"/>
      <c r="Q22" s="61"/>
      <c r="R22" s="61"/>
      <c r="S22" s="61"/>
      <c r="T22" s="61"/>
      <c r="U22" s="61"/>
      <c r="V22" s="61"/>
      <c r="W22" s="39"/>
      <c r="X22" s="39"/>
      <c r="Y22" s="61"/>
      <c r="Z22" s="61"/>
      <c r="AA22" s="61"/>
      <c r="AB22" s="61"/>
      <c r="AC22" s="61"/>
      <c r="AD22" s="61"/>
      <c r="AE22" s="39"/>
      <c r="AF22" s="39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61"/>
      <c r="BF22" s="61"/>
      <c r="BG22" s="61"/>
      <c r="BH22" s="61"/>
      <c r="BI22" s="61"/>
      <c r="BJ22" s="61"/>
      <c r="BK22" s="61"/>
      <c r="BL22" s="62"/>
      <c r="BM22" s="62"/>
      <c r="BN22" s="62"/>
      <c r="BO22" s="41"/>
      <c r="BP22" s="41"/>
      <c r="BQ22" s="41"/>
      <c r="BR22" s="62"/>
      <c r="BS22" s="62"/>
      <c r="BT22" s="62"/>
      <c r="BU22" s="41"/>
      <c r="BV22" s="41"/>
      <c r="BW22" s="41"/>
    </row>
    <row r="23" spans="1:117" s="63" customFormat="1" ht="17.25" customHeight="1" x14ac:dyDescent="0.2">
      <c r="A23" s="57"/>
      <c r="B23" s="37"/>
      <c r="C23" s="58"/>
      <c r="D23" s="36"/>
      <c r="E23" s="64"/>
      <c r="G23" s="65" t="s">
        <v>125</v>
      </c>
      <c r="H23" s="44"/>
      <c r="I23" s="54"/>
      <c r="K23" s="54"/>
      <c r="L23" s="54"/>
      <c r="M23" s="56"/>
      <c r="N23" s="56"/>
      <c r="Q23" s="61"/>
      <c r="R23" s="61"/>
      <c r="S23" s="61"/>
      <c r="T23" s="61"/>
      <c r="U23" s="61"/>
      <c r="V23" s="61"/>
      <c r="W23" s="39"/>
      <c r="X23" s="39"/>
      <c r="Y23" s="61"/>
      <c r="Z23" s="61"/>
      <c r="AA23" s="61"/>
      <c r="AB23" s="61"/>
      <c r="AC23" s="61"/>
      <c r="AD23" s="61"/>
      <c r="AE23" s="39"/>
      <c r="AF23" s="39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61"/>
      <c r="BF23" s="61"/>
      <c r="BG23" s="61"/>
      <c r="BH23" s="61"/>
      <c r="BI23" s="61"/>
      <c r="BJ23" s="61"/>
      <c r="BK23" s="61"/>
      <c r="BL23" s="62"/>
      <c r="BM23" s="62"/>
      <c r="BN23" s="62"/>
      <c r="BO23" s="41"/>
      <c r="BP23" s="41"/>
      <c r="BQ23" s="41"/>
      <c r="BR23" s="62"/>
      <c r="BS23" s="62"/>
      <c r="BT23" s="62"/>
      <c r="BU23" s="41"/>
      <c r="BV23" s="41"/>
      <c r="BW23" s="41"/>
    </row>
    <row r="24" spans="1:117" s="63" customFormat="1" x14ac:dyDescent="0.25">
      <c r="A24" s="57"/>
      <c r="B24" s="37"/>
      <c r="C24" s="58"/>
      <c r="D24" s="36"/>
      <c r="E24" s="59"/>
      <c r="F24" s="59"/>
      <c r="G24" s="257"/>
      <c r="H24" s="44"/>
      <c r="I24" s="54"/>
      <c r="K24" s="54"/>
      <c r="L24" s="54"/>
      <c r="M24" s="56"/>
      <c r="N24" s="56"/>
      <c r="Q24" s="61"/>
      <c r="R24" s="61"/>
      <c r="S24" s="61"/>
      <c r="T24" s="61"/>
      <c r="U24" s="61"/>
      <c r="V24" s="61"/>
      <c r="W24" s="39"/>
      <c r="X24" s="39"/>
      <c r="Y24" s="61"/>
      <c r="Z24" s="61"/>
      <c r="AA24" s="61"/>
      <c r="AB24" s="61"/>
      <c r="AC24" s="61"/>
      <c r="AD24" s="61"/>
      <c r="AE24" s="39"/>
      <c r="AF24" s="39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61"/>
      <c r="BF24" s="61"/>
      <c r="BG24" s="61"/>
      <c r="BH24" s="61"/>
      <c r="BI24" s="61"/>
      <c r="BJ24" s="61"/>
      <c r="BK24" s="61"/>
      <c r="BL24" s="62"/>
      <c r="BM24" s="62"/>
      <c r="BN24" s="62"/>
      <c r="BO24" s="41"/>
      <c r="BP24" s="41"/>
      <c r="BQ24" s="41"/>
      <c r="BR24" s="62"/>
      <c r="BS24" s="62"/>
      <c r="BT24" s="62"/>
      <c r="BU24" s="41"/>
      <c r="BV24" s="41"/>
      <c r="BW24" s="41"/>
    </row>
    <row r="25" spans="1:117" s="63" customFormat="1" ht="16.5" customHeight="1" outlineLevel="1" x14ac:dyDescent="0.2">
      <c r="A25" s="34"/>
      <c r="B25" s="37"/>
      <c r="C25" s="44" t="s">
        <v>126</v>
      </c>
      <c r="D25" s="582" t="s">
        <v>127</v>
      </c>
      <c r="E25" s="582"/>
      <c r="F25" s="582"/>
      <c r="G25" s="582"/>
      <c r="H25" s="582"/>
      <c r="I25" s="582"/>
      <c r="J25" s="582"/>
      <c r="K25" s="38"/>
      <c r="L25" s="38"/>
      <c r="M25" s="38"/>
      <c r="N25" s="56"/>
      <c r="O25" s="34"/>
      <c r="P25" s="62"/>
      <c r="Q25" s="61"/>
      <c r="R25" s="61"/>
      <c r="S25" s="61"/>
      <c r="T25" s="61"/>
      <c r="U25" s="61"/>
      <c r="V25" s="61"/>
      <c r="W25" s="39"/>
      <c r="X25" s="39"/>
      <c r="Y25" s="61"/>
      <c r="Z25" s="61"/>
      <c r="AA25" s="61"/>
      <c r="AB25" s="61"/>
      <c r="AC25" s="61"/>
      <c r="AD25" s="61"/>
      <c r="AE25" s="39"/>
      <c r="AF25" s="39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61" t="s">
        <v>127</v>
      </c>
      <c r="BF25" s="61" t="s">
        <v>5</v>
      </c>
      <c r="BG25" s="61" t="s">
        <v>5</v>
      </c>
      <c r="BH25" s="61" t="s">
        <v>5</v>
      </c>
      <c r="BI25" s="61" t="s">
        <v>5</v>
      </c>
      <c r="BJ25" s="61" t="s">
        <v>5</v>
      </c>
      <c r="BK25" s="61" t="s">
        <v>5</v>
      </c>
      <c r="BL25" s="62"/>
      <c r="BM25" s="62"/>
      <c r="BN25" s="62"/>
      <c r="BO25" s="41"/>
      <c r="BP25" s="41"/>
      <c r="BQ25" s="41"/>
      <c r="BR25" s="62"/>
      <c r="BS25" s="62"/>
      <c r="BT25" s="62"/>
      <c r="BU25" s="41"/>
      <c r="BV25" s="41"/>
      <c r="BW25" s="41"/>
    </row>
    <row r="26" spans="1:117" s="63" customFormat="1" outlineLevel="1" x14ac:dyDescent="0.2">
      <c r="B26" s="37"/>
      <c r="C26" s="58"/>
      <c r="D26" s="39"/>
      <c r="E26" s="34"/>
      <c r="G26" s="258" t="s">
        <v>128</v>
      </c>
      <c r="H26" s="55"/>
      <c r="I26" s="66"/>
      <c r="K26" s="54"/>
      <c r="L26" s="54"/>
      <c r="M26" s="54"/>
      <c r="N26" s="56"/>
      <c r="Q26" s="61"/>
      <c r="R26" s="61"/>
      <c r="S26" s="61"/>
      <c r="T26" s="61"/>
      <c r="U26" s="61"/>
      <c r="V26" s="61"/>
      <c r="W26" s="39"/>
      <c r="X26" s="39"/>
      <c r="Y26" s="61"/>
      <c r="Z26" s="61"/>
      <c r="AA26" s="61"/>
      <c r="AB26" s="61"/>
      <c r="AC26" s="61"/>
      <c r="AD26" s="61"/>
      <c r="AE26" s="39"/>
      <c r="AF26" s="39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61"/>
      <c r="BF26" s="61"/>
      <c r="BG26" s="61"/>
      <c r="BH26" s="61"/>
      <c r="BI26" s="61"/>
      <c r="BJ26" s="61"/>
      <c r="BK26" s="61"/>
      <c r="BL26" s="62"/>
      <c r="BM26" s="62"/>
      <c r="BN26" s="62"/>
      <c r="BO26" s="41"/>
      <c r="BP26" s="41"/>
      <c r="BQ26" s="41"/>
      <c r="BR26" s="62"/>
      <c r="BS26" s="62"/>
      <c r="BT26" s="62"/>
      <c r="BU26" s="41"/>
      <c r="BV26" s="41"/>
      <c r="BW26" s="41"/>
    </row>
    <row r="27" spans="1:117" s="34" customFormat="1" ht="12.75" customHeight="1" x14ac:dyDescent="0.2">
      <c r="B27" s="37"/>
      <c r="C27" s="67"/>
      <c r="D27" s="56"/>
      <c r="F27" s="56"/>
      <c r="G27" s="256"/>
      <c r="H27" s="44"/>
      <c r="I27" s="54"/>
      <c r="K27" s="54"/>
      <c r="L27" s="54"/>
      <c r="M27" s="56"/>
      <c r="N27" s="56"/>
      <c r="Q27" s="38"/>
      <c r="R27" s="38"/>
      <c r="S27" s="38"/>
      <c r="T27" s="38"/>
      <c r="U27" s="38"/>
      <c r="V27" s="38"/>
      <c r="W27" s="39"/>
      <c r="X27" s="39"/>
      <c r="Y27" s="38"/>
      <c r="Z27" s="38"/>
      <c r="AA27" s="38"/>
      <c r="AB27" s="38"/>
      <c r="AC27" s="38"/>
      <c r="AD27" s="38"/>
      <c r="AE27" s="39"/>
      <c r="AF27" s="39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8"/>
      <c r="BF27" s="38"/>
      <c r="BG27" s="38"/>
      <c r="BH27" s="38"/>
      <c r="BI27" s="38"/>
      <c r="BJ27" s="38"/>
      <c r="BK27" s="38"/>
      <c r="BL27" s="40"/>
      <c r="BM27" s="40"/>
      <c r="BN27" s="40"/>
      <c r="BO27" s="41"/>
      <c r="BP27" s="41"/>
      <c r="BQ27" s="41"/>
      <c r="BR27" s="40"/>
      <c r="BS27" s="40"/>
      <c r="BT27" s="40"/>
      <c r="BU27" s="41"/>
      <c r="BV27" s="41"/>
      <c r="BW27" s="41"/>
    </row>
    <row r="28" spans="1:117" s="34" customFormat="1" x14ac:dyDescent="0.2">
      <c r="B28" s="68"/>
      <c r="C28" s="68"/>
      <c r="D28" s="69" t="s">
        <v>129</v>
      </c>
      <c r="E28" s="54"/>
      <c r="F28" s="54"/>
      <c r="G28" s="256"/>
      <c r="H28" s="54"/>
      <c r="I28" s="54"/>
      <c r="K28" s="54"/>
      <c r="L28" s="54"/>
      <c r="M28" s="54"/>
      <c r="N28" s="54"/>
      <c r="Q28" s="38"/>
      <c r="R28" s="38"/>
      <c r="S28" s="38"/>
      <c r="T28" s="38"/>
      <c r="U28" s="38"/>
      <c r="V28" s="38"/>
      <c r="W28" s="39"/>
      <c r="X28" s="39"/>
      <c r="Y28" s="38"/>
      <c r="Z28" s="38"/>
      <c r="AA28" s="38"/>
      <c r="AB28" s="38"/>
      <c r="AC28" s="38"/>
      <c r="AD28" s="38"/>
      <c r="AE28" s="39"/>
      <c r="AF28" s="39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8"/>
      <c r="BF28" s="38"/>
      <c r="BG28" s="38"/>
      <c r="BH28" s="38"/>
      <c r="BI28" s="38"/>
      <c r="BJ28" s="38"/>
      <c r="BK28" s="38"/>
      <c r="BL28" s="40"/>
      <c r="BM28" s="40"/>
      <c r="BN28" s="40"/>
      <c r="BO28" s="41"/>
      <c r="BP28" s="41"/>
      <c r="BQ28" s="41"/>
      <c r="BR28" s="40"/>
      <c r="BS28" s="40"/>
      <c r="BT28" s="40"/>
      <c r="BU28" s="41"/>
      <c r="BV28" s="41"/>
      <c r="BW28" s="41"/>
    </row>
    <row r="29" spans="1:117" s="69" customFormat="1" ht="12.75" customHeight="1" x14ac:dyDescent="0.2">
      <c r="B29" s="70"/>
      <c r="C29" s="70"/>
      <c r="D29" s="36" t="s">
        <v>130</v>
      </c>
      <c r="F29" s="71"/>
      <c r="G29" s="259"/>
      <c r="H29" s="71"/>
      <c r="I29" s="72">
        <f>174567645.44/1000</f>
        <v>174567.65</v>
      </c>
      <c r="J29" s="56" t="s">
        <v>131</v>
      </c>
      <c r="M29" s="34"/>
      <c r="N29" s="34"/>
      <c r="Q29" s="38"/>
      <c r="R29" s="38"/>
      <c r="S29" s="38"/>
      <c r="T29" s="38"/>
      <c r="U29" s="38"/>
      <c r="V29" s="38"/>
      <c r="W29" s="39"/>
      <c r="X29" s="39"/>
      <c r="Y29" s="38"/>
      <c r="Z29" s="38"/>
      <c r="AA29" s="38"/>
      <c r="AB29" s="38"/>
      <c r="AC29" s="38"/>
      <c r="AD29" s="38"/>
      <c r="AE29" s="39"/>
      <c r="AF29" s="39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8"/>
      <c r="BF29" s="38"/>
      <c r="BG29" s="38"/>
      <c r="BH29" s="38"/>
      <c r="BI29" s="38"/>
      <c r="BJ29" s="38"/>
      <c r="BK29" s="38"/>
      <c r="BL29" s="40"/>
      <c r="BM29" s="40"/>
      <c r="BN29" s="40"/>
      <c r="BO29" s="41"/>
      <c r="BP29" s="41"/>
      <c r="BQ29" s="41"/>
      <c r="BR29" s="40"/>
      <c r="BS29" s="40"/>
      <c r="BT29" s="40"/>
      <c r="BU29" s="41"/>
      <c r="BV29" s="41"/>
      <c r="BW29" s="41"/>
    </row>
    <row r="30" spans="1:117" s="69" customFormat="1" ht="12.75" customHeight="1" x14ac:dyDescent="0.2">
      <c r="B30" s="70"/>
      <c r="C30" s="70"/>
      <c r="D30" s="36"/>
      <c r="G30" s="260"/>
      <c r="I30" s="73"/>
      <c r="J30" s="56"/>
      <c r="M30" s="34"/>
      <c r="N30" s="34"/>
      <c r="Q30" s="38"/>
      <c r="R30" s="38"/>
      <c r="S30" s="38"/>
      <c r="T30" s="38"/>
      <c r="U30" s="38"/>
      <c r="V30" s="38"/>
      <c r="W30" s="39"/>
      <c r="X30" s="39"/>
      <c r="Y30" s="38"/>
      <c r="Z30" s="38"/>
      <c r="AA30" s="38"/>
      <c r="AB30" s="38"/>
      <c r="AC30" s="38"/>
      <c r="AD30" s="38"/>
      <c r="AE30" s="39"/>
      <c r="AF30" s="39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8"/>
      <c r="BF30" s="38"/>
      <c r="BG30" s="38"/>
      <c r="BH30" s="38"/>
      <c r="BI30" s="38"/>
      <c r="BJ30" s="38"/>
      <c r="BK30" s="38"/>
      <c r="BL30" s="40"/>
      <c r="BM30" s="40"/>
      <c r="BN30" s="40"/>
      <c r="BO30" s="41"/>
      <c r="BP30" s="41"/>
      <c r="BQ30" s="41"/>
      <c r="BR30" s="40"/>
      <c r="BS30" s="40"/>
      <c r="BT30" s="40"/>
      <c r="BU30" s="41"/>
      <c r="BV30" s="41"/>
      <c r="BW30" s="41"/>
    </row>
    <row r="31" spans="1:117" s="69" customFormat="1" ht="12.75" customHeight="1" x14ac:dyDescent="0.2">
      <c r="B31" s="70"/>
      <c r="C31" s="70"/>
      <c r="D31" s="36"/>
      <c r="G31" s="260"/>
      <c r="I31" s="73"/>
      <c r="J31" s="56"/>
      <c r="M31" s="34"/>
      <c r="N31" s="34"/>
      <c r="Q31" s="38"/>
      <c r="R31" s="38"/>
      <c r="S31" s="38"/>
      <c r="T31" s="38"/>
      <c r="U31" s="38"/>
      <c r="V31" s="38"/>
      <c r="W31" s="39"/>
      <c r="X31" s="39"/>
      <c r="Y31" s="38"/>
      <c r="Z31" s="38"/>
      <c r="AA31" s="38"/>
      <c r="AB31" s="38"/>
      <c r="AC31" s="38"/>
      <c r="AD31" s="38"/>
      <c r="AE31" s="39"/>
      <c r="AF31" s="39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8"/>
      <c r="BF31" s="38"/>
      <c r="BG31" s="38"/>
      <c r="BH31" s="38"/>
      <c r="BI31" s="38"/>
      <c r="BJ31" s="38"/>
      <c r="BK31" s="38"/>
      <c r="BL31" s="40"/>
      <c r="BM31" s="40"/>
      <c r="BN31" s="40"/>
      <c r="BO31" s="41"/>
      <c r="BP31" s="41"/>
      <c r="BQ31" s="41"/>
      <c r="BR31" s="40"/>
      <c r="BS31" s="40"/>
      <c r="BT31" s="40"/>
      <c r="BU31" s="41"/>
      <c r="BV31" s="41"/>
      <c r="BW31" s="41"/>
    </row>
    <row r="32" spans="1:117" s="74" customFormat="1" ht="33" customHeight="1" x14ac:dyDescent="0.2">
      <c r="A32" s="583" t="s">
        <v>132</v>
      </c>
      <c r="B32" s="583"/>
      <c r="C32" s="583"/>
      <c r="D32" s="486" t="s">
        <v>356</v>
      </c>
      <c r="E32" s="486"/>
      <c r="F32" s="486"/>
      <c r="G32" s="486"/>
      <c r="H32" s="486"/>
      <c r="I32" s="487"/>
      <c r="J32" s="487"/>
      <c r="K32" s="487"/>
      <c r="L32" s="487"/>
      <c r="M32" s="487"/>
      <c r="N32" s="8" t="s">
        <v>272</v>
      </c>
      <c r="O32" s="8"/>
      <c r="P32" s="8"/>
      <c r="Q32" s="9"/>
      <c r="R32" s="178"/>
      <c r="S32" s="178"/>
      <c r="T32" s="178"/>
      <c r="U32" s="178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</row>
    <row r="33" spans="1:92" s="69" customFormat="1" x14ac:dyDescent="0.25">
      <c r="A33" s="63"/>
      <c r="B33" s="37"/>
      <c r="C33" s="75"/>
      <c r="D33" s="54"/>
      <c r="E33" s="76" t="s">
        <v>133</v>
      </c>
      <c r="F33" s="76"/>
      <c r="G33" s="261"/>
      <c r="H33" s="77" t="s">
        <v>97</v>
      </c>
      <c r="J33" s="78" t="s">
        <v>134</v>
      </c>
      <c r="S33" s="38"/>
      <c r="T33" s="38"/>
      <c r="U33" s="38"/>
      <c r="V33" s="38"/>
      <c r="W33" s="38"/>
      <c r="X33" s="38"/>
      <c r="Y33" s="39"/>
      <c r="Z33" s="39"/>
      <c r="AA33" s="38"/>
      <c r="AB33" s="38"/>
      <c r="AC33" s="38"/>
      <c r="AD33" s="38"/>
      <c r="AE33" s="38"/>
      <c r="AF33" s="38"/>
      <c r="AG33" s="39"/>
      <c r="AH33" s="39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8"/>
      <c r="BH33" s="38"/>
      <c r="BI33" s="38"/>
      <c r="BJ33" s="38"/>
      <c r="BK33" s="38"/>
      <c r="BL33" s="38"/>
      <c r="BM33" s="38"/>
      <c r="BN33" s="40"/>
      <c r="BO33" s="40"/>
      <c r="BP33" s="40"/>
      <c r="BQ33" s="41"/>
      <c r="BR33" s="41"/>
      <c r="BS33" s="41"/>
      <c r="BT33" s="40"/>
      <c r="BU33" s="40"/>
      <c r="BV33" s="40"/>
      <c r="BW33" s="41"/>
      <c r="BX33" s="41"/>
      <c r="BY33" s="41"/>
    </row>
    <row r="34" spans="1:92" s="425" customFormat="1" x14ac:dyDescent="0.25">
      <c r="A34" s="433"/>
      <c r="B34" s="434"/>
      <c r="C34" s="433"/>
      <c r="D34" s="432"/>
      <c r="E34" s="431"/>
      <c r="F34" s="430"/>
      <c r="G34" s="430"/>
      <c r="H34" s="430"/>
      <c r="I34" s="430"/>
      <c r="J34" s="430"/>
      <c r="AH34" s="428"/>
      <c r="AI34" s="428"/>
      <c r="AJ34" s="428"/>
      <c r="AK34" s="428"/>
      <c r="AL34" s="428"/>
      <c r="AM34" s="428"/>
      <c r="AN34" s="429"/>
      <c r="AO34" s="429"/>
      <c r="AP34" s="428"/>
      <c r="AQ34" s="428"/>
      <c r="AR34" s="428"/>
      <c r="AS34" s="428"/>
      <c r="AT34" s="428"/>
      <c r="AU34" s="428"/>
      <c r="AV34" s="429"/>
      <c r="AW34" s="429"/>
      <c r="AX34" s="428"/>
      <c r="AY34" s="428"/>
      <c r="AZ34" s="428"/>
      <c r="BA34" s="428"/>
      <c r="BB34" s="428"/>
      <c r="BC34" s="428"/>
      <c r="BD34" s="428"/>
      <c r="BE34" s="428"/>
      <c r="BF34" s="428"/>
      <c r="BG34" s="428"/>
      <c r="BH34" s="428"/>
      <c r="BI34" s="428"/>
      <c r="BJ34" s="429"/>
      <c r="BK34" s="429"/>
      <c r="BL34" s="429"/>
      <c r="BM34" s="429"/>
      <c r="BN34" s="429"/>
      <c r="BO34" s="429"/>
      <c r="BP34" s="429"/>
      <c r="BQ34" s="429"/>
      <c r="BR34" s="429"/>
      <c r="BS34" s="429"/>
      <c r="BT34" s="429"/>
      <c r="BU34" s="429"/>
      <c r="BV34" s="428"/>
      <c r="BW34" s="428"/>
      <c r="BX34" s="428"/>
      <c r="BY34" s="428"/>
      <c r="BZ34" s="428"/>
      <c r="CA34" s="428"/>
      <c r="CB34" s="428"/>
      <c r="CC34" s="427"/>
      <c r="CD34" s="427"/>
      <c r="CE34" s="427"/>
      <c r="CF34" s="426"/>
      <c r="CG34" s="426"/>
      <c r="CH34" s="426"/>
      <c r="CI34" s="427"/>
      <c r="CJ34" s="427"/>
      <c r="CK34" s="427"/>
      <c r="CL34" s="426"/>
      <c r="CM34" s="426"/>
      <c r="CN34" s="426"/>
    </row>
    <row r="35" spans="1:92" s="419" customFormat="1" ht="22.5" customHeight="1" x14ac:dyDescent="0.25">
      <c r="A35" s="560" t="s">
        <v>26</v>
      </c>
      <c r="B35" s="560"/>
      <c r="C35" s="560" t="s">
        <v>135</v>
      </c>
      <c r="D35" s="561" t="s">
        <v>136</v>
      </c>
      <c r="E35" s="560" t="s">
        <v>137</v>
      </c>
      <c r="F35" s="560" t="s">
        <v>138</v>
      </c>
      <c r="G35" s="560" t="s">
        <v>139</v>
      </c>
      <c r="H35" s="560" t="s">
        <v>140</v>
      </c>
      <c r="I35" s="560" t="s">
        <v>141</v>
      </c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4" t="s">
        <v>530</v>
      </c>
      <c r="AG35" s="560"/>
      <c r="AH35" s="422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21"/>
      <c r="AZ35" s="421"/>
      <c r="BA35" s="421"/>
      <c r="BB35" s="421"/>
      <c r="BC35" s="421"/>
      <c r="BD35" s="421"/>
      <c r="BE35" s="421"/>
      <c r="BF35" s="421"/>
      <c r="BG35" s="421"/>
      <c r="BH35" s="421"/>
      <c r="BI35" s="421"/>
      <c r="BJ35" s="421"/>
      <c r="BK35" s="421"/>
      <c r="BL35" s="421"/>
      <c r="BM35" s="421"/>
      <c r="BN35" s="421"/>
      <c r="BO35" s="421"/>
      <c r="BP35" s="421"/>
      <c r="BQ35" s="421"/>
      <c r="BR35" s="421"/>
      <c r="BS35" s="421"/>
      <c r="BT35" s="421"/>
      <c r="BU35" s="421"/>
      <c r="BV35" s="421"/>
      <c r="BW35" s="421"/>
      <c r="BX35" s="421"/>
      <c r="BY35" s="421"/>
      <c r="BZ35" s="421"/>
      <c r="CA35" s="421"/>
      <c r="CB35" s="421"/>
      <c r="CF35" s="420"/>
      <c r="CG35" s="420"/>
      <c r="CH35" s="420"/>
      <c r="CL35" s="420"/>
      <c r="CM35" s="420"/>
      <c r="CN35" s="420"/>
    </row>
    <row r="36" spans="1:92" s="419" customFormat="1" ht="36" customHeight="1" x14ac:dyDescent="0.25">
      <c r="A36" s="560" t="s">
        <v>142</v>
      </c>
      <c r="B36" s="561" t="s">
        <v>143</v>
      </c>
      <c r="C36" s="560"/>
      <c r="D36" s="561"/>
      <c r="E36" s="560"/>
      <c r="F36" s="560"/>
      <c r="G36" s="560"/>
      <c r="H36" s="560"/>
      <c r="I36" s="560" t="s">
        <v>144</v>
      </c>
      <c r="J36" s="560"/>
      <c r="K36" s="560"/>
      <c r="L36" s="560" t="s">
        <v>145</v>
      </c>
      <c r="M36" s="560"/>
      <c r="N36" s="560"/>
      <c r="O36" s="560" t="s">
        <v>146</v>
      </c>
      <c r="P36" s="560"/>
      <c r="Q36" s="560"/>
      <c r="R36" s="560" t="s">
        <v>274</v>
      </c>
      <c r="S36" s="560"/>
      <c r="T36" s="560"/>
      <c r="U36" s="560" t="s">
        <v>275</v>
      </c>
      <c r="V36" s="560"/>
      <c r="W36" s="560"/>
      <c r="X36" s="564" t="s">
        <v>531</v>
      </c>
      <c r="Y36" s="560"/>
      <c r="Z36" s="560"/>
      <c r="AA36" s="564" t="s">
        <v>532</v>
      </c>
      <c r="AB36" s="560"/>
      <c r="AC36" s="560"/>
      <c r="AD36" s="564" t="s">
        <v>357</v>
      </c>
      <c r="AE36" s="560"/>
      <c r="AF36" s="560"/>
      <c r="AG36" s="560"/>
      <c r="AH36" s="422"/>
      <c r="AI36" s="421"/>
      <c r="AJ36" s="421"/>
      <c r="AK36" s="421"/>
      <c r="AL36" s="421"/>
      <c r="AM36" s="421"/>
      <c r="AN36" s="421"/>
      <c r="AO36" s="421"/>
      <c r="AP36" s="421"/>
      <c r="AQ36" s="421"/>
      <c r="AR36" s="421"/>
      <c r="AS36" s="421"/>
      <c r="AT36" s="421"/>
      <c r="AU36" s="421"/>
      <c r="AV36" s="421"/>
      <c r="AW36" s="421"/>
      <c r="AX36" s="421"/>
      <c r="AY36" s="421"/>
      <c r="AZ36" s="421"/>
      <c r="BA36" s="421"/>
      <c r="BB36" s="421"/>
      <c r="BC36" s="421"/>
      <c r="BD36" s="421"/>
      <c r="BE36" s="421"/>
      <c r="BF36" s="421"/>
      <c r="BG36" s="421"/>
      <c r="BH36" s="421"/>
      <c r="BI36" s="421"/>
      <c r="BJ36" s="421"/>
      <c r="BK36" s="421"/>
      <c r="BL36" s="421"/>
      <c r="BM36" s="421"/>
      <c r="BN36" s="421"/>
      <c r="BO36" s="421"/>
      <c r="BP36" s="421"/>
      <c r="BQ36" s="421"/>
      <c r="BR36" s="421"/>
      <c r="BS36" s="421"/>
      <c r="BT36" s="421"/>
      <c r="BU36" s="421"/>
      <c r="BV36" s="421"/>
      <c r="BW36" s="421"/>
      <c r="BX36" s="421"/>
      <c r="BY36" s="421"/>
      <c r="BZ36" s="421"/>
      <c r="CA36" s="421"/>
      <c r="CB36" s="421"/>
      <c r="CF36" s="420"/>
      <c r="CG36" s="420"/>
      <c r="CH36" s="420"/>
      <c r="CL36" s="420"/>
      <c r="CM36" s="420"/>
      <c r="CN36" s="420"/>
    </row>
    <row r="37" spans="1:92" s="419" customFormat="1" ht="90" customHeight="1" x14ac:dyDescent="0.25">
      <c r="A37" s="560"/>
      <c r="B37" s="561"/>
      <c r="C37" s="560"/>
      <c r="D37" s="561"/>
      <c r="E37" s="560"/>
      <c r="F37" s="560"/>
      <c r="G37" s="560"/>
      <c r="H37" s="560"/>
      <c r="I37" s="424" t="s">
        <v>147</v>
      </c>
      <c r="J37" s="424" t="s">
        <v>148</v>
      </c>
      <c r="K37" s="424" t="s">
        <v>149</v>
      </c>
      <c r="L37" s="424" t="s">
        <v>147</v>
      </c>
      <c r="M37" s="424" t="s">
        <v>148</v>
      </c>
      <c r="N37" s="424" t="s">
        <v>149</v>
      </c>
      <c r="O37" s="424" t="s">
        <v>147</v>
      </c>
      <c r="P37" s="424" t="s">
        <v>148</v>
      </c>
      <c r="Q37" s="424" t="s">
        <v>149</v>
      </c>
      <c r="R37" s="424" t="s">
        <v>147</v>
      </c>
      <c r="S37" s="424" t="s">
        <v>148</v>
      </c>
      <c r="T37" s="424" t="s">
        <v>149</v>
      </c>
      <c r="U37" s="424" t="s">
        <v>147</v>
      </c>
      <c r="V37" s="424" t="s">
        <v>148</v>
      </c>
      <c r="W37" s="424" t="s">
        <v>149</v>
      </c>
      <c r="X37" s="424" t="s">
        <v>147</v>
      </c>
      <c r="Y37" s="424" t="s">
        <v>148</v>
      </c>
      <c r="Z37" s="424" t="s">
        <v>149</v>
      </c>
      <c r="AA37" s="424" t="s">
        <v>147</v>
      </c>
      <c r="AB37" s="424" t="s">
        <v>148</v>
      </c>
      <c r="AC37" s="424" t="s">
        <v>149</v>
      </c>
      <c r="AD37" s="424" t="s">
        <v>147</v>
      </c>
      <c r="AE37" s="424" t="s">
        <v>148</v>
      </c>
      <c r="AF37" s="424" t="s">
        <v>147</v>
      </c>
      <c r="AG37" s="424" t="s">
        <v>148</v>
      </c>
      <c r="AH37" s="422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1"/>
      <c r="AZ37" s="421"/>
      <c r="BA37" s="421"/>
      <c r="BB37" s="421"/>
      <c r="BC37" s="421"/>
      <c r="BD37" s="421"/>
      <c r="BE37" s="421"/>
      <c r="BF37" s="421"/>
      <c r="BG37" s="421"/>
      <c r="BH37" s="421"/>
      <c r="BI37" s="421"/>
      <c r="BJ37" s="421"/>
      <c r="BK37" s="421"/>
      <c r="BL37" s="421"/>
      <c r="BM37" s="421"/>
      <c r="BN37" s="421"/>
      <c r="BO37" s="421"/>
      <c r="BP37" s="421"/>
      <c r="BQ37" s="421"/>
      <c r="BR37" s="421"/>
      <c r="BS37" s="421"/>
      <c r="BT37" s="421"/>
      <c r="BU37" s="421"/>
      <c r="BV37" s="421"/>
      <c r="BW37" s="421"/>
      <c r="BX37" s="421"/>
      <c r="BY37" s="421"/>
      <c r="BZ37" s="421"/>
      <c r="CA37" s="421"/>
      <c r="CB37" s="421"/>
      <c r="CF37" s="420"/>
      <c r="CG37" s="420"/>
      <c r="CH37" s="420"/>
      <c r="CL37" s="420"/>
      <c r="CM37" s="420"/>
      <c r="CN37" s="420"/>
    </row>
    <row r="38" spans="1:92" s="419" customFormat="1" ht="12.75" customHeight="1" x14ac:dyDescent="0.25">
      <c r="A38" s="423">
        <v>1</v>
      </c>
      <c r="B38" s="423">
        <v>2</v>
      </c>
      <c r="C38" s="423">
        <v>3</v>
      </c>
      <c r="D38" s="423">
        <v>4</v>
      </c>
      <c r="E38" s="423">
        <v>5</v>
      </c>
      <c r="F38" s="423">
        <v>6</v>
      </c>
      <c r="G38" s="423">
        <v>7</v>
      </c>
      <c r="H38" s="423">
        <v>8</v>
      </c>
      <c r="I38" s="423">
        <v>9</v>
      </c>
      <c r="J38" s="423">
        <v>10</v>
      </c>
      <c r="K38" s="423">
        <v>11</v>
      </c>
      <c r="L38" s="423">
        <v>12</v>
      </c>
      <c r="M38" s="423">
        <v>13</v>
      </c>
      <c r="N38" s="423">
        <v>14</v>
      </c>
      <c r="O38" s="423">
        <v>15</v>
      </c>
      <c r="P38" s="423">
        <v>16</v>
      </c>
      <c r="Q38" s="423">
        <v>17</v>
      </c>
      <c r="R38" s="423">
        <v>18</v>
      </c>
      <c r="S38" s="423">
        <v>19</v>
      </c>
      <c r="T38" s="423">
        <v>20</v>
      </c>
      <c r="U38" s="423">
        <v>21</v>
      </c>
      <c r="V38" s="423">
        <v>22</v>
      </c>
      <c r="W38" s="423">
        <v>23</v>
      </c>
      <c r="X38" s="423">
        <v>24</v>
      </c>
      <c r="Y38" s="423">
        <v>25</v>
      </c>
      <c r="Z38" s="423">
        <v>26</v>
      </c>
      <c r="AA38" s="423">
        <v>27</v>
      </c>
      <c r="AB38" s="423">
        <v>28</v>
      </c>
      <c r="AC38" s="423">
        <v>29</v>
      </c>
      <c r="AD38" s="423">
        <v>30</v>
      </c>
      <c r="AE38" s="423">
        <v>31</v>
      </c>
      <c r="AF38" s="423">
        <v>32</v>
      </c>
      <c r="AG38" s="423">
        <v>33</v>
      </c>
      <c r="AH38" s="422"/>
      <c r="AI38" s="421"/>
      <c r="AJ38" s="421"/>
      <c r="AK38" s="421"/>
      <c r="AL38" s="421"/>
      <c r="AM38" s="421"/>
      <c r="AN38" s="421"/>
      <c r="AO38" s="421"/>
      <c r="AP38" s="421"/>
      <c r="AQ38" s="421"/>
      <c r="AR38" s="421"/>
      <c r="AS38" s="421"/>
      <c r="AT38" s="421"/>
      <c r="AU38" s="421"/>
      <c r="AV38" s="421"/>
      <c r="AW38" s="421"/>
      <c r="AX38" s="421"/>
      <c r="AY38" s="421"/>
      <c r="AZ38" s="421"/>
      <c r="BA38" s="421"/>
      <c r="BB38" s="421"/>
      <c r="BC38" s="421"/>
      <c r="BD38" s="421"/>
      <c r="BE38" s="421"/>
      <c r="BF38" s="421"/>
      <c r="BG38" s="421"/>
      <c r="BH38" s="421"/>
      <c r="BI38" s="421"/>
      <c r="BJ38" s="421"/>
      <c r="BK38" s="421"/>
      <c r="BL38" s="421"/>
      <c r="BM38" s="421"/>
      <c r="BN38" s="421"/>
      <c r="BO38" s="421"/>
      <c r="BP38" s="421"/>
      <c r="BQ38" s="421"/>
      <c r="BR38" s="421"/>
      <c r="BS38" s="421"/>
      <c r="BT38" s="421"/>
      <c r="BU38" s="421"/>
      <c r="BV38" s="421"/>
      <c r="BW38" s="421"/>
      <c r="BX38" s="421"/>
      <c r="BY38" s="421"/>
      <c r="BZ38" s="421"/>
      <c r="CA38" s="421"/>
      <c r="CB38" s="421"/>
      <c r="CF38" s="420"/>
      <c r="CG38" s="420"/>
      <c r="CH38" s="420"/>
      <c r="CL38" s="420"/>
      <c r="CM38" s="420"/>
      <c r="CN38" s="420"/>
    </row>
    <row r="39" spans="1:92" s="407" customFormat="1" ht="15.75" customHeight="1" x14ac:dyDescent="0.25">
      <c r="A39" s="562" t="s">
        <v>42</v>
      </c>
      <c r="B39" s="563"/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563"/>
      <c r="O39" s="563"/>
      <c r="P39" s="563"/>
      <c r="Q39" s="563"/>
      <c r="R39" s="563"/>
      <c r="S39" s="563"/>
      <c r="T39" s="563"/>
      <c r="U39" s="563"/>
      <c r="V39" s="563"/>
      <c r="W39" s="563"/>
      <c r="X39" s="563"/>
      <c r="Y39" s="563"/>
      <c r="Z39" s="563"/>
      <c r="AA39" s="563"/>
      <c r="AB39" s="563"/>
      <c r="AC39" s="563"/>
      <c r="AD39" s="563"/>
      <c r="AE39" s="563"/>
      <c r="AF39" s="563"/>
      <c r="AG39" s="563"/>
      <c r="AH39" s="410"/>
      <c r="AN39" s="400"/>
      <c r="AO39" s="400"/>
      <c r="AV39" s="400"/>
      <c r="AW39" s="400"/>
      <c r="BJ39" s="400"/>
      <c r="BK39" s="400"/>
      <c r="BL39" s="400"/>
      <c r="BM39" s="400"/>
      <c r="BN39" s="400"/>
      <c r="BO39" s="400"/>
      <c r="BP39" s="400"/>
      <c r="BQ39" s="400"/>
      <c r="BR39" s="400"/>
      <c r="BS39" s="400"/>
      <c r="BT39" s="400"/>
      <c r="BU39" s="400"/>
      <c r="CC39" s="397"/>
      <c r="CD39" s="397"/>
      <c r="CE39" s="397"/>
      <c r="CF39" s="397"/>
      <c r="CG39" s="397"/>
      <c r="CH39" s="397"/>
      <c r="CI39" s="397"/>
      <c r="CJ39" s="397"/>
      <c r="CK39" s="397"/>
      <c r="CL39" s="397"/>
      <c r="CM39" s="397"/>
      <c r="CN39" s="397"/>
    </row>
    <row r="40" spans="1:92" s="407" customFormat="1" ht="45" x14ac:dyDescent="0.25">
      <c r="A40" s="417" t="s">
        <v>43</v>
      </c>
      <c r="B40" s="417" t="s">
        <v>43</v>
      </c>
      <c r="C40" s="418" t="s">
        <v>44</v>
      </c>
      <c r="D40" s="418" t="s">
        <v>150</v>
      </c>
      <c r="E40" s="417" t="s">
        <v>45</v>
      </c>
      <c r="F40" s="414">
        <v>664.69</v>
      </c>
      <c r="G40" s="415">
        <v>404.35199999999998</v>
      </c>
      <c r="H40" s="414">
        <v>4649439.72</v>
      </c>
      <c r="I40" s="415">
        <v>17.760999999999999</v>
      </c>
      <c r="J40" s="414">
        <v>204224.78</v>
      </c>
      <c r="K40" s="414">
        <v>204224.78</v>
      </c>
      <c r="L40" s="415" t="s">
        <v>5</v>
      </c>
      <c r="M40" s="414" t="s">
        <v>5</v>
      </c>
      <c r="N40" s="416"/>
      <c r="O40" s="415">
        <v>34.200000000000003</v>
      </c>
      <c r="P40" s="414">
        <v>393248.56</v>
      </c>
      <c r="Q40" s="414">
        <v>597473.34</v>
      </c>
      <c r="R40" s="415">
        <v>58.234999999999999</v>
      </c>
      <c r="S40" s="414">
        <v>669614.89</v>
      </c>
      <c r="T40" s="414">
        <v>1267088.23</v>
      </c>
      <c r="U40" s="415">
        <v>114.59399999999999</v>
      </c>
      <c r="V40" s="414">
        <v>1317658.6000000001</v>
      </c>
      <c r="W40" s="414">
        <v>2584746.83</v>
      </c>
      <c r="X40" s="415">
        <v>65.578000000000003</v>
      </c>
      <c r="Y40" s="414">
        <v>754048.34</v>
      </c>
      <c r="Z40" s="414">
        <v>3338795.17</v>
      </c>
      <c r="AA40" s="415">
        <v>7</v>
      </c>
      <c r="AB40" s="414">
        <v>80489.47</v>
      </c>
      <c r="AC40" s="414">
        <v>3419284.64</v>
      </c>
      <c r="AD40" s="415">
        <v>297.36799999999999</v>
      </c>
      <c r="AE40" s="414">
        <v>3419284.64</v>
      </c>
      <c r="AF40" s="415">
        <v>106.98399999999999</v>
      </c>
      <c r="AG40" s="414">
        <v>1230155.08</v>
      </c>
      <c r="AH40" s="410"/>
      <c r="AN40" s="400"/>
      <c r="AO40" s="400"/>
      <c r="AV40" s="400"/>
      <c r="AW40" s="400"/>
      <c r="BJ40" s="400"/>
      <c r="BK40" s="400"/>
      <c r="BL40" s="400"/>
      <c r="BM40" s="400"/>
      <c r="BN40" s="400"/>
      <c r="BO40" s="400"/>
      <c r="BP40" s="400"/>
      <c r="BQ40" s="400"/>
      <c r="BR40" s="400"/>
      <c r="BS40" s="400"/>
      <c r="BT40" s="400"/>
      <c r="BU40" s="400"/>
      <c r="CC40" s="397"/>
      <c r="CD40" s="397"/>
      <c r="CE40" s="397"/>
      <c r="CF40" s="397"/>
      <c r="CG40" s="397"/>
      <c r="CH40" s="397"/>
      <c r="CI40" s="397"/>
      <c r="CJ40" s="397"/>
      <c r="CK40" s="397"/>
      <c r="CL40" s="397"/>
      <c r="CM40" s="397"/>
      <c r="CN40" s="397"/>
    </row>
    <row r="41" spans="1:92" s="407" customFormat="1" ht="45" x14ac:dyDescent="0.25">
      <c r="A41" s="417" t="s">
        <v>24</v>
      </c>
      <c r="B41" s="417" t="s">
        <v>24</v>
      </c>
      <c r="C41" s="418" t="s">
        <v>151</v>
      </c>
      <c r="D41" s="418" t="s">
        <v>152</v>
      </c>
      <c r="E41" s="417" t="s">
        <v>45</v>
      </c>
      <c r="F41" s="414">
        <v>360.31</v>
      </c>
      <c r="G41" s="415">
        <v>9.2560000000000002</v>
      </c>
      <c r="H41" s="414">
        <v>55271.85</v>
      </c>
      <c r="I41" s="415" t="s">
        <v>5</v>
      </c>
      <c r="J41" s="414" t="s">
        <v>5</v>
      </c>
      <c r="K41" s="414" t="s">
        <v>5</v>
      </c>
      <c r="L41" s="415" t="s">
        <v>5</v>
      </c>
      <c r="M41" s="414" t="s">
        <v>5</v>
      </c>
      <c r="N41" s="416"/>
      <c r="O41" s="415" t="s">
        <v>5</v>
      </c>
      <c r="P41" s="414" t="s">
        <v>5</v>
      </c>
      <c r="Q41" s="414" t="s">
        <v>5</v>
      </c>
      <c r="R41" s="415" t="s">
        <v>5</v>
      </c>
      <c r="S41" s="414" t="s">
        <v>5</v>
      </c>
      <c r="T41" s="414" t="s">
        <v>5</v>
      </c>
      <c r="U41" s="415">
        <v>8.5419999999999998</v>
      </c>
      <c r="V41" s="414">
        <v>51008.23</v>
      </c>
      <c r="W41" s="414">
        <v>51008.23</v>
      </c>
      <c r="X41" s="415">
        <v>0.71399999999999997</v>
      </c>
      <c r="Y41" s="414">
        <v>4263.62</v>
      </c>
      <c r="Z41" s="414">
        <v>55271.85</v>
      </c>
      <c r="AA41" s="415" t="s">
        <v>5</v>
      </c>
      <c r="AB41" s="414" t="s">
        <v>5</v>
      </c>
      <c r="AC41" s="414">
        <v>55271.85</v>
      </c>
      <c r="AD41" s="415">
        <v>9.2560000000000002</v>
      </c>
      <c r="AE41" s="414">
        <v>55271.85</v>
      </c>
      <c r="AF41" s="415" t="s">
        <v>5</v>
      </c>
      <c r="AG41" s="414" t="s">
        <v>5</v>
      </c>
      <c r="AH41" s="410"/>
      <c r="AN41" s="400"/>
      <c r="AO41" s="400"/>
      <c r="AV41" s="400"/>
      <c r="AW41" s="400"/>
      <c r="BJ41" s="400"/>
      <c r="BK41" s="400"/>
      <c r="BL41" s="400"/>
      <c r="BM41" s="400"/>
      <c r="BN41" s="400"/>
      <c r="BO41" s="400"/>
      <c r="BP41" s="400"/>
      <c r="BQ41" s="400"/>
      <c r="BR41" s="400"/>
      <c r="BS41" s="400"/>
      <c r="BT41" s="400"/>
      <c r="BU41" s="400"/>
      <c r="CC41" s="397"/>
      <c r="CD41" s="397"/>
      <c r="CE41" s="397"/>
      <c r="CF41" s="397"/>
      <c r="CG41" s="397"/>
      <c r="CH41" s="397"/>
      <c r="CI41" s="397"/>
      <c r="CJ41" s="397"/>
      <c r="CK41" s="397"/>
      <c r="CL41" s="397"/>
      <c r="CM41" s="397"/>
      <c r="CN41" s="397"/>
    </row>
    <row r="42" spans="1:92" s="407" customFormat="1" ht="45" x14ac:dyDescent="0.25">
      <c r="A42" s="417" t="s">
        <v>47</v>
      </c>
      <c r="B42" s="417" t="s">
        <v>53</v>
      </c>
      <c r="C42" s="418" t="s">
        <v>49</v>
      </c>
      <c r="D42" s="418" t="s">
        <v>289</v>
      </c>
      <c r="E42" s="417" t="s">
        <v>50</v>
      </c>
      <c r="F42" s="414">
        <v>17898.38</v>
      </c>
      <c r="G42" s="415">
        <v>126.503</v>
      </c>
      <c r="H42" s="414">
        <v>19607961.309999999</v>
      </c>
      <c r="I42" s="415">
        <v>17.760999999999999</v>
      </c>
      <c r="J42" s="414">
        <v>2752954.48</v>
      </c>
      <c r="K42" s="414">
        <v>2752954.48</v>
      </c>
      <c r="L42" s="415" t="s">
        <v>5</v>
      </c>
      <c r="M42" s="414" t="s">
        <v>5</v>
      </c>
      <c r="N42" s="416"/>
      <c r="O42" s="415">
        <v>34.200000000000003</v>
      </c>
      <c r="P42" s="414">
        <v>5300999</v>
      </c>
      <c r="Q42" s="414">
        <v>8053953.4800000004</v>
      </c>
      <c r="R42" s="415">
        <v>55.994</v>
      </c>
      <c r="S42" s="414">
        <v>8679068.3699999992</v>
      </c>
      <c r="T42" s="414">
        <v>16733021.85</v>
      </c>
      <c r="U42" s="415">
        <v>18.547999999999998</v>
      </c>
      <c r="V42" s="414">
        <v>2874939.46</v>
      </c>
      <c r="W42" s="414">
        <v>19607961.309999999</v>
      </c>
      <c r="X42" s="415" t="s">
        <v>5</v>
      </c>
      <c r="Y42" s="414" t="s">
        <v>5</v>
      </c>
      <c r="Z42" s="414">
        <v>19607961.309999999</v>
      </c>
      <c r="AA42" s="415" t="s">
        <v>5</v>
      </c>
      <c r="AB42" s="414" t="s">
        <v>5</v>
      </c>
      <c r="AC42" s="414">
        <v>19607961.309999999</v>
      </c>
      <c r="AD42" s="415">
        <v>126.503</v>
      </c>
      <c r="AE42" s="414">
        <v>19607961.309999999</v>
      </c>
      <c r="AF42" s="415" t="s">
        <v>5</v>
      </c>
      <c r="AG42" s="414" t="s">
        <v>5</v>
      </c>
      <c r="AH42" s="410"/>
      <c r="AN42" s="400"/>
      <c r="AO42" s="400"/>
      <c r="AV42" s="400"/>
      <c r="AW42" s="400"/>
      <c r="BJ42" s="400"/>
      <c r="BK42" s="400"/>
      <c r="BL42" s="400"/>
      <c r="BM42" s="400"/>
      <c r="BN42" s="400"/>
      <c r="BO42" s="400"/>
      <c r="BP42" s="400"/>
      <c r="BQ42" s="400"/>
      <c r="BR42" s="400"/>
      <c r="BS42" s="400"/>
      <c r="BT42" s="400"/>
      <c r="BU42" s="400"/>
      <c r="CC42" s="397"/>
      <c r="CD42" s="397"/>
      <c r="CE42" s="397"/>
      <c r="CF42" s="397"/>
      <c r="CG42" s="397"/>
      <c r="CH42" s="397"/>
      <c r="CI42" s="397"/>
      <c r="CJ42" s="397"/>
      <c r="CK42" s="397"/>
      <c r="CL42" s="397"/>
      <c r="CM42" s="397"/>
      <c r="CN42" s="397"/>
    </row>
    <row r="43" spans="1:92" s="407" customFormat="1" ht="45" x14ac:dyDescent="0.25">
      <c r="A43" s="417" t="s">
        <v>279</v>
      </c>
      <c r="B43" s="417" t="s">
        <v>280</v>
      </c>
      <c r="C43" s="418" t="s">
        <v>277</v>
      </c>
      <c r="D43" s="418" t="s">
        <v>290</v>
      </c>
      <c r="E43" s="417" t="s">
        <v>50</v>
      </c>
      <c r="F43" s="414">
        <v>19065.39</v>
      </c>
      <c r="G43" s="415">
        <v>10.087999999999999</v>
      </c>
      <c r="H43" s="414">
        <v>1665592.13</v>
      </c>
      <c r="I43" s="415" t="s">
        <v>5</v>
      </c>
      <c r="J43" s="414" t="s">
        <v>5</v>
      </c>
      <c r="K43" s="414" t="s">
        <v>5</v>
      </c>
      <c r="L43" s="415" t="s">
        <v>5</v>
      </c>
      <c r="M43" s="414" t="s">
        <v>5</v>
      </c>
      <c r="N43" s="416"/>
      <c r="O43" s="415" t="s">
        <v>5</v>
      </c>
      <c r="P43" s="414" t="s">
        <v>5</v>
      </c>
      <c r="Q43" s="414" t="s">
        <v>5</v>
      </c>
      <c r="R43" s="415" t="s">
        <v>5</v>
      </c>
      <c r="S43" s="414" t="s">
        <v>5</v>
      </c>
      <c r="T43" s="414" t="s">
        <v>5</v>
      </c>
      <c r="U43" s="415">
        <v>10.087999999999999</v>
      </c>
      <c r="V43" s="414">
        <v>1665592.13</v>
      </c>
      <c r="W43" s="414">
        <v>1665592.13</v>
      </c>
      <c r="X43" s="415" t="s">
        <v>5</v>
      </c>
      <c r="Y43" s="414" t="s">
        <v>5</v>
      </c>
      <c r="Z43" s="414">
        <v>1665592.13</v>
      </c>
      <c r="AA43" s="415" t="s">
        <v>5</v>
      </c>
      <c r="AB43" s="414" t="s">
        <v>5</v>
      </c>
      <c r="AC43" s="414">
        <v>1665592.13</v>
      </c>
      <c r="AD43" s="415">
        <v>10.087999999999999</v>
      </c>
      <c r="AE43" s="414">
        <v>1665592.13</v>
      </c>
      <c r="AF43" s="415" t="s">
        <v>5</v>
      </c>
      <c r="AG43" s="414" t="s">
        <v>5</v>
      </c>
      <c r="AH43" s="410"/>
      <c r="AN43" s="400"/>
      <c r="AO43" s="400"/>
      <c r="AV43" s="400"/>
      <c r="AW43" s="400"/>
      <c r="BJ43" s="400"/>
      <c r="BK43" s="400"/>
      <c r="BL43" s="400"/>
      <c r="BM43" s="400"/>
      <c r="BN43" s="400"/>
      <c r="BO43" s="400"/>
      <c r="BP43" s="400"/>
      <c r="BQ43" s="400"/>
      <c r="BR43" s="400"/>
      <c r="BS43" s="400"/>
      <c r="BT43" s="400"/>
      <c r="BU43" s="400"/>
      <c r="CC43" s="397"/>
      <c r="CD43" s="397"/>
      <c r="CE43" s="397"/>
      <c r="CF43" s="397"/>
      <c r="CG43" s="397"/>
      <c r="CH43" s="397"/>
      <c r="CI43" s="397"/>
      <c r="CJ43" s="397"/>
      <c r="CK43" s="397"/>
      <c r="CL43" s="397"/>
      <c r="CM43" s="397"/>
      <c r="CN43" s="397"/>
    </row>
    <row r="44" spans="1:92" s="407" customFormat="1" ht="45" x14ac:dyDescent="0.25">
      <c r="A44" s="417" t="s">
        <v>56</v>
      </c>
      <c r="B44" s="417" t="s">
        <v>281</v>
      </c>
      <c r="C44" s="418" t="s">
        <v>277</v>
      </c>
      <c r="D44" s="418" t="s">
        <v>291</v>
      </c>
      <c r="E44" s="417" t="s">
        <v>50</v>
      </c>
      <c r="F44" s="414">
        <v>19072.07</v>
      </c>
      <c r="G44" s="415">
        <v>38.009</v>
      </c>
      <c r="H44" s="414">
        <v>6277723.2699999996</v>
      </c>
      <c r="I44" s="415" t="s">
        <v>5</v>
      </c>
      <c r="J44" s="414" t="s">
        <v>5</v>
      </c>
      <c r="K44" s="414" t="s">
        <v>5</v>
      </c>
      <c r="L44" s="415" t="s">
        <v>5</v>
      </c>
      <c r="M44" s="414" t="s">
        <v>5</v>
      </c>
      <c r="N44" s="416"/>
      <c r="O44" s="415" t="s">
        <v>5</v>
      </c>
      <c r="P44" s="414" t="s">
        <v>5</v>
      </c>
      <c r="Q44" s="414" t="s">
        <v>5</v>
      </c>
      <c r="R44" s="415" t="s">
        <v>5</v>
      </c>
      <c r="S44" s="414" t="s">
        <v>5</v>
      </c>
      <c r="T44" s="414" t="s">
        <v>5</v>
      </c>
      <c r="U44" s="415">
        <v>38.009</v>
      </c>
      <c r="V44" s="414">
        <v>6277723.2699999996</v>
      </c>
      <c r="W44" s="414">
        <v>6277723.2699999996</v>
      </c>
      <c r="X44" s="415" t="s">
        <v>5</v>
      </c>
      <c r="Y44" s="414" t="s">
        <v>5</v>
      </c>
      <c r="Z44" s="414">
        <v>6277723.2699999996</v>
      </c>
      <c r="AA44" s="415" t="s">
        <v>5</v>
      </c>
      <c r="AB44" s="414" t="s">
        <v>5</v>
      </c>
      <c r="AC44" s="414">
        <v>6277723.2699999996</v>
      </c>
      <c r="AD44" s="415">
        <v>38.009</v>
      </c>
      <c r="AE44" s="414">
        <v>6277723.2699999996</v>
      </c>
      <c r="AF44" s="415" t="s">
        <v>5</v>
      </c>
      <c r="AG44" s="414" t="s">
        <v>5</v>
      </c>
      <c r="AH44" s="410"/>
      <c r="AN44" s="400"/>
      <c r="AO44" s="400"/>
      <c r="AV44" s="400"/>
      <c r="AW44" s="400"/>
      <c r="BJ44" s="400"/>
      <c r="BK44" s="400"/>
      <c r="BL44" s="400"/>
      <c r="BM44" s="400"/>
      <c r="BN44" s="400"/>
      <c r="BO44" s="400"/>
      <c r="BP44" s="400"/>
      <c r="BQ44" s="400"/>
      <c r="BR44" s="400"/>
      <c r="BS44" s="400"/>
      <c r="BT44" s="400"/>
      <c r="BU44" s="400"/>
      <c r="CC44" s="397"/>
      <c r="CD44" s="397"/>
      <c r="CE44" s="397"/>
      <c r="CF44" s="397"/>
      <c r="CG44" s="397"/>
      <c r="CH44" s="397"/>
      <c r="CI44" s="397"/>
      <c r="CJ44" s="397"/>
      <c r="CK44" s="397"/>
      <c r="CL44" s="397"/>
      <c r="CM44" s="397"/>
      <c r="CN44" s="397"/>
    </row>
    <row r="45" spans="1:92" s="407" customFormat="1" ht="45" x14ac:dyDescent="0.25">
      <c r="A45" s="417" t="s">
        <v>321</v>
      </c>
      <c r="B45" s="417" t="s">
        <v>320</v>
      </c>
      <c r="C45" s="418" t="s">
        <v>277</v>
      </c>
      <c r="D45" s="418" t="s">
        <v>307</v>
      </c>
      <c r="E45" s="417" t="s">
        <v>50</v>
      </c>
      <c r="F45" s="414">
        <v>19019.11</v>
      </c>
      <c r="G45" s="415">
        <v>51.755000000000003</v>
      </c>
      <c r="H45" s="414">
        <v>8524332.7699999996</v>
      </c>
      <c r="I45" s="415" t="s">
        <v>5</v>
      </c>
      <c r="J45" s="414" t="s">
        <v>5</v>
      </c>
      <c r="K45" s="414" t="s">
        <v>5</v>
      </c>
      <c r="L45" s="415" t="s">
        <v>5</v>
      </c>
      <c r="M45" s="414" t="s">
        <v>5</v>
      </c>
      <c r="N45" s="416"/>
      <c r="O45" s="415" t="s">
        <v>5</v>
      </c>
      <c r="P45" s="414" t="s">
        <v>5</v>
      </c>
      <c r="Q45" s="414" t="s">
        <v>5</v>
      </c>
      <c r="R45" s="415" t="s">
        <v>5</v>
      </c>
      <c r="S45" s="414" t="s">
        <v>5</v>
      </c>
      <c r="T45" s="414" t="s">
        <v>5</v>
      </c>
      <c r="U45" s="415">
        <v>51.755000000000003</v>
      </c>
      <c r="V45" s="414">
        <v>8524332.7699999996</v>
      </c>
      <c r="W45" s="414">
        <v>8524332.7699999996</v>
      </c>
      <c r="X45" s="415" t="s">
        <v>5</v>
      </c>
      <c r="Y45" s="414" t="s">
        <v>5</v>
      </c>
      <c r="Z45" s="414">
        <v>8524332.7699999996</v>
      </c>
      <c r="AA45" s="415" t="s">
        <v>5</v>
      </c>
      <c r="AB45" s="414" t="s">
        <v>5</v>
      </c>
      <c r="AC45" s="414">
        <v>8524332.7699999996</v>
      </c>
      <c r="AD45" s="415">
        <v>51.755000000000003</v>
      </c>
      <c r="AE45" s="414">
        <v>8524332.7699999996</v>
      </c>
      <c r="AF45" s="415" t="s">
        <v>5</v>
      </c>
      <c r="AG45" s="414" t="s">
        <v>5</v>
      </c>
      <c r="AH45" s="410"/>
      <c r="AN45" s="400"/>
      <c r="AO45" s="400"/>
      <c r="AV45" s="400"/>
      <c r="AW45" s="400"/>
      <c r="BJ45" s="400"/>
      <c r="BK45" s="400"/>
      <c r="BL45" s="400"/>
      <c r="BM45" s="400"/>
      <c r="BN45" s="400"/>
      <c r="BO45" s="400"/>
      <c r="BP45" s="400"/>
      <c r="BQ45" s="400"/>
      <c r="BR45" s="400"/>
      <c r="BS45" s="400"/>
      <c r="BT45" s="400"/>
      <c r="BU45" s="400"/>
      <c r="CC45" s="397"/>
      <c r="CD45" s="397"/>
      <c r="CE45" s="397"/>
      <c r="CF45" s="397"/>
      <c r="CG45" s="397"/>
      <c r="CH45" s="397"/>
      <c r="CI45" s="397"/>
      <c r="CJ45" s="397"/>
      <c r="CK45" s="397"/>
      <c r="CL45" s="397"/>
      <c r="CM45" s="397"/>
      <c r="CN45" s="397"/>
    </row>
    <row r="46" spans="1:92" s="407" customFormat="1" ht="45" x14ac:dyDescent="0.25">
      <c r="A46" s="417" t="s">
        <v>60</v>
      </c>
      <c r="B46" s="417" t="s">
        <v>319</v>
      </c>
      <c r="C46" s="418" t="s">
        <v>277</v>
      </c>
      <c r="D46" s="418" t="s">
        <v>324</v>
      </c>
      <c r="E46" s="417" t="s">
        <v>50</v>
      </c>
      <c r="F46" s="414">
        <v>19017.349999999999</v>
      </c>
      <c r="G46" s="415">
        <v>44.081000000000003</v>
      </c>
      <c r="H46" s="414">
        <v>7259710.9500000002</v>
      </c>
      <c r="I46" s="415" t="s">
        <v>5</v>
      </c>
      <c r="J46" s="414" t="s">
        <v>5</v>
      </c>
      <c r="K46" s="414" t="s">
        <v>5</v>
      </c>
      <c r="L46" s="415" t="s">
        <v>5</v>
      </c>
      <c r="M46" s="414" t="s">
        <v>5</v>
      </c>
      <c r="N46" s="416"/>
      <c r="O46" s="415" t="s">
        <v>5</v>
      </c>
      <c r="P46" s="414" t="s">
        <v>5</v>
      </c>
      <c r="Q46" s="414" t="s">
        <v>5</v>
      </c>
      <c r="R46" s="415" t="s">
        <v>5</v>
      </c>
      <c r="S46" s="414" t="s">
        <v>5</v>
      </c>
      <c r="T46" s="414" t="s">
        <v>5</v>
      </c>
      <c r="U46" s="415" t="s">
        <v>5</v>
      </c>
      <c r="V46" s="414" t="s">
        <v>5</v>
      </c>
      <c r="W46" s="414" t="s">
        <v>5</v>
      </c>
      <c r="X46" s="415">
        <v>44.081000000000003</v>
      </c>
      <c r="Y46" s="414">
        <v>7259710.9500000002</v>
      </c>
      <c r="Z46" s="414">
        <v>7259710.9500000002</v>
      </c>
      <c r="AA46" s="415" t="s">
        <v>5</v>
      </c>
      <c r="AB46" s="414" t="s">
        <v>5</v>
      </c>
      <c r="AC46" s="414">
        <v>7259710.9500000002</v>
      </c>
      <c r="AD46" s="415">
        <v>44.081000000000003</v>
      </c>
      <c r="AE46" s="414">
        <v>7259710.9500000002</v>
      </c>
      <c r="AF46" s="415" t="s">
        <v>5</v>
      </c>
      <c r="AG46" s="414" t="s">
        <v>5</v>
      </c>
      <c r="AH46" s="410"/>
      <c r="AN46" s="400"/>
      <c r="AO46" s="400"/>
      <c r="AV46" s="400"/>
      <c r="AW46" s="400"/>
      <c r="BJ46" s="400"/>
      <c r="BK46" s="400"/>
      <c r="BL46" s="400"/>
      <c r="BM46" s="400"/>
      <c r="BN46" s="400"/>
      <c r="BO46" s="400"/>
      <c r="BP46" s="400"/>
      <c r="BQ46" s="400"/>
      <c r="BR46" s="400"/>
      <c r="BS46" s="400"/>
      <c r="BT46" s="400"/>
      <c r="BU46" s="400"/>
      <c r="CC46" s="397"/>
      <c r="CD46" s="397"/>
      <c r="CE46" s="397"/>
      <c r="CF46" s="397"/>
      <c r="CG46" s="397"/>
      <c r="CH46" s="397"/>
      <c r="CI46" s="397"/>
      <c r="CJ46" s="397"/>
      <c r="CK46" s="397"/>
      <c r="CL46" s="397"/>
      <c r="CM46" s="397"/>
      <c r="CN46" s="397"/>
    </row>
    <row r="47" spans="1:92" s="407" customFormat="1" ht="45" x14ac:dyDescent="0.25">
      <c r="A47" s="417" t="s">
        <v>282</v>
      </c>
      <c r="B47" s="417" t="s">
        <v>358</v>
      </c>
      <c r="C47" s="418" t="s">
        <v>277</v>
      </c>
      <c r="D47" s="418" t="s">
        <v>354</v>
      </c>
      <c r="E47" s="417" t="s">
        <v>50</v>
      </c>
      <c r="F47" s="414">
        <v>17898.38</v>
      </c>
      <c r="G47" s="415">
        <v>19.661999999999999</v>
      </c>
      <c r="H47" s="414">
        <v>3047609.43</v>
      </c>
      <c r="I47" s="415" t="s">
        <v>5</v>
      </c>
      <c r="J47" s="414" t="s">
        <v>5</v>
      </c>
      <c r="K47" s="414" t="s">
        <v>5</v>
      </c>
      <c r="L47" s="415" t="s">
        <v>5</v>
      </c>
      <c r="M47" s="414" t="s">
        <v>5</v>
      </c>
      <c r="N47" s="416"/>
      <c r="O47" s="415" t="s">
        <v>5</v>
      </c>
      <c r="P47" s="414" t="s">
        <v>5</v>
      </c>
      <c r="Q47" s="414" t="s">
        <v>5</v>
      </c>
      <c r="R47" s="415" t="s">
        <v>5</v>
      </c>
      <c r="S47" s="414" t="s">
        <v>5</v>
      </c>
      <c r="T47" s="414" t="s">
        <v>5</v>
      </c>
      <c r="U47" s="415" t="s">
        <v>5</v>
      </c>
      <c r="V47" s="414" t="s">
        <v>5</v>
      </c>
      <c r="W47" s="414" t="s">
        <v>5</v>
      </c>
      <c r="X47" s="415">
        <v>19.661999999999999</v>
      </c>
      <c r="Y47" s="414">
        <v>3047609.43</v>
      </c>
      <c r="Z47" s="414">
        <v>3047609.43</v>
      </c>
      <c r="AA47" s="415" t="s">
        <v>5</v>
      </c>
      <c r="AB47" s="414" t="s">
        <v>5</v>
      </c>
      <c r="AC47" s="414">
        <v>3047609.43</v>
      </c>
      <c r="AD47" s="415">
        <v>19.661999999999999</v>
      </c>
      <c r="AE47" s="414">
        <v>3047609.43</v>
      </c>
      <c r="AF47" s="415" t="s">
        <v>5</v>
      </c>
      <c r="AG47" s="414" t="s">
        <v>5</v>
      </c>
      <c r="AH47" s="410"/>
      <c r="AN47" s="400"/>
      <c r="AO47" s="400"/>
      <c r="AV47" s="400"/>
      <c r="AW47" s="400"/>
      <c r="BJ47" s="400"/>
      <c r="BK47" s="400"/>
      <c r="BL47" s="400"/>
      <c r="BM47" s="400"/>
      <c r="BN47" s="400"/>
      <c r="BO47" s="400"/>
      <c r="BP47" s="400"/>
      <c r="BQ47" s="400"/>
      <c r="BR47" s="400"/>
      <c r="BS47" s="400"/>
      <c r="BT47" s="400"/>
      <c r="BU47" s="400"/>
      <c r="CC47" s="397"/>
      <c r="CD47" s="397"/>
      <c r="CE47" s="397"/>
      <c r="CF47" s="397"/>
      <c r="CG47" s="397"/>
      <c r="CH47" s="397"/>
      <c r="CI47" s="397"/>
      <c r="CJ47" s="397"/>
      <c r="CK47" s="397"/>
      <c r="CL47" s="397"/>
      <c r="CM47" s="397"/>
      <c r="CN47" s="397"/>
    </row>
    <row r="48" spans="1:92" s="407" customFormat="1" ht="33.75" x14ac:dyDescent="0.25">
      <c r="A48" s="417" t="s">
        <v>65</v>
      </c>
      <c r="B48" s="417" t="s">
        <v>410</v>
      </c>
      <c r="C48" s="418" t="s">
        <v>389</v>
      </c>
      <c r="D48" s="418" t="s">
        <v>388</v>
      </c>
      <c r="E48" s="417" t="s">
        <v>50</v>
      </c>
      <c r="F48" s="414">
        <v>17898.38</v>
      </c>
      <c r="G48" s="415">
        <v>6.7309999999999999</v>
      </c>
      <c r="H48" s="414">
        <v>1043304.8</v>
      </c>
      <c r="I48" s="415" t="s">
        <v>5</v>
      </c>
      <c r="J48" s="414" t="s">
        <v>5</v>
      </c>
      <c r="K48" s="414" t="s">
        <v>5</v>
      </c>
      <c r="L48" s="415" t="s">
        <v>5</v>
      </c>
      <c r="M48" s="414" t="s">
        <v>5</v>
      </c>
      <c r="N48" s="416"/>
      <c r="O48" s="415" t="s">
        <v>5</v>
      </c>
      <c r="P48" s="414" t="s">
        <v>5</v>
      </c>
      <c r="Q48" s="414" t="s">
        <v>5</v>
      </c>
      <c r="R48" s="415" t="s">
        <v>5</v>
      </c>
      <c r="S48" s="414" t="s">
        <v>5</v>
      </c>
      <c r="T48" s="414" t="s">
        <v>5</v>
      </c>
      <c r="U48" s="415" t="s">
        <v>5</v>
      </c>
      <c r="V48" s="414" t="s">
        <v>5</v>
      </c>
      <c r="W48" s="414" t="s">
        <v>5</v>
      </c>
      <c r="X48" s="415" t="s">
        <v>5</v>
      </c>
      <c r="Y48" s="414" t="s">
        <v>5</v>
      </c>
      <c r="Z48" s="414" t="s">
        <v>5</v>
      </c>
      <c r="AA48" s="415">
        <v>6.7309999999999999</v>
      </c>
      <c r="AB48" s="414">
        <v>1043304.8</v>
      </c>
      <c r="AC48" s="414">
        <v>1043304.8</v>
      </c>
      <c r="AD48" s="415">
        <v>6.7309999999999999</v>
      </c>
      <c r="AE48" s="414">
        <v>1043304.8</v>
      </c>
      <c r="AF48" s="415" t="s">
        <v>5</v>
      </c>
      <c r="AG48" s="414" t="s">
        <v>5</v>
      </c>
      <c r="AH48" s="410"/>
      <c r="AN48" s="400"/>
      <c r="AO48" s="400"/>
      <c r="AV48" s="400"/>
      <c r="AW48" s="400"/>
      <c r="BJ48" s="400"/>
      <c r="BK48" s="400"/>
      <c r="BL48" s="400"/>
      <c r="BM48" s="400"/>
      <c r="BN48" s="400"/>
      <c r="BO48" s="400"/>
      <c r="BP48" s="400"/>
      <c r="BQ48" s="400"/>
      <c r="BR48" s="400"/>
      <c r="BS48" s="400"/>
      <c r="BT48" s="400"/>
      <c r="BU48" s="400"/>
      <c r="CC48" s="397"/>
      <c r="CD48" s="397"/>
      <c r="CE48" s="397"/>
      <c r="CF48" s="397"/>
      <c r="CG48" s="397"/>
      <c r="CH48" s="397"/>
      <c r="CI48" s="397"/>
      <c r="CJ48" s="397"/>
      <c r="CK48" s="397"/>
      <c r="CL48" s="397"/>
      <c r="CM48" s="397"/>
      <c r="CN48" s="397"/>
    </row>
    <row r="49" spans="1:92" s="407" customFormat="1" ht="22.5" x14ac:dyDescent="0.25">
      <c r="A49" s="417" t="s">
        <v>529</v>
      </c>
      <c r="B49" s="417" t="s">
        <v>528</v>
      </c>
      <c r="C49" s="418" t="s">
        <v>277</v>
      </c>
      <c r="D49" s="418" t="s">
        <v>48</v>
      </c>
      <c r="E49" s="417" t="s">
        <v>50</v>
      </c>
      <c r="F49" s="414">
        <v>17898.38</v>
      </c>
      <c r="G49" s="415">
        <v>116.779</v>
      </c>
      <c r="H49" s="414">
        <v>18100741.59</v>
      </c>
      <c r="I49" s="415" t="s">
        <v>5</v>
      </c>
      <c r="J49" s="414" t="s">
        <v>5</v>
      </c>
      <c r="K49" s="414" t="s">
        <v>5</v>
      </c>
      <c r="L49" s="415" t="s">
        <v>5</v>
      </c>
      <c r="M49" s="414" t="s">
        <v>5</v>
      </c>
      <c r="N49" s="416"/>
      <c r="O49" s="415" t="s">
        <v>5</v>
      </c>
      <c r="P49" s="414" t="s">
        <v>5</v>
      </c>
      <c r="Q49" s="414" t="s">
        <v>5</v>
      </c>
      <c r="R49" s="415" t="s">
        <v>5</v>
      </c>
      <c r="S49" s="414" t="s">
        <v>5</v>
      </c>
      <c r="T49" s="414" t="s">
        <v>5</v>
      </c>
      <c r="U49" s="415" t="s">
        <v>5</v>
      </c>
      <c r="V49" s="414" t="s">
        <v>5</v>
      </c>
      <c r="W49" s="414" t="s">
        <v>5</v>
      </c>
      <c r="X49" s="415" t="s">
        <v>5</v>
      </c>
      <c r="Y49" s="414" t="s">
        <v>5</v>
      </c>
      <c r="Z49" s="414" t="s">
        <v>5</v>
      </c>
      <c r="AA49" s="415" t="s">
        <v>5</v>
      </c>
      <c r="AB49" s="414" t="s">
        <v>5</v>
      </c>
      <c r="AC49" s="414" t="s">
        <v>5</v>
      </c>
      <c r="AD49" s="415" t="s">
        <v>5</v>
      </c>
      <c r="AE49" s="414" t="s">
        <v>5</v>
      </c>
      <c r="AF49" s="415">
        <v>116.779</v>
      </c>
      <c r="AG49" s="414">
        <v>18100741.59</v>
      </c>
      <c r="AH49" s="410"/>
      <c r="AN49" s="400"/>
      <c r="AO49" s="400"/>
      <c r="AV49" s="400"/>
      <c r="AW49" s="400"/>
      <c r="BJ49" s="400"/>
      <c r="BK49" s="400"/>
      <c r="BL49" s="400"/>
      <c r="BM49" s="400"/>
      <c r="BN49" s="400"/>
      <c r="BO49" s="400"/>
      <c r="BP49" s="400"/>
      <c r="BQ49" s="400"/>
      <c r="BR49" s="400"/>
      <c r="BS49" s="400"/>
      <c r="BT49" s="400"/>
      <c r="BU49" s="400"/>
      <c r="CC49" s="397"/>
      <c r="CD49" s="397"/>
      <c r="CE49" s="397"/>
      <c r="CF49" s="397"/>
      <c r="CG49" s="397"/>
      <c r="CH49" s="397"/>
      <c r="CI49" s="397"/>
      <c r="CJ49" s="397"/>
      <c r="CK49" s="397"/>
      <c r="CL49" s="397"/>
      <c r="CM49" s="397"/>
      <c r="CN49" s="397"/>
    </row>
    <row r="50" spans="1:92" s="407" customFormat="1" x14ac:dyDescent="0.25">
      <c r="A50" s="565" t="s">
        <v>271</v>
      </c>
      <c r="B50" s="563"/>
      <c r="C50" s="563"/>
      <c r="D50" s="563"/>
      <c r="E50" s="563"/>
      <c r="F50" s="412"/>
      <c r="G50" s="411" t="s">
        <v>5</v>
      </c>
      <c r="H50" s="411">
        <v>75549967.969999999</v>
      </c>
      <c r="I50" s="411" t="s">
        <v>5</v>
      </c>
      <c r="J50" s="411">
        <v>3188189.31</v>
      </c>
      <c r="K50" s="411">
        <v>3188189.31</v>
      </c>
      <c r="L50" s="411" t="s">
        <v>5</v>
      </c>
      <c r="M50" s="411" t="s">
        <v>5</v>
      </c>
      <c r="N50" s="411"/>
      <c r="O50" s="411" t="s">
        <v>5</v>
      </c>
      <c r="P50" s="411">
        <v>6139072.96</v>
      </c>
      <c r="Q50" s="411">
        <v>9327262.2699999996</v>
      </c>
      <c r="R50" s="411" t="s">
        <v>5</v>
      </c>
      <c r="S50" s="411">
        <v>10106122.060000001</v>
      </c>
      <c r="T50" s="411">
        <v>19433384.329999998</v>
      </c>
      <c r="U50" s="411" t="s">
        <v>5</v>
      </c>
      <c r="V50" s="411">
        <v>22256216.75</v>
      </c>
      <c r="W50" s="411">
        <v>41689601.079999998</v>
      </c>
      <c r="X50" s="411" t="s">
        <v>5</v>
      </c>
      <c r="Y50" s="411">
        <v>11923132.77</v>
      </c>
      <c r="Z50" s="411">
        <v>53612733.850000001</v>
      </c>
      <c r="AA50" s="411" t="s">
        <v>5</v>
      </c>
      <c r="AB50" s="411">
        <v>1214840.3999999999</v>
      </c>
      <c r="AC50" s="411">
        <v>54827574.25</v>
      </c>
      <c r="AD50" s="411" t="s">
        <v>5</v>
      </c>
      <c r="AE50" s="411">
        <v>54827574.25</v>
      </c>
      <c r="AF50" s="411" t="s">
        <v>5</v>
      </c>
      <c r="AG50" s="411">
        <v>20722393.719999999</v>
      </c>
      <c r="AH50" s="410"/>
      <c r="AN50" s="400"/>
      <c r="AO50" s="400"/>
      <c r="AV50" s="400"/>
      <c r="AW50" s="400"/>
      <c r="BJ50" s="400"/>
      <c r="BK50" s="400"/>
      <c r="BL50" s="400"/>
      <c r="BM50" s="400"/>
      <c r="BN50" s="400"/>
      <c r="BO50" s="400"/>
      <c r="BP50" s="400"/>
      <c r="BQ50" s="400"/>
      <c r="BR50" s="400"/>
      <c r="BS50" s="400"/>
      <c r="BT50" s="400"/>
      <c r="BU50" s="400"/>
      <c r="CC50" s="397"/>
      <c r="CD50" s="397"/>
      <c r="CE50" s="397"/>
      <c r="CF50" s="397"/>
      <c r="CG50" s="397"/>
      <c r="CH50" s="397"/>
      <c r="CI50" s="397"/>
      <c r="CJ50" s="397"/>
      <c r="CK50" s="397"/>
      <c r="CL50" s="397"/>
      <c r="CM50" s="397"/>
      <c r="CN50" s="397"/>
    </row>
    <row r="51" spans="1:92" s="407" customFormat="1" ht="15.75" customHeight="1" x14ac:dyDescent="0.25">
      <c r="A51" s="562" t="s">
        <v>52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563"/>
      <c r="O51" s="563"/>
      <c r="P51" s="563"/>
      <c r="Q51" s="563"/>
      <c r="R51" s="563"/>
      <c r="S51" s="563"/>
      <c r="T51" s="563"/>
      <c r="U51" s="563"/>
      <c r="V51" s="563"/>
      <c r="W51" s="563"/>
      <c r="X51" s="563"/>
      <c r="Y51" s="563"/>
      <c r="Z51" s="563"/>
      <c r="AA51" s="563"/>
      <c r="AB51" s="563"/>
      <c r="AC51" s="563"/>
      <c r="AD51" s="563"/>
      <c r="AE51" s="563"/>
      <c r="AF51" s="563"/>
      <c r="AG51" s="563"/>
      <c r="AH51" s="410"/>
      <c r="AN51" s="400"/>
      <c r="AO51" s="400"/>
      <c r="AV51" s="400"/>
      <c r="AW51" s="400"/>
      <c r="BJ51" s="400"/>
      <c r="BK51" s="400"/>
      <c r="BL51" s="400"/>
      <c r="BM51" s="400"/>
      <c r="BN51" s="400"/>
      <c r="BO51" s="400"/>
      <c r="BP51" s="400"/>
      <c r="BQ51" s="400"/>
      <c r="BR51" s="400"/>
      <c r="BS51" s="400"/>
      <c r="BT51" s="400"/>
      <c r="BU51" s="400"/>
      <c r="CC51" s="397"/>
      <c r="CD51" s="397"/>
      <c r="CE51" s="397"/>
      <c r="CF51" s="397"/>
      <c r="CG51" s="397"/>
      <c r="CH51" s="397"/>
      <c r="CI51" s="397"/>
      <c r="CJ51" s="397"/>
      <c r="CK51" s="397"/>
      <c r="CL51" s="397"/>
      <c r="CM51" s="397"/>
      <c r="CN51" s="397"/>
    </row>
    <row r="52" spans="1:92" s="407" customFormat="1" ht="45" x14ac:dyDescent="0.25">
      <c r="A52" s="417" t="s">
        <v>160</v>
      </c>
      <c r="B52" s="417" t="s">
        <v>54</v>
      </c>
      <c r="C52" s="418" t="s">
        <v>55</v>
      </c>
      <c r="D52" s="418" t="s">
        <v>153</v>
      </c>
      <c r="E52" s="417" t="s">
        <v>45</v>
      </c>
      <c r="F52" s="414">
        <v>1154.8599999999999</v>
      </c>
      <c r="G52" s="415">
        <v>676.62400000000002</v>
      </c>
      <c r="H52" s="414">
        <v>13560322.640000001</v>
      </c>
      <c r="I52" s="415">
        <v>35.142000000000003</v>
      </c>
      <c r="J52" s="414">
        <v>704286.07</v>
      </c>
      <c r="K52" s="414">
        <v>704286.07</v>
      </c>
      <c r="L52" s="415" t="s">
        <v>5</v>
      </c>
      <c r="M52" s="414" t="s">
        <v>5</v>
      </c>
      <c r="N52" s="416"/>
      <c r="O52" s="415">
        <v>43.41</v>
      </c>
      <c r="P52" s="414">
        <v>869986.29</v>
      </c>
      <c r="Q52" s="414">
        <v>1574272.36</v>
      </c>
      <c r="R52" s="415">
        <v>87.768000000000001</v>
      </c>
      <c r="S52" s="414">
        <v>1758971.59</v>
      </c>
      <c r="T52" s="414">
        <v>3333243.95</v>
      </c>
      <c r="U52" s="415">
        <v>301.83800000000002</v>
      </c>
      <c r="V52" s="414">
        <v>6049180.4299999997</v>
      </c>
      <c r="W52" s="414">
        <v>9382424.3800000008</v>
      </c>
      <c r="X52" s="415">
        <v>177.18799999999999</v>
      </c>
      <c r="Y52" s="414">
        <v>3551051.18</v>
      </c>
      <c r="Z52" s="414">
        <v>12933475.560000001</v>
      </c>
      <c r="AA52" s="415">
        <v>25</v>
      </c>
      <c r="AB52" s="414">
        <v>501028.74</v>
      </c>
      <c r="AC52" s="414">
        <v>13434504.300000001</v>
      </c>
      <c r="AD52" s="415">
        <v>670.346</v>
      </c>
      <c r="AE52" s="414">
        <v>13434504.300000001</v>
      </c>
      <c r="AF52" s="415">
        <v>6.27800000000002</v>
      </c>
      <c r="AG52" s="414">
        <v>125818.34</v>
      </c>
      <c r="AH52" s="410"/>
      <c r="AN52" s="400"/>
      <c r="AO52" s="400"/>
      <c r="AV52" s="400"/>
      <c r="AW52" s="400"/>
      <c r="BJ52" s="400"/>
      <c r="BK52" s="400"/>
      <c r="BL52" s="400"/>
      <c r="BM52" s="400"/>
      <c r="BN52" s="400"/>
      <c r="BO52" s="400"/>
      <c r="BP52" s="400"/>
      <c r="BQ52" s="400"/>
      <c r="BR52" s="400"/>
      <c r="BS52" s="400"/>
      <c r="BT52" s="400"/>
      <c r="BU52" s="400"/>
      <c r="CC52" s="397"/>
      <c r="CD52" s="397"/>
      <c r="CE52" s="397"/>
      <c r="CF52" s="397"/>
      <c r="CG52" s="397"/>
      <c r="CH52" s="397"/>
      <c r="CI52" s="397"/>
      <c r="CJ52" s="397"/>
      <c r="CK52" s="397"/>
      <c r="CL52" s="397"/>
      <c r="CM52" s="397"/>
      <c r="CN52" s="397"/>
    </row>
    <row r="53" spans="1:92" s="407" customFormat="1" ht="22.5" x14ac:dyDescent="0.25">
      <c r="A53" s="417" t="s">
        <v>163</v>
      </c>
      <c r="B53" s="417" t="s">
        <v>58</v>
      </c>
      <c r="C53" s="418" t="s">
        <v>49</v>
      </c>
      <c r="D53" s="418" t="s">
        <v>48</v>
      </c>
      <c r="E53" s="417" t="s">
        <v>50</v>
      </c>
      <c r="F53" s="414">
        <v>17898.38</v>
      </c>
      <c r="G53" s="415">
        <v>162.94399999999999</v>
      </c>
      <c r="H53" s="414">
        <v>25256315.239999998</v>
      </c>
      <c r="I53" s="415">
        <v>35.142000000000003</v>
      </c>
      <c r="J53" s="414">
        <v>5447008.9699999997</v>
      </c>
      <c r="K53" s="414">
        <v>5447008.9699999997</v>
      </c>
      <c r="L53" s="415" t="s">
        <v>5</v>
      </c>
      <c r="M53" s="414" t="s">
        <v>5</v>
      </c>
      <c r="N53" s="416"/>
      <c r="O53" s="415">
        <v>43.41</v>
      </c>
      <c r="P53" s="414">
        <v>6728548.7300000004</v>
      </c>
      <c r="Q53" s="414">
        <v>12175557.699999999</v>
      </c>
      <c r="R53" s="415">
        <v>84.391999999999996</v>
      </c>
      <c r="S53" s="414">
        <v>13080757.539999999</v>
      </c>
      <c r="T53" s="414">
        <v>25256315.239999998</v>
      </c>
      <c r="U53" s="415" t="s">
        <v>5</v>
      </c>
      <c r="V53" s="414" t="s">
        <v>5</v>
      </c>
      <c r="W53" s="414">
        <v>25256315.239999998</v>
      </c>
      <c r="X53" s="415" t="s">
        <v>5</v>
      </c>
      <c r="Y53" s="414" t="s">
        <v>5</v>
      </c>
      <c r="Z53" s="414">
        <v>25256315.239999998</v>
      </c>
      <c r="AA53" s="415" t="s">
        <v>5</v>
      </c>
      <c r="AB53" s="414" t="s">
        <v>5</v>
      </c>
      <c r="AC53" s="414">
        <v>25256315.239999998</v>
      </c>
      <c r="AD53" s="415">
        <v>162.94399999999999</v>
      </c>
      <c r="AE53" s="414">
        <v>25256315.239999998</v>
      </c>
      <c r="AF53" s="415" t="s">
        <v>5</v>
      </c>
      <c r="AG53" s="414" t="s">
        <v>5</v>
      </c>
      <c r="AH53" s="410"/>
      <c r="AN53" s="400"/>
      <c r="AO53" s="400"/>
      <c r="AV53" s="400"/>
      <c r="AW53" s="400"/>
      <c r="BJ53" s="400"/>
      <c r="BK53" s="400"/>
      <c r="BL53" s="400"/>
      <c r="BM53" s="400"/>
      <c r="BN53" s="400"/>
      <c r="BO53" s="400"/>
      <c r="BP53" s="400"/>
      <c r="BQ53" s="400"/>
      <c r="BR53" s="400"/>
      <c r="BS53" s="400"/>
      <c r="BT53" s="400"/>
      <c r="BU53" s="400"/>
      <c r="CC53" s="397"/>
      <c r="CD53" s="397"/>
      <c r="CE53" s="397"/>
      <c r="CF53" s="397"/>
      <c r="CG53" s="397"/>
      <c r="CH53" s="397"/>
      <c r="CI53" s="397"/>
      <c r="CJ53" s="397"/>
      <c r="CK53" s="397"/>
      <c r="CL53" s="397"/>
      <c r="CM53" s="397"/>
      <c r="CN53" s="397"/>
    </row>
    <row r="54" spans="1:92" s="407" customFormat="1" ht="45" x14ac:dyDescent="0.25">
      <c r="A54" s="417" t="s">
        <v>293</v>
      </c>
      <c r="B54" s="417" t="s">
        <v>283</v>
      </c>
      <c r="C54" s="418" t="s">
        <v>277</v>
      </c>
      <c r="D54" s="418" t="s">
        <v>291</v>
      </c>
      <c r="E54" s="417" t="s">
        <v>50</v>
      </c>
      <c r="F54" s="414">
        <v>19072.07</v>
      </c>
      <c r="G54" s="415">
        <v>64.766999999999996</v>
      </c>
      <c r="H54" s="414">
        <v>10697184.960000001</v>
      </c>
      <c r="I54" s="415" t="s">
        <v>5</v>
      </c>
      <c r="J54" s="414" t="s">
        <v>5</v>
      </c>
      <c r="K54" s="414" t="s">
        <v>5</v>
      </c>
      <c r="L54" s="415" t="s">
        <v>5</v>
      </c>
      <c r="M54" s="414" t="s">
        <v>5</v>
      </c>
      <c r="N54" s="416"/>
      <c r="O54" s="415" t="s">
        <v>5</v>
      </c>
      <c r="P54" s="414" t="s">
        <v>5</v>
      </c>
      <c r="Q54" s="414" t="s">
        <v>5</v>
      </c>
      <c r="R54" s="415" t="s">
        <v>5</v>
      </c>
      <c r="S54" s="414" t="s">
        <v>5</v>
      </c>
      <c r="T54" s="414" t="s">
        <v>5</v>
      </c>
      <c r="U54" s="415">
        <v>64.766999999999996</v>
      </c>
      <c r="V54" s="414">
        <v>10697184.960000001</v>
      </c>
      <c r="W54" s="414">
        <v>10697184.960000001</v>
      </c>
      <c r="X54" s="415" t="s">
        <v>5</v>
      </c>
      <c r="Y54" s="414" t="s">
        <v>5</v>
      </c>
      <c r="Z54" s="414">
        <v>10697184.960000001</v>
      </c>
      <c r="AA54" s="415" t="s">
        <v>5</v>
      </c>
      <c r="AB54" s="414" t="s">
        <v>5</v>
      </c>
      <c r="AC54" s="414">
        <v>10697184.960000001</v>
      </c>
      <c r="AD54" s="415">
        <v>64.766999999999996</v>
      </c>
      <c r="AE54" s="414">
        <v>10697184.960000001</v>
      </c>
      <c r="AF54" s="415" t="s">
        <v>5</v>
      </c>
      <c r="AG54" s="414" t="s">
        <v>5</v>
      </c>
      <c r="AH54" s="410"/>
      <c r="AN54" s="400"/>
      <c r="AO54" s="400"/>
      <c r="AV54" s="400"/>
      <c r="AW54" s="400"/>
      <c r="BJ54" s="400"/>
      <c r="BK54" s="400"/>
      <c r="BL54" s="400"/>
      <c r="BM54" s="400"/>
      <c r="BN54" s="400"/>
      <c r="BO54" s="400"/>
      <c r="BP54" s="400"/>
      <c r="BQ54" s="400"/>
      <c r="BR54" s="400"/>
      <c r="BS54" s="400"/>
      <c r="BT54" s="400"/>
      <c r="BU54" s="400"/>
      <c r="CC54" s="397"/>
      <c r="CD54" s="397"/>
      <c r="CE54" s="397"/>
      <c r="CF54" s="397"/>
      <c r="CG54" s="397"/>
      <c r="CH54" s="397"/>
      <c r="CI54" s="397"/>
      <c r="CJ54" s="397"/>
      <c r="CK54" s="397"/>
      <c r="CL54" s="397"/>
      <c r="CM54" s="397"/>
      <c r="CN54" s="397"/>
    </row>
    <row r="55" spans="1:92" s="407" customFormat="1" ht="45" x14ac:dyDescent="0.25">
      <c r="A55" s="417" t="s">
        <v>169</v>
      </c>
      <c r="B55" s="417" t="s">
        <v>292</v>
      </c>
      <c r="C55" s="418" t="s">
        <v>277</v>
      </c>
      <c r="D55" s="418" t="s">
        <v>290</v>
      </c>
      <c r="E55" s="417" t="s">
        <v>50</v>
      </c>
      <c r="F55" s="414">
        <v>19065.39</v>
      </c>
      <c r="G55" s="415">
        <v>45.837000000000003</v>
      </c>
      <c r="H55" s="414">
        <v>7567976.4400000004</v>
      </c>
      <c r="I55" s="415" t="s">
        <v>5</v>
      </c>
      <c r="J55" s="414" t="s">
        <v>5</v>
      </c>
      <c r="K55" s="414" t="s">
        <v>5</v>
      </c>
      <c r="L55" s="415" t="s">
        <v>5</v>
      </c>
      <c r="M55" s="414" t="s">
        <v>5</v>
      </c>
      <c r="N55" s="416"/>
      <c r="O55" s="415" t="s">
        <v>5</v>
      </c>
      <c r="P55" s="414" t="s">
        <v>5</v>
      </c>
      <c r="Q55" s="414" t="s">
        <v>5</v>
      </c>
      <c r="R55" s="415" t="s">
        <v>5</v>
      </c>
      <c r="S55" s="414" t="s">
        <v>5</v>
      </c>
      <c r="T55" s="414" t="s">
        <v>5</v>
      </c>
      <c r="U55" s="415">
        <v>45.837000000000003</v>
      </c>
      <c r="V55" s="414">
        <v>7567976.4400000004</v>
      </c>
      <c r="W55" s="414">
        <v>7567976.4400000004</v>
      </c>
      <c r="X55" s="415" t="s">
        <v>5</v>
      </c>
      <c r="Y55" s="414" t="s">
        <v>5</v>
      </c>
      <c r="Z55" s="414">
        <v>7567976.4400000004</v>
      </c>
      <c r="AA55" s="415" t="s">
        <v>5</v>
      </c>
      <c r="AB55" s="414" t="s">
        <v>5</v>
      </c>
      <c r="AC55" s="414">
        <v>7567976.4400000004</v>
      </c>
      <c r="AD55" s="415">
        <v>45.837000000000003</v>
      </c>
      <c r="AE55" s="414">
        <v>7567976.4400000004</v>
      </c>
      <c r="AF55" s="415" t="s">
        <v>5</v>
      </c>
      <c r="AG55" s="414" t="s">
        <v>5</v>
      </c>
      <c r="AH55" s="410"/>
      <c r="AN55" s="400"/>
      <c r="AO55" s="400"/>
      <c r="AV55" s="400"/>
      <c r="AW55" s="400"/>
      <c r="BJ55" s="400"/>
      <c r="BK55" s="400"/>
      <c r="BL55" s="400"/>
      <c r="BM55" s="400"/>
      <c r="BN55" s="400"/>
      <c r="BO55" s="400"/>
      <c r="BP55" s="400"/>
      <c r="BQ55" s="400"/>
      <c r="BR55" s="400"/>
      <c r="BS55" s="400"/>
      <c r="BT55" s="400"/>
      <c r="BU55" s="400"/>
      <c r="CC55" s="397"/>
      <c r="CD55" s="397"/>
      <c r="CE55" s="397"/>
      <c r="CF55" s="397"/>
      <c r="CG55" s="397"/>
      <c r="CH55" s="397"/>
      <c r="CI55" s="397"/>
      <c r="CJ55" s="397"/>
      <c r="CK55" s="397"/>
      <c r="CL55" s="397"/>
      <c r="CM55" s="397"/>
      <c r="CN55" s="397"/>
    </row>
    <row r="56" spans="1:92" s="407" customFormat="1" ht="45" x14ac:dyDescent="0.25">
      <c r="A56" s="417" t="s">
        <v>359</v>
      </c>
      <c r="B56" s="417" t="s">
        <v>318</v>
      </c>
      <c r="C56" s="418" t="s">
        <v>277</v>
      </c>
      <c r="D56" s="418" t="s">
        <v>307</v>
      </c>
      <c r="E56" s="417" t="s">
        <v>50</v>
      </c>
      <c r="F56" s="414">
        <v>19019.11</v>
      </c>
      <c r="G56" s="415">
        <v>115.02800000000001</v>
      </c>
      <c r="H56" s="414">
        <v>18945743.399999999</v>
      </c>
      <c r="I56" s="415" t="s">
        <v>5</v>
      </c>
      <c r="J56" s="414" t="s">
        <v>5</v>
      </c>
      <c r="K56" s="414" t="s">
        <v>5</v>
      </c>
      <c r="L56" s="415" t="s">
        <v>5</v>
      </c>
      <c r="M56" s="414" t="s">
        <v>5</v>
      </c>
      <c r="N56" s="416"/>
      <c r="O56" s="415" t="s">
        <v>5</v>
      </c>
      <c r="P56" s="414" t="s">
        <v>5</v>
      </c>
      <c r="Q56" s="414" t="s">
        <v>5</v>
      </c>
      <c r="R56" s="415" t="s">
        <v>5</v>
      </c>
      <c r="S56" s="414" t="s">
        <v>5</v>
      </c>
      <c r="T56" s="414" t="s">
        <v>5</v>
      </c>
      <c r="U56" s="415">
        <v>115.02800000000001</v>
      </c>
      <c r="V56" s="414">
        <v>18945743.41</v>
      </c>
      <c r="W56" s="414">
        <v>18945743.41</v>
      </c>
      <c r="X56" s="415" t="s">
        <v>5</v>
      </c>
      <c r="Y56" s="414" t="s">
        <v>5</v>
      </c>
      <c r="Z56" s="414">
        <v>18945743.41</v>
      </c>
      <c r="AA56" s="415" t="s">
        <v>5</v>
      </c>
      <c r="AB56" s="414" t="s">
        <v>5</v>
      </c>
      <c r="AC56" s="414">
        <v>18945743.41</v>
      </c>
      <c r="AD56" s="415">
        <v>115.02800000000001</v>
      </c>
      <c r="AE56" s="414">
        <v>18945743.41</v>
      </c>
      <c r="AF56" s="415" t="s">
        <v>5</v>
      </c>
      <c r="AG56" s="414">
        <v>-0.01</v>
      </c>
      <c r="AH56" s="410"/>
      <c r="AN56" s="400"/>
      <c r="AO56" s="400"/>
      <c r="AV56" s="400"/>
      <c r="AW56" s="400"/>
      <c r="BJ56" s="400"/>
      <c r="BK56" s="400"/>
      <c r="BL56" s="400"/>
      <c r="BM56" s="400"/>
      <c r="BN56" s="400"/>
      <c r="BO56" s="400"/>
      <c r="BP56" s="400"/>
      <c r="BQ56" s="400"/>
      <c r="BR56" s="400"/>
      <c r="BS56" s="400"/>
      <c r="BT56" s="400"/>
      <c r="BU56" s="400"/>
      <c r="CC56" s="397"/>
      <c r="CD56" s="397"/>
      <c r="CE56" s="397"/>
      <c r="CF56" s="397"/>
      <c r="CG56" s="397"/>
      <c r="CH56" s="397"/>
      <c r="CI56" s="397"/>
      <c r="CJ56" s="397"/>
      <c r="CK56" s="397"/>
      <c r="CL56" s="397"/>
      <c r="CM56" s="397"/>
      <c r="CN56" s="397"/>
    </row>
    <row r="57" spans="1:92" s="407" customFormat="1" ht="45" x14ac:dyDescent="0.25">
      <c r="A57" s="417" t="s">
        <v>175</v>
      </c>
      <c r="B57" s="417" t="s">
        <v>317</v>
      </c>
      <c r="C57" s="418" t="s">
        <v>277</v>
      </c>
      <c r="D57" s="418" t="s">
        <v>324</v>
      </c>
      <c r="E57" s="417" t="s">
        <v>50</v>
      </c>
      <c r="F57" s="414">
        <v>19017.349999999999</v>
      </c>
      <c r="G57" s="415">
        <v>158.405</v>
      </c>
      <c r="H57" s="414">
        <v>26087759.210000001</v>
      </c>
      <c r="I57" s="415" t="s">
        <v>5</v>
      </c>
      <c r="J57" s="414" t="s">
        <v>5</v>
      </c>
      <c r="K57" s="414" t="s">
        <v>5</v>
      </c>
      <c r="L57" s="415" t="s">
        <v>5</v>
      </c>
      <c r="M57" s="414" t="s">
        <v>5</v>
      </c>
      <c r="N57" s="416"/>
      <c r="O57" s="415" t="s">
        <v>5</v>
      </c>
      <c r="P57" s="414" t="s">
        <v>5</v>
      </c>
      <c r="Q57" s="414" t="s">
        <v>5</v>
      </c>
      <c r="R57" s="415" t="s">
        <v>5</v>
      </c>
      <c r="S57" s="414" t="s">
        <v>5</v>
      </c>
      <c r="T57" s="414" t="s">
        <v>5</v>
      </c>
      <c r="U57" s="415">
        <v>64.596999999999994</v>
      </c>
      <c r="V57" s="414">
        <v>10638496.140000001</v>
      </c>
      <c r="W57" s="414">
        <v>10638496.140000001</v>
      </c>
      <c r="X57" s="415">
        <v>93.808000000000007</v>
      </c>
      <c r="Y57" s="414">
        <v>15449263.07</v>
      </c>
      <c r="Z57" s="414">
        <v>26087759.210000001</v>
      </c>
      <c r="AA57" s="415" t="s">
        <v>5</v>
      </c>
      <c r="AB57" s="414" t="s">
        <v>5</v>
      </c>
      <c r="AC57" s="414">
        <v>26087759.210000001</v>
      </c>
      <c r="AD57" s="415">
        <v>158.405</v>
      </c>
      <c r="AE57" s="414">
        <v>26087759.210000001</v>
      </c>
      <c r="AF57" s="415" t="s">
        <v>5</v>
      </c>
      <c r="AG57" s="414" t="s">
        <v>5</v>
      </c>
      <c r="AH57" s="410"/>
      <c r="AN57" s="400"/>
      <c r="AO57" s="400"/>
      <c r="AV57" s="400"/>
      <c r="AW57" s="400"/>
      <c r="BJ57" s="400"/>
      <c r="BK57" s="400"/>
      <c r="BL57" s="400"/>
      <c r="BM57" s="400"/>
      <c r="BN57" s="400"/>
      <c r="BO57" s="400"/>
      <c r="BP57" s="400"/>
      <c r="BQ57" s="400"/>
      <c r="BR57" s="400"/>
      <c r="BS57" s="400"/>
      <c r="BT57" s="400"/>
      <c r="BU57" s="400"/>
      <c r="CC57" s="397"/>
      <c r="CD57" s="397"/>
      <c r="CE57" s="397"/>
      <c r="CF57" s="397"/>
      <c r="CG57" s="397"/>
      <c r="CH57" s="397"/>
      <c r="CI57" s="397"/>
      <c r="CJ57" s="397"/>
      <c r="CK57" s="397"/>
      <c r="CL57" s="397"/>
      <c r="CM57" s="397"/>
      <c r="CN57" s="397"/>
    </row>
    <row r="58" spans="1:92" s="407" customFormat="1" ht="45" x14ac:dyDescent="0.25">
      <c r="A58" s="417" t="s">
        <v>286</v>
      </c>
      <c r="B58" s="417" t="s">
        <v>325</v>
      </c>
      <c r="C58" s="418" t="s">
        <v>277</v>
      </c>
      <c r="D58" s="418" t="s">
        <v>354</v>
      </c>
      <c r="E58" s="417" t="s">
        <v>50</v>
      </c>
      <c r="F58" s="414">
        <v>17898.38</v>
      </c>
      <c r="G58" s="415">
        <v>60.334000000000003</v>
      </c>
      <c r="H58" s="414">
        <v>9351768.2400000002</v>
      </c>
      <c r="I58" s="415" t="s">
        <v>5</v>
      </c>
      <c r="J58" s="414" t="s">
        <v>5</v>
      </c>
      <c r="K58" s="414" t="s">
        <v>5</v>
      </c>
      <c r="L58" s="415" t="s">
        <v>5</v>
      </c>
      <c r="M58" s="414" t="s">
        <v>5</v>
      </c>
      <c r="N58" s="416"/>
      <c r="O58" s="415" t="s">
        <v>5</v>
      </c>
      <c r="P58" s="414" t="s">
        <v>5</v>
      </c>
      <c r="Q58" s="414" t="s">
        <v>5</v>
      </c>
      <c r="R58" s="415" t="s">
        <v>5</v>
      </c>
      <c r="S58" s="414" t="s">
        <v>5</v>
      </c>
      <c r="T58" s="414" t="s">
        <v>5</v>
      </c>
      <c r="U58" s="415" t="s">
        <v>5</v>
      </c>
      <c r="V58" s="414" t="s">
        <v>5</v>
      </c>
      <c r="W58" s="414" t="s">
        <v>5</v>
      </c>
      <c r="X58" s="415">
        <v>60.334000000000003</v>
      </c>
      <c r="Y58" s="414">
        <v>9351768.2400000002</v>
      </c>
      <c r="Z58" s="414">
        <v>9351768.2400000002</v>
      </c>
      <c r="AA58" s="415" t="s">
        <v>5</v>
      </c>
      <c r="AB58" s="414" t="s">
        <v>5</v>
      </c>
      <c r="AC58" s="414">
        <v>9351768.2400000002</v>
      </c>
      <c r="AD58" s="415">
        <v>60.334000000000003</v>
      </c>
      <c r="AE58" s="414">
        <v>9351768.2400000002</v>
      </c>
      <c r="AF58" s="415" t="s">
        <v>5</v>
      </c>
      <c r="AG58" s="414" t="s">
        <v>5</v>
      </c>
      <c r="AH58" s="410"/>
      <c r="AN58" s="400"/>
      <c r="AO58" s="400"/>
      <c r="AV58" s="400"/>
      <c r="AW58" s="400"/>
      <c r="BJ58" s="400"/>
      <c r="BK58" s="400"/>
      <c r="BL58" s="400"/>
      <c r="BM58" s="400"/>
      <c r="BN58" s="400"/>
      <c r="BO58" s="400"/>
      <c r="BP58" s="400"/>
      <c r="BQ58" s="400"/>
      <c r="BR58" s="400"/>
      <c r="BS58" s="400"/>
      <c r="BT58" s="400"/>
      <c r="BU58" s="400"/>
      <c r="CC58" s="397"/>
      <c r="CD58" s="397"/>
      <c r="CE58" s="397"/>
      <c r="CF58" s="397"/>
      <c r="CG58" s="397"/>
      <c r="CH58" s="397"/>
      <c r="CI58" s="397"/>
      <c r="CJ58" s="397"/>
      <c r="CK58" s="397"/>
      <c r="CL58" s="397"/>
      <c r="CM58" s="397"/>
      <c r="CN58" s="397"/>
    </row>
    <row r="59" spans="1:92" s="407" customFormat="1" ht="33.75" x14ac:dyDescent="0.25">
      <c r="A59" s="417" t="s">
        <v>181</v>
      </c>
      <c r="B59" s="417" t="s">
        <v>409</v>
      </c>
      <c r="C59" s="418" t="s">
        <v>389</v>
      </c>
      <c r="D59" s="418" t="s">
        <v>388</v>
      </c>
      <c r="E59" s="417" t="s">
        <v>50</v>
      </c>
      <c r="F59" s="414">
        <v>17898.38</v>
      </c>
      <c r="G59" s="415">
        <v>40.268999999999998</v>
      </c>
      <c r="H59" s="414">
        <v>6241693.8200000003</v>
      </c>
      <c r="I59" s="415" t="s">
        <v>5</v>
      </c>
      <c r="J59" s="414" t="s">
        <v>5</v>
      </c>
      <c r="K59" s="414" t="s">
        <v>5</v>
      </c>
      <c r="L59" s="415" t="s">
        <v>5</v>
      </c>
      <c r="M59" s="414" t="s">
        <v>5</v>
      </c>
      <c r="N59" s="416"/>
      <c r="O59" s="415" t="s">
        <v>5</v>
      </c>
      <c r="P59" s="414" t="s">
        <v>5</v>
      </c>
      <c r="Q59" s="414" t="s">
        <v>5</v>
      </c>
      <c r="R59" s="415" t="s">
        <v>5</v>
      </c>
      <c r="S59" s="414" t="s">
        <v>5</v>
      </c>
      <c r="T59" s="414" t="s">
        <v>5</v>
      </c>
      <c r="U59" s="415" t="s">
        <v>5</v>
      </c>
      <c r="V59" s="414" t="s">
        <v>5</v>
      </c>
      <c r="W59" s="414" t="s">
        <v>5</v>
      </c>
      <c r="X59" s="415">
        <v>16.231000000000002</v>
      </c>
      <c r="Y59" s="414">
        <v>2515804.5299999998</v>
      </c>
      <c r="Z59" s="414">
        <v>2515804.5299999998</v>
      </c>
      <c r="AA59" s="415">
        <v>24.038</v>
      </c>
      <c r="AB59" s="414">
        <v>3725889.3</v>
      </c>
      <c r="AC59" s="414">
        <v>6241693.8300000001</v>
      </c>
      <c r="AD59" s="415">
        <v>40.268999999999998</v>
      </c>
      <c r="AE59" s="414">
        <v>6241693.8300000001</v>
      </c>
      <c r="AF59" s="415" t="s">
        <v>5</v>
      </c>
      <c r="AG59" s="414">
        <v>-0.01</v>
      </c>
      <c r="AH59" s="410"/>
      <c r="AN59" s="400"/>
      <c r="AO59" s="400"/>
      <c r="AV59" s="400"/>
      <c r="AW59" s="400"/>
      <c r="BJ59" s="400"/>
      <c r="BK59" s="400"/>
      <c r="BL59" s="400"/>
      <c r="BM59" s="400"/>
      <c r="BN59" s="400"/>
      <c r="BO59" s="400"/>
      <c r="BP59" s="400"/>
      <c r="BQ59" s="400"/>
      <c r="BR59" s="400"/>
      <c r="BS59" s="400"/>
      <c r="BT59" s="400"/>
      <c r="BU59" s="400"/>
      <c r="CC59" s="397"/>
      <c r="CD59" s="397"/>
      <c r="CE59" s="397"/>
      <c r="CF59" s="397"/>
      <c r="CG59" s="397"/>
      <c r="CH59" s="397"/>
      <c r="CI59" s="397"/>
      <c r="CJ59" s="397"/>
      <c r="CK59" s="397"/>
      <c r="CL59" s="397"/>
      <c r="CM59" s="397"/>
      <c r="CN59" s="397"/>
    </row>
    <row r="60" spans="1:92" s="407" customFormat="1" ht="22.5" x14ac:dyDescent="0.25">
      <c r="A60" s="417" t="s">
        <v>297</v>
      </c>
      <c r="B60" s="417" t="s">
        <v>408</v>
      </c>
      <c r="C60" s="418" t="s">
        <v>277</v>
      </c>
      <c r="D60" s="418" t="s">
        <v>48</v>
      </c>
      <c r="E60" s="417" t="s">
        <v>50</v>
      </c>
      <c r="F60" s="414">
        <v>17898.38</v>
      </c>
      <c r="G60" s="415">
        <v>29.04</v>
      </c>
      <c r="H60" s="414">
        <v>4501199.1500000004</v>
      </c>
      <c r="I60" s="415" t="s">
        <v>5</v>
      </c>
      <c r="J60" s="414" t="s">
        <v>5</v>
      </c>
      <c r="K60" s="414" t="s">
        <v>5</v>
      </c>
      <c r="L60" s="415" t="s">
        <v>5</v>
      </c>
      <c r="M60" s="414" t="s">
        <v>5</v>
      </c>
      <c r="N60" s="416"/>
      <c r="O60" s="415" t="s">
        <v>5</v>
      </c>
      <c r="P60" s="414" t="s">
        <v>5</v>
      </c>
      <c r="Q60" s="414" t="s">
        <v>5</v>
      </c>
      <c r="R60" s="415" t="s">
        <v>5</v>
      </c>
      <c r="S60" s="414" t="s">
        <v>5</v>
      </c>
      <c r="T60" s="414" t="s">
        <v>5</v>
      </c>
      <c r="U60" s="415" t="s">
        <v>5</v>
      </c>
      <c r="V60" s="414" t="s">
        <v>5</v>
      </c>
      <c r="W60" s="414" t="s">
        <v>5</v>
      </c>
      <c r="X60" s="415" t="s">
        <v>5</v>
      </c>
      <c r="Y60" s="414" t="s">
        <v>5</v>
      </c>
      <c r="Z60" s="414" t="s">
        <v>5</v>
      </c>
      <c r="AA60" s="415" t="s">
        <v>5</v>
      </c>
      <c r="AB60" s="414" t="s">
        <v>5</v>
      </c>
      <c r="AC60" s="414" t="s">
        <v>5</v>
      </c>
      <c r="AD60" s="415" t="s">
        <v>5</v>
      </c>
      <c r="AE60" s="414" t="s">
        <v>5</v>
      </c>
      <c r="AF60" s="415">
        <v>29.04</v>
      </c>
      <c r="AG60" s="414">
        <v>4501199.1500000004</v>
      </c>
      <c r="AH60" s="410"/>
      <c r="AN60" s="400"/>
      <c r="AO60" s="400"/>
      <c r="AV60" s="400"/>
      <c r="AW60" s="400"/>
      <c r="BJ60" s="400"/>
      <c r="BK60" s="400"/>
      <c r="BL60" s="400"/>
      <c r="BM60" s="400"/>
      <c r="BN60" s="400"/>
      <c r="BO60" s="400"/>
      <c r="BP60" s="400"/>
      <c r="BQ60" s="400"/>
      <c r="BR60" s="400"/>
      <c r="BS60" s="400"/>
      <c r="BT60" s="400"/>
      <c r="BU60" s="400"/>
      <c r="CC60" s="397"/>
      <c r="CD60" s="397"/>
      <c r="CE60" s="397"/>
      <c r="CF60" s="397"/>
      <c r="CG60" s="397"/>
      <c r="CH60" s="397"/>
      <c r="CI60" s="397"/>
      <c r="CJ60" s="397"/>
      <c r="CK60" s="397"/>
      <c r="CL60" s="397"/>
      <c r="CM60" s="397"/>
      <c r="CN60" s="397"/>
    </row>
    <row r="61" spans="1:92" s="407" customFormat="1" x14ac:dyDescent="0.25">
      <c r="A61" s="565" t="s">
        <v>271</v>
      </c>
      <c r="B61" s="563"/>
      <c r="C61" s="563"/>
      <c r="D61" s="563"/>
      <c r="E61" s="563"/>
      <c r="F61" s="412"/>
      <c r="G61" s="411" t="s">
        <v>5</v>
      </c>
      <c r="H61" s="411">
        <v>137099161</v>
      </c>
      <c r="I61" s="411" t="s">
        <v>5</v>
      </c>
      <c r="J61" s="411">
        <v>6924599.2599999998</v>
      </c>
      <c r="K61" s="411">
        <v>6924599.2599999998</v>
      </c>
      <c r="L61" s="411" t="s">
        <v>5</v>
      </c>
      <c r="M61" s="411" t="s">
        <v>5</v>
      </c>
      <c r="N61" s="411"/>
      <c r="O61" s="411" t="s">
        <v>5</v>
      </c>
      <c r="P61" s="411">
        <v>8553777.6400000006</v>
      </c>
      <c r="Q61" s="411">
        <v>15478376.9</v>
      </c>
      <c r="R61" s="411" t="s">
        <v>5</v>
      </c>
      <c r="S61" s="411">
        <v>16771075.25</v>
      </c>
      <c r="T61" s="411">
        <v>32249452.149999999</v>
      </c>
      <c r="U61" s="411" t="s">
        <v>5</v>
      </c>
      <c r="V61" s="411">
        <v>60540565.289999999</v>
      </c>
      <c r="W61" s="411">
        <v>92790017.439999998</v>
      </c>
      <c r="X61" s="411" t="s">
        <v>5</v>
      </c>
      <c r="Y61" s="411">
        <v>34766931.68</v>
      </c>
      <c r="Z61" s="411">
        <v>127556949.12</v>
      </c>
      <c r="AA61" s="411" t="s">
        <v>5</v>
      </c>
      <c r="AB61" s="411">
        <v>4777046.24</v>
      </c>
      <c r="AC61" s="411">
        <v>132333995.36</v>
      </c>
      <c r="AD61" s="411" t="s">
        <v>5</v>
      </c>
      <c r="AE61" s="411">
        <v>132333995.36</v>
      </c>
      <c r="AF61" s="411" t="s">
        <v>5</v>
      </c>
      <c r="AG61" s="411">
        <v>4765165.6399999997</v>
      </c>
      <c r="AH61" s="410"/>
      <c r="AN61" s="400"/>
      <c r="AO61" s="400"/>
      <c r="AV61" s="400"/>
      <c r="AW61" s="400"/>
      <c r="BJ61" s="400"/>
      <c r="BK61" s="400"/>
      <c r="BL61" s="400"/>
      <c r="BM61" s="400"/>
      <c r="BN61" s="400"/>
      <c r="BO61" s="400"/>
      <c r="BP61" s="400"/>
      <c r="BQ61" s="400"/>
      <c r="BR61" s="400"/>
      <c r="BS61" s="400"/>
      <c r="BT61" s="400"/>
      <c r="BU61" s="400"/>
      <c r="CC61" s="397"/>
      <c r="CD61" s="397"/>
      <c r="CE61" s="397"/>
      <c r="CF61" s="397"/>
      <c r="CG61" s="397"/>
      <c r="CH61" s="397"/>
      <c r="CI61" s="397"/>
      <c r="CJ61" s="397"/>
      <c r="CK61" s="397"/>
      <c r="CL61" s="397"/>
      <c r="CM61" s="397"/>
      <c r="CN61" s="397"/>
    </row>
    <row r="62" spans="1:92" s="407" customFormat="1" ht="15.75" customHeight="1" x14ac:dyDescent="0.25">
      <c r="A62" s="562" t="s">
        <v>57</v>
      </c>
      <c r="B62" s="563"/>
      <c r="C62" s="563"/>
      <c r="D62" s="563"/>
      <c r="E62" s="563"/>
      <c r="F62" s="563"/>
      <c r="G62" s="563"/>
      <c r="H62" s="563"/>
      <c r="I62" s="563"/>
      <c r="J62" s="563"/>
      <c r="K62" s="563"/>
      <c r="L62" s="563"/>
      <c r="M62" s="563"/>
      <c r="N62" s="563"/>
      <c r="O62" s="563"/>
      <c r="P62" s="563"/>
      <c r="Q62" s="563"/>
      <c r="R62" s="563"/>
      <c r="S62" s="563"/>
      <c r="T62" s="563"/>
      <c r="U62" s="563"/>
      <c r="V62" s="563"/>
      <c r="W62" s="563"/>
      <c r="X62" s="563"/>
      <c r="Y62" s="563"/>
      <c r="Z62" s="563"/>
      <c r="AA62" s="563"/>
      <c r="AB62" s="563"/>
      <c r="AC62" s="563"/>
      <c r="AD62" s="563"/>
      <c r="AE62" s="563"/>
      <c r="AF62" s="563"/>
      <c r="AG62" s="563"/>
      <c r="AH62" s="410"/>
      <c r="AN62" s="400"/>
      <c r="AO62" s="400"/>
      <c r="AV62" s="400"/>
      <c r="AW62" s="400"/>
      <c r="BJ62" s="400"/>
      <c r="BK62" s="400"/>
      <c r="BL62" s="400"/>
      <c r="BM62" s="400"/>
      <c r="BN62" s="400"/>
      <c r="BO62" s="400"/>
      <c r="BP62" s="400"/>
      <c r="BQ62" s="400"/>
      <c r="BR62" s="400"/>
      <c r="BS62" s="400"/>
      <c r="BT62" s="400"/>
      <c r="BU62" s="400"/>
      <c r="CC62" s="397"/>
      <c r="CD62" s="397"/>
      <c r="CE62" s="397"/>
      <c r="CF62" s="397"/>
      <c r="CG62" s="397"/>
      <c r="CH62" s="397"/>
      <c r="CI62" s="397"/>
      <c r="CJ62" s="397"/>
      <c r="CK62" s="397"/>
      <c r="CL62" s="397"/>
      <c r="CM62" s="397"/>
      <c r="CN62" s="397"/>
    </row>
    <row r="63" spans="1:92" s="407" customFormat="1" ht="45" x14ac:dyDescent="0.25">
      <c r="A63" s="417" t="s">
        <v>187</v>
      </c>
      <c r="B63" s="417" t="s">
        <v>59</v>
      </c>
      <c r="C63" s="418" t="s">
        <v>55</v>
      </c>
      <c r="D63" s="418" t="s">
        <v>153</v>
      </c>
      <c r="E63" s="417" t="s">
        <v>45</v>
      </c>
      <c r="F63" s="414">
        <v>1154.8599999999999</v>
      </c>
      <c r="G63" s="415">
        <v>295.15199999999999</v>
      </c>
      <c r="H63" s="414">
        <v>5915185.3200000003</v>
      </c>
      <c r="I63" s="415">
        <v>29.047000000000001</v>
      </c>
      <c r="J63" s="414">
        <v>582135.26</v>
      </c>
      <c r="K63" s="414">
        <v>582135.26</v>
      </c>
      <c r="L63" s="415" t="s">
        <v>5</v>
      </c>
      <c r="M63" s="414" t="s">
        <v>5</v>
      </c>
      <c r="N63" s="416"/>
      <c r="O63" s="415">
        <v>35.08</v>
      </c>
      <c r="P63" s="414">
        <v>703043.52</v>
      </c>
      <c r="Q63" s="414">
        <v>1285178.78</v>
      </c>
      <c r="R63" s="415">
        <v>48.618000000000002</v>
      </c>
      <c r="S63" s="414">
        <v>974360.6</v>
      </c>
      <c r="T63" s="414">
        <v>2259539.38</v>
      </c>
      <c r="U63" s="415">
        <v>137.74100000000001</v>
      </c>
      <c r="V63" s="414">
        <v>2760487.95</v>
      </c>
      <c r="W63" s="414">
        <v>5020027.33</v>
      </c>
      <c r="X63" s="415">
        <v>30.98</v>
      </c>
      <c r="Y63" s="414">
        <v>620874.81999999995</v>
      </c>
      <c r="Z63" s="414">
        <v>5640902.1500000004</v>
      </c>
      <c r="AA63" s="415">
        <v>5</v>
      </c>
      <c r="AB63" s="414">
        <v>100205.75</v>
      </c>
      <c r="AC63" s="414">
        <v>5741107.9000000004</v>
      </c>
      <c r="AD63" s="415">
        <v>286.46600000000001</v>
      </c>
      <c r="AE63" s="414">
        <v>5741107.9000000004</v>
      </c>
      <c r="AF63" s="415">
        <v>8.6859999999999804</v>
      </c>
      <c r="AG63" s="414">
        <v>174077.42</v>
      </c>
      <c r="AH63" s="410"/>
      <c r="AN63" s="400"/>
      <c r="AO63" s="400"/>
      <c r="AV63" s="400"/>
      <c r="AW63" s="400"/>
      <c r="BJ63" s="400"/>
      <c r="BK63" s="400"/>
      <c r="BL63" s="400"/>
      <c r="BM63" s="400"/>
      <c r="BN63" s="400"/>
      <c r="BO63" s="400"/>
      <c r="BP63" s="400"/>
      <c r="BQ63" s="400"/>
      <c r="BR63" s="400"/>
      <c r="BS63" s="400"/>
      <c r="BT63" s="400"/>
      <c r="BU63" s="400"/>
      <c r="CC63" s="397"/>
      <c r="CD63" s="397"/>
      <c r="CE63" s="397"/>
      <c r="CF63" s="397"/>
      <c r="CG63" s="397"/>
      <c r="CH63" s="397"/>
      <c r="CI63" s="397"/>
      <c r="CJ63" s="397"/>
      <c r="CK63" s="397"/>
      <c r="CL63" s="397"/>
      <c r="CM63" s="397"/>
      <c r="CN63" s="397"/>
    </row>
    <row r="64" spans="1:92" s="407" customFormat="1" ht="22.5" x14ac:dyDescent="0.25">
      <c r="A64" s="417" t="s">
        <v>299</v>
      </c>
      <c r="B64" s="417" t="s">
        <v>62</v>
      </c>
      <c r="C64" s="418" t="s">
        <v>49</v>
      </c>
      <c r="D64" s="418" t="s">
        <v>48</v>
      </c>
      <c r="E64" s="417" t="s">
        <v>50</v>
      </c>
      <c r="F64" s="414">
        <v>17898.38</v>
      </c>
      <c r="G64" s="415">
        <v>110.875</v>
      </c>
      <c r="H64" s="414">
        <v>17185621.760000002</v>
      </c>
      <c r="I64" s="415">
        <v>29.047000000000001</v>
      </c>
      <c r="J64" s="414">
        <v>4502284.1500000004</v>
      </c>
      <c r="K64" s="414">
        <v>4502284.1500000004</v>
      </c>
      <c r="L64" s="415" t="s">
        <v>5</v>
      </c>
      <c r="M64" s="414" t="s">
        <v>5</v>
      </c>
      <c r="N64" s="416"/>
      <c r="O64" s="415">
        <v>35.08</v>
      </c>
      <c r="P64" s="414">
        <v>5437398.9800000004</v>
      </c>
      <c r="Q64" s="414">
        <v>9939683.1300000008</v>
      </c>
      <c r="R64" s="415">
        <v>46.747999999999998</v>
      </c>
      <c r="S64" s="414">
        <v>7245938.6399999997</v>
      </c>
      <c r="T64" s="414">
        <v>17185621.77</v>
      </c>
      <c r="U64" s="415" t="s">
        <v>5</v>
      </c>
      <c r="V64" s="414" t="s">
        <v>5</v>
      </c>
      <c r="W64" s="414">
        <v>17185621.77</v>
      </c>
      <c r="X64" s="415" t="s">
        <v>5</v>
      </c>
      <c r="Y64" s="414" t="s">
        <v>5</v>
      </c>
      <c r="Z64" s="414">
        <v>17185621.77</v>
      </c>
      <c r="AA64" s="415" t="s">
        <v>5</v>
      </c>
      <c r="AB64" s="414" t="s">
        <v>5</v>
      </c>
      <c r="AC64" s="414">
        <v>17185621.77</v>
      </c>
      <c r="AD64" s="415">
        <v>110.875</v>
      </c>
      <c r="AE64" s="414">
        <v>17185621.77</v>
      </c>
      <c r="AF64" s="415" t="s">
        <v>5</v>
      </c>
      <c r="AG64" s="414">
        <v>-0.01</v>
      </c>
      <c r="AH64" s="410"/>
      <c r="AN64" s="400"/>
      <c r="AO64" s="400"/>
      <c r="AV64" s="400"/>
      <c r="AW64" s="400"/>
      <c r="BJ64" s="400"/>
      <c r="BK64" s="400"/>
      <c r="BL64" s="400"/>
      <c r="BM64" s="400"/>
      <c r="BN64" s="400"/>
      <c r="BO64" s="400"/>
      <c r="BP64" s="400"/>
      <c r="BQ64" s="400"/>
      <c r="BR64" s="400"/>
      <c r="BS64" s="400"/>
      <c r="BT64" s="400"/>
      <c r="BU64" s="400"/>
      <c r="CC64" s="397"/>
      <c r="CD64" s="397"/>
      <c r="CE64" s="397"/>
      <c r="CF64" s="397"/>
      <c r="CG64" s="397"/>
      <c r="CH64" s="397"/>
      <c r="CI64" s="397"/>
      <c r="CJ64" s="397"/>
      <c r="CK64" s="397"/>
      <c r="CL64" s="397"/>
      <c r="CM64" s="397"/>
      <c r="CN64" s="397"/>
    </row>
    <row r="65" spans="1:92" s="407" customFormat="1" ht="45" x14ac:dyDescent="0.25">
      <c r="A65" s="417" t="s">
        <v>287</v>
      </c>
      <c r="B65" s="417" t="s">
        <v>284</v>
      </c>
      <c r="C65" s="418" t="s">
        <v>277</v>
      </c>
      <c r="D65" s="418" t="s">
        <v>291</v>
      </c>
      <c r="E65" s="417" t="s">
        <v>50</v>
      </c>
      <c r="F65" s="414">
        <v>19072.07</v>
      </c>
      <c r="G65" s="415">
        <v>48.235999999999997</v>
      </c>
      <c r="H65" s="414">
        <v>7966856.79</v>
      </c>
      <c r="I65" s="415" t="s">
        <v>5</v>
      </c>
      <c r="J65" s="414" t="s">
        <v>5</v>
      </c>
      <c r="K65" s="414" t="s">
        <v>5</v>
      </c>
      <c r="L65" s="415" t="s">
        <v>5</v>
      </c>
      <c r="M65" s="414" t="s">
        <v>5</v>
      </c>
      <c r="N65" s="416"/>
      <c r="O65" s="415" t="s">
        <v>5</v>
      </c>
      <c r="P65" s="414" t="s">
        <v>5</v>
      </c>
      <c r="Q65" s="414" t="s">
        <v>5</v>
      </c>
      <c r="R65" s="415" t="s">
        <v>5</v>
      </c>
      <c r="S65" s="414" t="s">
        <v>5</v>
      </c>
      <c r="T65" s="414" t="s">
        <v>5</v>
      </c>
      <c r="U65" s="415">
        <v>48.235999999999997</v>
      </c>
      <c r="V65" s="414">
        <v>7966856.79</v>
      </c>
      <c r="W65" s="414">
        <v>7966856.79</v>
      </c>
      <c r="X65" s="415" t="s">
        <v>5</v>
      </c>
      <c r="Y65" s="414" t="s">
        <v>5</v>
      </c>
      <c r="Z65" s="414">
        <v>7966856.79</v>
      </c>
      <c r="AA65" s="415" t="s">
        <v>5</v>
      </c>
      <c r="AB65" s="414" t="s">
        <v>5</v>
      </c>
      <c r="AC65" s="414">
        <v>7966856.79</v>
      </c>
      <c r="AD65" s="415">
        <v>48.235999999999997</v>
      </c>
      <c r="AE65" s="414">
        <v>7966856.79</v>
      </c>
      <c r="AF65" s="415" t="s">
        <v>5</v>
      </c>
      <c r="AG65" s="414" t="s">
        <v>5</v>
      </c>
      <c r="AH65" s="410"/>
      <c r="AN65" s="400"/>
      <c r="AO65" s="400"/>
      <c r="AV65" s="400"/>
      <c r="AW65" s="400"/>
      <c r="BJ65" s="400"/>
      <c r="BK65" s="400"/>
      <c r="BL65" s="400"/>
      <c r="BM65" s="400"/>
      <c r="BN65" s="400"/>
      <c r="BO65" s="400"/>
      <c r="BP65" s="400"/>
      <c r="BQ65" s="400"/>
      <c r="BR65" s="400"/>
      <c r="BS65" s="400"/>
      <c r="BT65" s="400"/>
      <c r="BU65" s="400"/>
      <c r="CC65" s="397"/>
      <c r="CD65" s="397"/>
      <c r="CE65" s="397"/>
      <c r="CF65" s="397"/>
      <c r="CG65" s="397"/>
      <c r="CH65" s="397"/>
      <c r="CI65" s="397"/>
      <c r="CJ65" s="397"/>
      <c r="CK65" s="397"/>
      <c r="CL65" s="397"/>
      <c r="CM65" s="397"/>
      <c r="CN65" s="397"/>
    </row>
    <row r="66" spans="1:92" s="407" customFormat="1" ht="45" x14ac:dyDescent="0.25">
      <c r="A66" s="417" t="s">
        <v>195</v>
      </c>
      <c r="B66" s="417" t="s">
        <v>294</v>
      </c>
      <c r="C66" s="418" t="s">
        <v>277</v>
      </c>
      <c r="D66" s="418" t="s">
        <v>290</v>
      </c>
      <c r="E66" s="417" t="s">
        <v>50</v>
      </c>
      <c r="F66" s="414">
        <v>19065.39</v>
      </c>
      <c r="G66" s="415">
        <v>8.9979999999999993</v>
      </c>
      <c r="H66" s="414">
        <v>1485626.28</v>
      </c>
      <c r="I66" s="415" t="s">
        <v>5</v>
      </c>
      <c r="J66" s="414" t="s">
        <v>5</v>
      </c>
      <c r="K66" s="414" t="s">
        <v>5</v>
      </c>
      <c r="L66" s="415" t="s">
        <v>5</v>
      </c>
      <c r="M66" s="414" t="s">
        <v>5</v>
      </c>
      <c r="N66" s="416"/>
      <c r="O66" s="415" t="s">
        <v>5</v>
      </c>
      <c r="P66" s="414" t="s">
        <v>5</v>
      </c>
      <c r="Q66" s="414" t="s">
        <v>5</v>
      </c>
      <c r="R66" s="415" t="s">
        <v>5</v>
      </c>
      <c r="S66" s="414" t="s">
        <v>5</v>
      </c>
      <c r="T66" s="414" t="s">
        <v>5</v>
      </c>
      <c r="U66" s="415">
        <v>8.9979999999999993</v>
      </c>
      <c r="V66" s="414">
        <v>1485626.28</v>
      </c>
      <c r="W66" s="414">
        <v>1485626.28</v>
      </c>
      <c r="X66" s="415" t="s">
        <v>5</v>
      </c>
      <c r="Y66" s="414" t="s">
        <v>5</v>
      </c>
      <c r="Z66" s="414">
        <v>1485626.28</v>
      </c>
      <c r="AA66" s="415" t="s">
        <v>5</v>
      </c>
      <c r="AB66" s="414" t="s">
        <v>5</v>
      </c>
      <c r="AC66" s="414">
        <v>1485626.28</v>
      </c>
      <c r="AD66" s="415">
        <v>8.9979999999999993</v>
      </c>
      <c r="AE66" s="414">
        <v>1485626.28</v>
      </c>
      <c r="AF66" s="415" t="s">
        <v>5</v>
      </c>
      <c r="AG66" s="414" t="s">
        <v>5</v>
      </c>
      <c r="AH66" s="410"/>
      <c r="AN66" s="400"/>
      <c r="AO66" s="400"/>
      <c r="AV66" s="400"/>
      <c r="AW66" s="400"/>
      <c r="BJ66" s="400"/>
      <c r="BK66" s="400"/>
      <c r="BL66" s="400"/>
      <c r="BM66" s="400"/>
      <c r="BN66" s="400"/>
      <c r="BO66" s="400"/>
      <c r="BP66" s="400"/>
      <c r="BQ66" s="400"/>
      <c r="BR66" s="400"/>
      <c r="BS66" s="400"/>
      <c r="BT66" s="400"/>
      <c r="BU66" s="400"/>
      <c r="CC66" s="397"/>
      <c r="CD66" s="397"/>
      <c r="CE66" s="397"/>
      <c r="CF66" s="397"/>
      <c r="CG66" s="397"/>
      <c r="CH66" s="397"/>
      <c r="CI66" s="397"/>
      <c r="CJ66" s="397"/>
      <c r="CK66" s="397"/>
      <c r="CL66" s="397"/>
      <c r="CM66" s="397"/>
      <c r="CN66" s="397"/>
    </row>
    <row r="67" spans="1:92" s="407" customFormat="1" ht="45" x14ac:dyDescent="0.25">
      <c r="A67" s="417" t="s">
        <v>300</v>
      </c>
      <c r="B67" s="417" t="s">
        <v>295</v>
      </c>
      <c r="C67" s="418" t="s">
        <v>277</v>
      </c>
      <c r="D67" s="418" t="s">
        <v>314</v>
      </c>
      <c r="E67" s="417" t="s">
        <v>50</v>
      </c>
      <c r="F67" s="414">
        <v>19055.330000000002</v>
      </c>
      <c r="G67" s="415">
        <v>12.914</v>
      </c>
      <c r="H67" s="414">
        <v>2131057.4</v>
      </c>
      <c r="I67" s="415" t="s">
        <v>5</v>
      </c>
      <c r="J67" s="414" t="s">
        <v>5</v>
      </c>
      <c r="K67" s="414" t="s">
        <v>5</v>
      </c>
      <c r="L67" s="415" t="s">
        <v>5</v>
      </c>
      <c r="M67" s="414" t="s">
        <v>5</v>
      </c>
      <c r="N67" s="416"/>
      <c r="O67" s="415" t="s">
        <v>5</v>
      </c>
      <c r="P67" s="414" t="s">
        <v>5</v>
      </c>
      <c r="Q67" s="414" t="s">
        <v>5</v>
      </c>
      <c r="R67" s="415" t="s">
        <v>5</v>
      </c>
      <c r="S67" s="414" t="s">
        <v>5</v>
      </c>
      <c r="T67" s="414" t="s">
        <v>5</v>
      </c>
      <c r="U67" s="415">
        <v>12.914</v>
      </c>
      <c r="V67" s="414">
        <v>2131057.4</v>
      </c>
      <c r="W67" s="414">
        <v>2131057.4</v>
      </c>
      <c r="X67" s="415" t="s">
        <v>5</v>
      </c>
      <c r="Y67" s="414" t="s">
        <v>5</v>
      </c>
      <c r="Z67" s="414">
        <v>2131057.4</v>
      </c>
      <c r="AA67" s="415" t="s">
        <v>5</v>
      </c>
      <c r="AB67" s="414" t="s">
        <v>5</v>
      </c>
      <c r="AC67" s="414">
        <v>2131057.4</v>
      </c>
      <c r="AD67" s="415">
        <v>12.914</v>
      </c>
      <c r="AE67" s="414">
        <v>2131057.4</v>
      </c>
      <c r="AF67" s="415" t="s">
        <v>5</v>
      </c>
      <c r="AG67" s="414" t="s">
        <v>5</v>
      </c>
      <c r="AH67" s="410"/>
      <c r="AN67" s="400"/>
      <c r="AO67" s="400"/>
      <c r="AV67" s="400"/>
      <c r="AW67" s="400"/>
      <c r="BJ67" s="400"/>
      <c r="BK67" s="400"/>
      <c r="BL67" s="400"/>
      <c r="BM67" s="400"/>
      <c r="BN67" s="400"/>
      <c r="BO67" s="400"/>
      <c r="BP67" s="400"/>
      <c r="BQ67" s="400"/>
      <c r="BR67" s="400"/>
      <c r="BS67" s="400"/>
      <c r="BT67" s="400"/>
      <c r="BU67" s="400"/>
      <c r="CC67" s="397"/>
      <c r="CD67" s="397"/>
      <c r="CE67" s="397"/>
      <c r="CF67" s="397"/>
      <c r="CG67" s="397"/>
      <c r="CH67" s="397"/>
      <c r="CI67" s="397"/>
      <c r="CJ67" s="397"/>
      <c r="CK67" s="397"/>
      <c r="CL67" s="397"/>
      <c r="CM67" s="397"/>
      <c r="CN67" s="397"/>
    </row>
    <row r="68" spans="1:92" s="407" customFormat="1" ht="45" x14ac:dyDescent="0.25">
      <c r="A68" s="417" t="s">
        <v>203</v>
      </c>
      <c r="B68" s="417" t="s">
        <v>316</v>
      </c>
      <c r="C68" s="418" t="s">
        <v>277</v>
      </c>
      <c r="D68" s="418" t="s">
        <v>307</v>
      </c>
      <c r="E68" s="417" t="s">
        <v>50</v>
      </c>
      <c r="F68" s="414">
        <v>19019.11</v>
      </c>
      <c r="G68" s="415">
        <v>37.298999999999999</v>
      </c>
      <c r="H68" s="414">
        <v>6143350.1699999999</v>
      </c>
      <c r="I68" s="415" t="s">
        <v>5</v>
      </c>
      <c r="J68" s="414" t="s">
        <v>5</v>
      </c>
      <c r="K68" s="414" t="s">
        <v>5</v>
      </c>
      <c r="L68" s="415" t="s">
        <v>5</v>
      </c>
      <c r="M68" s="414" t="s">
        <v>5</v>
      </c>
      <c r="N68" s="416"/>
      <c r="O68" s="415" t="s">
        <v>5</v>
      </c>
      <c r="P68" s="414" t="s">
        <v>5</v>
      </c>
      <c r="Q68" s="414" t="s">
        <v>5</v>
      </c>
      <c r="R68" s="415" t="s">
        <v>5</v>
      </c>
      <c r="S68" s="414" t="s">
        <v>5</v>
      </c>
      <c r="T68" s="414" t="s">
        <v>5</v>
      </c>
      <c r="U68" s="415">
        <v>37.298999999999999</v>
      </c>
      <c r="V68" s="414">
        <v>6143350.1699999999</v>
      </c>
      <c r="W68" s="414">
        <v>6143350.1699999999</v>
      </c>
      <c r="X68" s="415" t="s">
        <v>5</v>
      </c>
      <c r="Y68" s="414" t="s">
        <v>5</v>
      </c>
      <c r="Z68" s="414">
        <v>6143350.1699999999</v>
      </c>
      <c r="AA68" s="415" t="s">
        <v>5</v>
      </c>
      <c r="AB68" s="414" t="s">
        <v>5</v>
      </c>
      <c r="AC68" s="414">
        <v>6143350.1699999999</v>
      </c>
      <c r="AD68" s="415">
        <v>37.298999999999999</v>
      </c>
      <c r="AE68" s="414">
        <v>6143350.1699999999</v>
      </c>
      <c r="AF68" s="415" t="s">
        <v>5</v>
      </c>
      <c r="AG68" s="414" t="s">
        <v>5</v>
      </c>
      <c r="AH68" s="410"/>
      <c r="AN68" s="400"/>
      <c r="AO68" s="400"/>
      <c r="AV68" s="400"/>
      <c r="AW68" s="400"/>
      <c r="BJ68" s="400"/>
      <c r="BK68" s="400"/>
      <c r="BL68" s="400"/>
      <c r="BM68" s="400"/>
      <c r="BN68" s="400"/>
      <c r="BO68" s="400"/>
      <c r="BP68" s="400"/>
      <c r="BQ68" s="400"/>
      <c r="BR68" s="400"/>
      <c r="BS68" s="400"/>
      <c r="BT68" s="400"/>
      <c r="BU68" s="400"/>
      <c r="CC68" s="397"/>
      <c r="CD68" s="397"/>
      <c r="CE68" s="397"/>
      <c r="CF68" s="397"/>
      <c r="CG68" s="397"/>
      <c r="CH68" s="397"/>
      <c r="CI68" s="397"/>
      <c r="CJ68" s="397"/>
      <c r="CK68" s="397"/>
      <c r="CL68" s="397"/>
      <c r="CM68" s="397"/>
      <c r="CN68" s="397"/>
    </row>
    <row r="69" spans="1:92" s="407" customFormat="1" ht="45" x14ac:dyDescent="0.25">
      <c r="A69" s="417" t="s">
        <v>301</v>
      </c>
      <c r="B69" s="417" t="s">
        <v>315</v>
      </c>
      <c r="C69" s="418" t="s">
        <v>277</v>
      </c>
      <c r="D69" s="418" t="s">
        <v>324</v>
      </c>
      <c r="E69" s="417" t="s">
        <v>50</v>
      </c>
      <c r="F69" s="414">
        <v>19017.349999999999</v>
      </c>
      <c r="G69" s="415">
        <v>40.018000000000001</v>
      </c>
      <c r="H69" s="414">
        <v>6590574.46</v>
      </c>
      <c r="I69" s="415" t="s">
        <v>5</v>
      </c>
      <c r="J69" s="414" t="s">
        <v>5</v>
      </c>
      <c r="K69" s="414" t="s">
        <v>5</v>
      </c>
      <c r="L69" s="415" t="s">
        <v>5</v>
      </c>
      <c r="M69" s="414" t="s">
        <v>5</v>
      </c>
      <c r="N69" s="416"/>
      <c r="O69" s="415" t="s">
        <v>5</v>
      </c>
      <c r="P69" s="414" t="s">
        <v>5</v>
      </c>
      <c r="Q69" s="414" t="s">
        <v>5</v>
      </c>
      <c r="R69" s="415" t="s">
        <v>5</v>
      </c>
      <c r="S69" s="414" t="s">
        <v>5</v>
      </c>
      <c r="T69" s="414" t="s">
        <v>5</v>
      </c>
      <c r="U69" s="415">
        <v>24.995999999999999</v>
      </c>
      <c r="V69" s="414">
        <v>4116597.51</v>
      </c>
      <c r="W69" s="414">
        <v>4116597.51</v>
      </c>
      <c r="X69" s="415">
        <v>15.022</v>
      </c>
      <c r="Y69" s="414">
        <v>2473976.9500000002</v>
      </c>
      <c r="Z69" s="414">
        <v>6590574.46</v>
      </c>
      <c r="AA69" s="415" t="s">
        <v>5</v>
      </c>
      <c r="AB69" s="414" t="s">
        <v>5</v>
      </c>
      <c r="AC69" s="414">
        <v>6590574.46</v>
      </c>
      <c r="AD69" s="415">
        <v>40.018000000000001</v>
      </c>
      <c r="AE69" s="414">
        <v>6590574.46</v>
      </c>
      <c r="AF69" s="415" t="s">
        <v>5</v>
      </c>
      <c r="AG69" s="414" t="s">
        <v>5</v>
      </c>
      <c r="AH69" s="410"/>
      <c r="AN69" s="400"/>
      <c r="AO69" s="400"/>
      <c r="AV69" s="400"/>
      <c r="AW69" s="400"/>
      <c r="BJ69" s="400"/>
      <c r="BK69" s="400"/>
      <c r="BL69" s="400"/>
      <c r="BM69" s="400"/>
      <c r="BN69" s="400"/>
      <c r="BO69" s="400"/>
      <c r="BP69" s="400"/>
      <c r="BQ69" s="400"/>
      <c r="BR69" s="400"/>
      <c r="BS69" s="400"/>
      <c r="BT69" s="400"/>
      <c r="BU69" s="400"/>
      <c r="CC69" s="397"/>
      <c r="CD69" s="397"/>
      <c r="CE69" s="397"/>
      <c r="CF69" s="397"/>
      <c r="CG69" s="397"/>
      <c r="CH69" s="397"/>
      <c r="CI69" s="397"/>
      <c r="CJ69" s="397"/>
      <c r="CK69" s="397"/>
      <c r="CL69" s="397"/>
      <c r="CM69" s="397"/>
      <c r="CN69" s="397"/>
    </row>
    <row r="70" spans="1:92" s="407" customFormat="1" ht="33.75" x14ac:dyDescent="0.25">
      <c r="A70" s="417" t="s">
        <v>302</v>
      </c>
      <c r="B70" s="417" t="s">
        <v>326</v>
      </c>
      <c r="C70" s="418" t="s">
        <v>389</v>
      </c>
      <c r="D70" s="418" t="s">
        <v>388</v>
      </c>
      <c r="E70" s="417" t="s">
        <v>50</v>
      </c>
      <c r="F70" s="414">
        <v>17898.38</v>
      </c>
      <c r="G70" s="415">
        <v>19.574000000000002</v>
      </c>
      <c r="H70" s="414">
        <v>3033969.43</v>
      </c>
      <c r="I70" s="415" t="s">
        <v>5</v>
      </c>
      <c r="J70" s="414" t="s">
        <v>5</v>
      </c>
      <c r="K70" s="414" t="s">
        <v>5</v>
      </c>
      <c r="L70" s="415" t="s">
        <v>5</v>
      </c>
      <c r="M70" s="414" t="s">
        <v>5</v>
      </c>
      <c r="N70" s="416"/>
      <c r="O70" s="415" t="s">
        <v>5</v>
      </c>
      <c r="P70" s="414" t="s">
        <v>5</v>
      </c>
      <c r="Q70" s="414" t="s">
        <v>5</v>
      </c>
      <c r="R70" s="415" t="s">
        <v>5</v>
      </c>
      <c r="S70" s="414" t="s">
        <v>5</v>
      </c>
      <c r="T70" s="414" t="s">
        <v>5</v>
      </c>
      <c r="U70" s="415" t="s">
        <v>5</v>
      </c>
      <c r="V70" s="414" t="s">
        <v>5</v>
      </c>
      <c r="W70" s="414" t="s">
        <v>5</v>
      </c>
      <c r="X70" s="415">
        <v>14.766</v>
      </c>
      <c r="Y70" s="414">
        <v>2288729.5699999998</v>
      </c>
      <c r="Z70" s="414">
        <v>2288729.5699999998</v>
      </c>
      <c r="AA70" s="415">
        <v>4.8079999999999998</v>
      </c>
      <c r="AB70" s="414">
        <v>745239.86</v>
      </c>
      <c r="AC70" s="414">
        <v>3033969.43</v>
      </c>
      <c r="AD70" s="415">
        <v>19.574000000000002</v>
      </c>
      <c r="AE70" s="414">
        <v>3033969.43</v>
      </c>
      <c r="AF70" s="415" t="s">
        <v>5</v>
      </c>
      <c r="AG70" s="414" t="s">
        <v>5</v>
      </c>
      <c r="AH70" s="410"/>
      <c r="AN70" s="400"/>
      <c r="AO70" s="400"/>
      <c r="AV70" s="400"/>
      <c r="AW70" s="400"/>
      <c r="BJ70" s="400"/>
      <c r="BK70" s="400"/>
      <c r="BL70" s="400"/>
      <c r="BM70" s="400"/>
      <c r="BN70" s="400"/>
      <c r="BO70" s="400"/>
      <c r="BP70" s="400"/>
      <c r="BQ70" s="400"/>
      <c r="BR70" s="400"/>
      <c r="BS70" s="400"/>
      <c r="BT70" s="400"/>
      <c r="BU70" s="400"/>
      <c r="CC70" s="397"/>
      <c r="CD70" s="397"/>
      <c r="CE70" s="397"/>
      <c r="CF70" s="397"/>
      <c r="CG70" s="397"/>
      <c r="CH70" s="397"/>
      <c r="CI70" s="397"/>
      <c r="CJ70" s="397"/>
      <c r="CK70" s="397"/>
      <c r="CL70" s="397"/>
      <c r="CM70" s="397"/>
      <c r="CN70" s="397"/>
    </row>
    <row r="71" spans="1:92" s="407" customFormat="1" ht="22.5" x14ac:dyDescent="0.25">
      <c r="A71" s="417" t="s">
        <v>527</v>
      </c>
      <c r="B71" s="417" t="s">
        <v>407</v>
      </c>
      <c r="C71" s="418" t="s">
        <v>277</v>
      </c>
      <c r="D71" s="418" t="s">
        <v>48</v>
      </c>
      <c r="E71" s="417" t="s">
        <v>50</v>
      </c>
      <c r="F71" s="414">
        <v>17898.38</v>
      </c>
      <c r="G71" s="415">
        <v>17.238</v>
      </c>
      <c r="H71" s="414">
        <v>2671889.5</v>
      </c>
      <c r="I71" s="415" t="s">
        <v>5</v>
      </c>
      <c r="J71" s="414" t="s">
        <v>5</v>
      </c>
      <c r="K71" s="414" t="s">
        <v>5</v>
      </c>
      <c r="L71" s="415" t="s">
        <v>5</v>
      </c>
      <c r="M71" s="414" t="s">
        <v>5</v>
      </c>
      <c r="N71" s="416"/>
      <c r="O71" s="415" t="s">
        <v>5</v>
      </c>
      <c r="P71" s="414" t="s">
        <v>5</v>
      </c>
      <c r="Q71" s="414" t="s">
        <v>5</v>
      </c>
      <c r="R71" s="415" t="s">
        <v>5</v>
      </c>
      <c r="S71" s="414" t="s">
        <v>5</v>
      </c>
      <c r="T71" s="414" t="s">
        <v>5</v>
      </c>
      <c r="U71" s="415" t="s">
        <v>5</v>
      </c>
      <c r="V71" s="414" t="s">
        <v>5</v>
      </c>
      <c r="W71" s="414" t="s">
        <v>5</v>
      </c>
      <c r="X71" s="415" t="s">
        <v>5</v>
      </c>
      <c r="Y71" s="414" t="s">
        <v>5</v>
      </c>
      <c r="Z71" s="414" t="s">
        <v>5</v>
      </c>
      <c r="AA71" s="415" t="s">
        <v>5</v>
      </c>
      <c r="AB71" s="414" t="s">
        <v>5</v>
      </c>
      <c r="AC71" s="414" t="s">
        <v>5</v>
      </c>
      <c r="AD71" s="415" t="s">
        <v>5</v>
      </c>
      <c r="AE71" s="414" t="s">
        <v>5</v>
      </c>
      <c r="AF71" s="415">
        <v>17.238</v>
      </c>
      <c r="AG71" s="414">
        <v>2671889.5</v>
      </c>
      <c r="AH71" s="410"/>
      <c r="AN71" s="400"/>
      <c r="AO71" s="400"/>
      <c r="AV71" s="400"/>
      <c r="AW71" s="400"/>
      <c r="BJ71" s="400"/>
      <c r="BK71" s="400"/>
      <c r="BL71" s="400"/>
      <c r="BM71" s="400"/>
      <c r="BN71" s="400"/>
      <c r="BO71" s="400"/>
      <c r="BP71" s="400"/>
      <c r="BQ71" s="400"/>
      <c r="BR71" s="400"/>
      <c r="BS71" s="400"/>
      <c r="BT71" s="400"/>
      <c r="BU71" s="400"/>
      <c r="CC71" s="397"/>
      <c r="CD71" s="397"/>
      <c r="CE71" s="397"/>
      <c r="CF71" s="397"/>
      <c r="CG71" s="397"/>
      <c r="CH71" s="397"/>
      <c r="CI71" s="397"/>
      <c r="CJ71" s="397"/>
      <c r="CK71" s="397"/>
      <c r="CL71" s="397"/>
      <c r="CM71" s="397"/>
      <c r="CN71" s="397"/>
    </row>
    <row r="72" spans="1:92" s="407" customFormat="1" x14ac:dyDescent="0.25">
      <c r="A72" s="565" t="s">
        <v>271</v>
      </c>
      <c r="B72" s="563"/>
      <c r="C72" s="563"/>
      <c r="D72" s="563"/>
      <c r="E72" s="563"/>
      <c r="F72" s="412"/>
      <c r="G72" s="411" t="s">
        <v>5</v>
      </c>
      <c r="H72" s="411">
        <v>59618988.729999997</v>
      </c>
      <c r="I72" s="411" t="s">
        <v>5</v>
      </c>
      <c r="J72" s="411">
        <v>5723602.3600000003</v>
      </c>
      <c r="K72" s="411">
        <v>5723602.3600000003</v>
      </c>
      <c r="L72" s="411" t="s">
        <v>5</v>
      </c>
      <c r="M72" s="411" t="s">
        <v>5</v>
      </c>
      <c r="N72" s="411"/>
      <c r="O72" s="411" t="s">
        <v>5</v>
      </c>
      <c r="P72" s="411">
        <v>6912382.4000000004</v>
      </c>
      <c r="Q72" s="411">
        <v>12635984.76</v>
      </c>
      <c r="R72" s="411" t="s">
        <v>5</v>
      </c>
      <c r="S72" s="411">
        <v>9290144.5700000003</v>
      </c>
      <c r="T72" s="411">
        <v>21926129.329999998</v>
      </c>
      <c r="U72" s="411" t="s">
        <v>5</v>
      </c>
      <c r="V72" s="411">
        <v>27634984.460000001</v>
      </c>
      <c r="W72" s="411">
        <v>49561113.789999999</v>
      </c>
      <c r="X72" s="411" t="s">
        <v>5</v>
      </c>
      <c r="Y72" s="411">
        <v>6065300.2400000002</v>
      </c>
      <c r="Z72" s="411">
        <v>55626414.030000001</v>
      </c>
      <c r="AA72" s="411" t="s">
        <v>5</v>
      </c>
      <c r="AB72" s="411">
        <v>955471.24</v>
      </c>
      <c r="AC72" s="411">
        <v>56581885.270000003</v>
      </c>
      <c r="AD72" s="411" t="s">
        <v>5</v>
      </c>
      <c r="AE72" s="411">
        <v>56581885.270000003</v>
      </c>
      <c r="AF72" s="411" t="s">
        <v>5</v>
      </c>
      <c r="AG72" s="411">
        <v>3037103.46</v>
      </c>
      <c r="AH72" s="410"/>
      <c r="AN72" s="400"/>
      <c r="AO72" s="400"/>
      <c r="AV72" s="400"/>
      <c r="AW72" s="400"/>
      <c r="BJ72" s="400"/>
      <c r="BK72" s="400"/>
      <c r="BL72" s="400"/>
      <c r="BM72" s="400"/>
      <c r="BN72" s="400"/>
      <c r="BO72" s="400"/>
      <c r="BP72" s="400"/>
      <c r="BQ72" s="400"/>
      <c r="BR72" s="400"/>
      <c r="BS72" s="400"/>
      <c r="BT72" s="400"/>
      <c r="BU72" s="400"/>
      <c r="CC72" s="397"/>
      <c r="CD72" s="397"/>
      <c r="CE72" s="397"/>
      <c r="CF72" s="397"/>
      <c r="CG72" s="397"/>
      <c r="CH72" s="397"/>
      <c r="CI72" s="397"/>
      <c r="CJ72" s="397"/>
      <c r="CK72" s="397"/>
      <c r="CL72" s="397"/>
      <c r="CM72" s="397"/>
      <c r="CN72" s="397"/>
    </row>
    <row r="73" spans="1:92" s="407" customFormat="1" ht="15.75" customHeight="1" x14ac:dyDescent="0.25">
      <c r="A73" s="562" t="s">
        <v>61</v>
      </c>
      <c r="B73" s="563"/>
      <c r="C73" s="563"/>
      <c r="D73" s="563"/>
      <c r="E73" s="563"/>
      <c r="F73" s="563"/>
      <c r="G73" s="563"/>
      <c r="H73" s="563"/>
      <c r="I73" s="563"/>
      <c r="J73" s="563"/>
      <c r="K73" s="563"/>
      <c r="L73" s="563"/>
      <c r="M73" s="563"/>
      <c r="N73" s="563"/>
      <c r="O73" s="563"/>
      <c r="P73" s="563"/>
      <c r="Q73" s="563"/>
      <c r="R73" s="563"/>
      <c r="S73" s="563"/>
      <c r="T73" s="563"/>
      <c r="U73" s="563"/>
      <c r="V73" s="563"/>
      <c r="W73" s="563"/>
      <c r="X73" s="563"/>
      <c r="Y73" s="563"/>
      <c r="Z73" s="563"/>
      <c r="AA73" s="563"/>
      <c r="AB73" s="563"/>
      <c r="AC73" s="563"/>
      <c r="AD73" s="563"/>
      <c r="AE73" s="563"/>
      <c r="AF73" s="563"/>
      <c r="AG73" s="563"/>
      <c r="AH73" s="410"/>
      <c r="AN73" s="400"/>
      <c r="AO73" s="400"/>
      <c r="AV73" s="400"/>
      <c r="AW73" s="400"/>
      <c r="BJ73" s="400"/>
      <c r="BK73" s="400"/>
      <c r="BL73" s="400"/>
      <c r="BM73" s="400"/>
      <c r="BN73" s="400"/>
      <c r="BO73" s="400"/>
      <c r="BP73" s="400"/>
      <c r="BQ73" s="400"/>
      <c r="BR73" s="400"/>
      <c r="BS73" s="400"/>
      <c r="BT73" s="400"/>
      <c r="BU73" s="400"/>
      <c r="CC73" s="397"/>
      <c r="CD73" s="397"/>
      <c r="CE73" s="397"/>
      <c r="CF73" s="397"/>
      <c r="CG73" s="397"/>
      <c r="CH73" s="397"/>
      <c r="CI73" s="397"/>
      <c r="CJ73" s="397"/>
      <c r="CK73" s="397"/>
      <c r="CL73" s="397"/>
      <c r="CM73" s="397"/>
      <c r="CN73" s="397"/>
    </row>
    <row r="74" spans="1:92" s="407" customFormat="1" ht="45" x14ac:dyDescent="0.25">
      <c r="A74" s="417" t="s">
        <v>216</v>
      </c>
      <c r="B74" s="417" t="s">
        <v>63</v>
      </c>
      <c r="C74" s="418" t="s">
        <v>64</v>
      </c>
      <c r="D74" s="418" t="s">
        <v>154</v>
      </c>
      <c r="E74" s="417" t="s">
        <v>45</v>
      </c>
      <c r="F74" s="414">
        <v>2203.66</v>
      </c>
      <c r="G74" s="415">
        <v>284.85599999999999</v>
      </c>
      <c r="H74" s="414">
        <v>12964852</v>
      </c>
      <c r="I74" s="415" t="s">
        <v>5</v>
      </c>
      <c r="J74" s="414" t="s">
        <v>5</v>
      </c>
      <c r="K74" s="414" t="s">
        <v>5</v>
      </c>
      <c r="L74" s="415" t="s">
        <v>5</v>
      </c>
      <c r="M74" s="414" t="s">
        <v>5</v>
      </c>
      <c r="N74" s="416"/>
      <c r="O74" s="415">
        <v>14.2</v>
      </c>
      <c r="P74" s="414">
        <v>646294.61</v>
      </c>
      <c r="Q74" s="414">
        <v>646294.61</v>
      </c>
      <c r="R74" s="415">
        <v>59.377000000000002</v>
      </c>
      <c r="S74" s="414">
        <v>2702467.28</v>
      </c>
      <c r="T74" s="414">
        <v>3348761.89</v>
      </c>
      <c r="U74" s="415">
        <v>168.786</v>
      </c>
      <c r="V74" s="414">
        <v>7682076.2400000002</v>
      </c>
      <c r="W74" s="414">
        <v>11030838.130000001</v>
      </c>
      <c r="X74" s="415">
        <v>39.338999999999999</v>
      </c>
      <c r="Y74" s="414">
        <v>1790463.65</v>
      </c>
      <c r="Z74" s="414">
        <v>12821301.779999999</v>
      </c>
      <c r="AA74" s="415" t="s">
        <v>5</v>
      </c>
      <c r="AB74" s="414" t="s">
        <v>5</v>
      </c>
      <c r="AC74" s="414">
        <v>12821301.779999999</v>
      </c>
      <c r="AD74" s="415">
        <v>281.702</v>
      </c>
      <c r="AE74" s="414">
        <v>12821301.779999999</v>
      </c>
      <c r="AF74" s="415">
        <v>3.1539999999999999</v>
      </c>
      <c r="AG74" s="414">
        <v>143550.22</v>
      </c>
      <c r="AH74" s="410"/>
      <c r="AN74" s="400"/>
      <c r="AO74" s="400"/>
      <c r="AV74" s="400"/>
      <c r="AW74" s="400"/>
      <c r="BJ74" s="400"/>
      <c r="BK74" s="400"/>
      <c r="BL74" s="400"/>
      <c r="BM74" s="400"/>
      <c r="BN74" s="400"/>
      <c r="BO74" s="400"/>
      <c r="BP74" s="400"/>
      <c r="BQ74" s="400"/>
      <c r="BR74" s="400"/>
      <c r="BS74" s="400"/>
      <c r="BT74" s="400"/>
      <c r="BU74" s="400"/>
      <c r="CC74" s="397"/>
      <c r="CD74" s="397"/>
      <c r="CE74" s="397"/>
      <c r="CF74" s="397"/>
      <c r="CG74" s="397"/>
      <c r="CH74" s="397"/>
      <c r="CI74" s="397"/>
      <c r="CJ74" s="397"/>
      <c r="CK74" s="397"/>
      <c r="CL74" s="397"/>
      <c r="CM74" s="397"/>
      <c r="CN74" s="397"/>
    </row>
    <row r="75" spans="1:92" s="407" customFormat="1" ht="22.5" x14ac:dyDescent="0.25">
      <c r="A75" s="417" t="s">
        <v>360</v>
      </c>
      <c r="B75" s="417" t="s">
        <v>155</v>
      </c>
      <c r="C75" s="418" t="s">
        <v>49</v>
      </c>
      <c r="D75" s="418" t="s">
        <v>48</v>
      </c>
      <c r="E75" s="417" t="s">
        <v>50</v>
      </c>
      <c r="F75" s="414">
        <v>17898.38</v>
      </c>
      <c r="G75" s="415">
        <v>71.293000000000006</v>
      </c>
      <c r="H75" s="414">
        <v>11050412.92</v>
      </c>
      <c r="I75" s="415" t="s">
        <v>5</v>
      </c>
      <c r="J75" s="414" t="s">
        <v>5</v>
      </c>
      <c r="K75" s="414" t="s">
        <v>5</v>
      </c>
      <c r="L75" s="415" t="s">
        <v>5</v>
      </c>
      <c r="M75" s="414" t="s">
        <v>5</v>
      </c>
      <c r="N75" s="416"/>
      <c r="O75" s="415">
        <v>14.2</v>
      </c>
      <c r="P75" s="414">
        <v>2200999.59</v>
      </c>
      <c r="Q75" s="414">
        <v>2200999.59</v>
      </c>
      <c r="R75" s="415">
        <v>57.093000000000004</v>
      </c>
      <c r="S75" s="414">
        <v>8849413.3399999999</v>
      </c>
      <c r="T75" s="414">
        <v>11050412.93</v>
      </c>
      <c r="U75" s="415" t="s">
        <v>5</v>
      </c>
      <c r="V75" s="414" t="s">
        <v>5</v>
      </c>
      <c r="W75" s="414">
        <v>11050412.93</v>
      </c>
      <c r="X75" s="415" t="s">
        <v>5</v>
      </c>
      <c r="Y75" s="414" t="s">
        <v>5</v>
      </c>
      <c r="Z75" s="414">
        <v>11050412.93</v>
      </c>
      <c r="AA75" s="415" t="s">
        <v>5</v>
      </c>
      <c r="AB75" s="414" t="s">
        <v>5</v>
      </c>
      <c r="AC75" s="414">
        <v>11050412.93</v>
      </c>
      <c r="AD75" s="415">
        <v>71.293000000000006</v>
      </c>
      <c r="AE75" s="414">
        <v>11050412.93</v>
      </c>
      <c r="AF75" s="415" t="s">
        <v>5</v>
      </c>
      <c r="AG75" s="414">
        <v>-0.01</v>
      </c>
      <c r="AH75" s="410"/>
      <c r="AN75" s="400"/>
      <c r="AO75" s="400"/>
      <c r="AV75" s="400"/>
      <c r="AW75" s="400"/>
      <c r="BJ75" s="400"/>
      <c r="BK75" s="400"/>
      <c r="BL75" s="400"/>
      <c r="BM75" s="400"/>
      <c r="BN75" s="400"/>
      <c r="BO75" s="400"/>
      <c r="BP75" s="400"/>
      <c r="BQ75" s="400"/>
      <c r="BR75" s="400"/>
      <c r="BS75" s="400"/>
      <c r="BT75" s="400"/>
      <c r="BU75" s="400"/>
      <c r="CC75" s="397"/>
      <c r="CD75" s="397"/>
      <c r="CE75" s="397"/>
      <c r="CF75" s="397"/>
      <c r="CG75" s="397"/>
      <c r="CH75" s="397"/>
      <c r="CI75" s="397"/>
      <c r="CJ75" s="397"/>
      <c r="CK75" s="397"/>
      <c r="CL75" s="397"/>
      <c r="CM75" s="397"/>
      <c r="CN75" s="397"/>
    </row>
    <row r="76" spans="1:92" s="407" customFormat="1" ht="45" x14ac:dyDescent="0.25">
      <c r="A76" s="417" t="s">
        <v>327</v>
      </c>
      <c r="B76" s="417" t="s">
        <v>285</v>
      </c>
      <c r="C76" s="418" t="s">
        <v>277</v>
      </c>
      <c r="D76" s="418" t="s">
        <v>291</v>
      </c>
      <c r="E76" s="417" t="s">
        <v>50</v>
      </c>
      <c r="F76" s="414">
        <v>19072.07</v>
      </c>
      <c r="G76" s="415">
        <v>60.832999999999998</v>
      </c>
      <c r="H76" s="414">
        <v>10047429.289999999</v>
      </c>
      <c r="I76" s="415" t="s">
        <v>5</v>
      </c>
      <c r="J76" s="414" t="s">
        <v>5</v>
      </c>
      <c r="K76" s="414" t="s">
        <v>5</v>
      </c>
      <c r="L76" s="415" t="s">
        <v>5</v>
      </c>
      <c r="M76" s="414" t="s">
        <v>5</v>
      </c>
      <c r="N76" s="416"/>
      <c r="O76" s="415" t="s">
        <v>5</v>
      </c>
      <c r="P76" s="414" t="s">
        <v>5</v>
      </c>
      <c r="Q76" s="414" t="s">
        <v>5</v>
      </c>
      <c r="R76" s="415" t="s">
        <v>5</v>
      </c>
      <c r="S76" s="414" t="s">
        <v>5</v>
      </c>
      <c r="T76" s="414" t="s">
        <v>5</v>
      </c>
      <c r="U76" s="415">
        <v>60.832999999999998</v>
      </c>
      <c r="V76" s="414">
        <v>10047429.289999999</v>
      </c>
      <c r="W76" s="414">
        <v>10047429.289999999</v>
      </c>
      <c r="X76" s="415" t="s">
        <v>5</v>
      </c>
      <c r="Y76" s="414" t="s">
        <v>5</v>
      </c>
      <c r="Z76" s="414">
        <v>10047429.289999999</v>
      </c>
      <c r="AA76" s="415" t="s">
        <v>5</v>
      </c>
      <c r="AB76" s="414" t="s">
        <v>5</v>
      </c>
      <c r="AC76" s="414">
        <v>10047429.289999999</v>
      </c>
      <c r="AD76" s="415">
        <v>60.832999999999998</v>
      </c>
      <c r="AE76" s="414">
        <v>10047429.289999999</v>
      </c>
      <c r="AF76" s="415" t="s">
        <v>5</v>
      </c>
      <c r="AG76" s="414" t="s">
        <v>5</v>
      </c>
      <c r="AH76" s="410"/>
      <c r="AN76" s="400"/>
      <c r="AO76" s="400"/>
      <c r="AV76" s="400"/>
      <c r="AW76" s="400"/>
      <c r="BJ76" s="400"/>
      <c r="BK76" s="400"/>
      <c r="BL76" s="400"/>
      <c r="BM76" s="400"/>
      <c r="BN76" s="400"/>
      <c r="BO76" s="400"/>
      <c r="BP76" s="400"/>
      <c r="BQ76" s="400"/>
      <c r="BR76" s="400"/>
      <c r="BS76" s="400"/>
      <c r="BT76" s="400"/>
      <c r="BU76" s="400"/>
      <c r="CC76" s="397"/>
      <c r="CD76" s="397"/>
      <c r="CE76" s="397"/>
      <c r="CF76" s="397"/>
      <c r="CG76" s="397"/>
      <c r="CH76" s="397"/>
      <c r="CI76" s="397"/>
      <c r="CJ76" s="397"/>
      <c r="CK76" s="397"/>
      <c r="CL76" s="397"/>
      <c r="CM76" s="397"/>
      <c r="CN76" s="397"/>
    </row>
    <row r="77" spans="1:92" s="407" customFormat="1" ht="45" x14ac:dyDescent="0.25">
      <c r="A77" s="417" t="s">
        <v>406</v>
      </c>
      <c r="B77" s="417" t="s">
        <v>296</v>
      </c>
      <c r="C77" s="418" t="s">
        <v>277</v>
      </c>
      <c r="D77" s="418" t="s">
        <v>314</v>
      </c>
      <c r="E77" s="417" t="s">
        <v>50</v>
      </c>
      <c r="F77" s="414">
        <v>19055.330000000002</v>
      </c>
      <c r="G77" s="415">
        <v>0.25900000000000001</v>
      </c>
      <c r="H77" s="414">
        <v>42739.96</v>
      </c>
      <c r="I77" s="415" t="s">
        <v>5</v>
      </c>
      <c r="J77" s="414" t="s">
        <v>5</v>
      </c>
      <c r="K77" s="414" t="s">
        <v>5</v>
      </c>
      <c r="L77" s="415" t="s">
        <v>5</v>
      </c>
      <c r="M77" s="414" t="s">
        <v>5</v>
      </c>
      <c r="N77" s="416"/>
      <c r="O77" s="415" t="s">
        <v>5</v>
      </c>
      <c r="P77" s="414" t="s">
        <v>5</v>
      </c>
      <c r="Q77" s="414" t="s">
        <v>5</v>
      </c>
      <c r="R77" s="415" t="s">
        <v>5</v>
      </c>
      <c r="S77" s="414" t="s">
        <v>5</v>
      </c>
      <c r="T77" s="414" t="s">
        <v>5</v>
      </c>
      <c r="U77" s="415">
        <v>0.25900000000000001</v>
      </c>
      <c r="V77" s="414">
        <v>42739.96</v>
      </c>
      <c r="W77" s="414">
        <v>42739.96</v>
      </c>
      <c r="X77" s="415" t="s">
        <v>5</v>
      </c>
      <c r="Y77" s="414" t="s">
        <v>5</v>
      </c>
      <c r="Z77" s="414">
        <v>42739.96</v>
      </c>
      <c r="AA77" s="415" t="s">
        <v>5</v>
      </c>
      <c r="AB77" s="414" t="s">
        <v>5</v>
      </c>
      <c r="AC77" s="414">
        <v>42739.96</v>
      </c>
      <c r="AD77" s="415">
        <v>0.25900000000000001</v>
      </c>
      <c r="AE77" s="414">
        <v>42739.96</v>
      </c>
      <c r="AF77" s="415" t="s">
        <v>5</v>
      </c>
      <c r="AG77" s="414" t="s">
        <v>5</v>
      </c>
      <c r="AH77" s="410"/>
      <c r="AN77" s="400"/>
      <c r="AO77" s="400"/>
      <c r="AV77" s="400"/>
      <c r="AW77" s="400"/>
      <c r="BJ77" s="400"/>
      <c r="BK77" s="400"/>
      <c r="BL77" s="400"/>
      <c r="BM77" s="400"/>
      <c r="BN77" s="400"/>
      <c r="BO77" s="400"/>
      <c r="BP77" s="400"/>
      <c r="BQ77" s="400"/>
      <c r="BR77" s="400"/>
      <c r="BS77" s="400"/>
      <c r="BT77" s="400"/>
      <c r="BU77" s="400"/>
      <c r="CC77" s="397"/>
      <c r="CD77" s="397"/>
      <c r="CE77" s="397"/>
      <c r="CF77" s="397"/>
      <c r="CG77" s="397"/>
      <c r="CH77" s="397"/>
      <c r="CI77" s="397"/>
      <c r="CJ77" s="397"/>
      <c r="CK77" s="397"/>
      <c r="CL77" s="397"/>
      <c r="CM77" s="397"/>
      <c r="CN77" s="397"/>
    </row>
    <row r="78" spans="1:92" s="407" customFormat="1" ht="45" x14ac:dyDescent="0.25">
      <c r="A78" s="417" t="s">
        <v>350</v>
      </c>
      <c r="B78" s="417" t="s">
        <v>298</v>
      </c>
      <c r="C78" s="418" t="s">
        <v>277</v>
      </c>
      <c r="D78" s="418" t="s">
        <v>313</v>
      </c>
      <c r="E78" s="417" t="s">
        <v>50</v>
      </c>
      <c r="F78" s="414">
        <v>19055.330000000002</v>
      </c>
      <c r="G78" s="415">
        <v>8.8290000000000006</v>
      </c>
      <c r="H78" s="414">
        <v>1456954.14</v>
      </c>
      <c r="I78" s="415" t="s">
        <v>5</v>
      </c>
      <c r="J78" s="414" t="s">
        <v>5</v>
      </c>
      <c r="K78" s="414" t="s">
        <v>5</v>
      </c>
      <c r="L78" s="415" t="s">
        <v>5</v>
      </c>
      <c r="M78" s="414" t="s">
        <v>5</v>
      </c>
      <c r="N78" s="416"/>
      <c r="O78" s="415" t="s">
        <v>5</v>
      </c>
      <c r="P78" s="414" t="s">
        <v>5</v>
      </c>
      <c r="Q78" s="414" t="s">
        <v>5</v>
      </c>
      <c r="R78" s="415" t="s">
        <v>5</v>
      </c>
      <c r="S78" s="414" t="s">
        <v>5</v>
      </c>
      <c r="T78" s="414" t="s">
        <v>5</v>
      </c>
      <c r="U78" s="415">
        <v>8.8290000000000006</v>
      </c>
      <c r="V78" s="414">
        <v>1456954.14</v>
      </c>
      <c r="W78" s="414">
        <v>1456954.14</v>
      </c>
      <c r="X78" s="415" t="s">
        <v>5</v>
      </c>
      <c r="Y78" s="414" t="s">
        <v>5</v>
      </c>
      <c r="Z78" s="414">
        <v>1456954.14</v>
      </c>
      <c r="AA78" s="415" t="s">
        <v>5</v>
      </c>
      <c r="AB78" s="414" t="s">
        <v>5</v>
      </c>
      <c r="AC78" s="414">
        <v>1456954.14</v>
      </c>
      <c r="AD78" s="415">
        <v>8.8290000000000006</v>
      </c>
      <c r="AE78" s="414">
        <v>1456954.14</v>
      </c>
      <c r="AF78" s="415" t="s">
        <v>5</v>
      </c>
      <c r="AG78" s="414" t="s">
        <v>5</v>
      </c>
      <c r="AH78" s="410"/>
      <c r="AN78" s="400"/>
      <c r="AO78" s="400"/>
      <c r="AV78" s="400"/>
      <c r="AW78" s="400"/>
      <c r="BJ78" s="400"/>
      <c r="BK78" s="400"/>
      <c r="BL78" s="400"/>
      <c r="BM78" s="400"/>
      <c r="BN78" s="400"/>
      <c r="BO78" s="400"/>
      <c r="BP78" s="400"/>
      <c r="BQ78" s="400"/>
      <c r="BR78" s="400"/>
      <c r="BS78" s="400"/>
      <c r="BT78" s="400"/>
      <c r="BU78" s="400"/>
      <c r="CC78" s="397"/>
      <c r="CD78" s="397"/>
      <c r="CE78" s="397"/>
      <c r="CF78" s="397"/>
      <c r="CG78" s="397"/>
      <c r="CH78" s="397"/>
      <c r="CI78" s="397"/>
      <c r="CJ78" s="397"/>
      <c r="CK78" s="397"/>
      <c r="CL78" s="397"/>
      <c r="CM78" s="397"/>
      <c r="CN78" s="397"/>
    </row>
    <row r="79" spans="1:92" s="407" customFormat="1" ht="45" x14ac:dyDescent="0.25">
      <c r="A79" s="417" t="s">
        <v>303</v>
      </c>
      <c r="B79" s="417" t="s">
        <v>312</v>
      </c>
      <c r="C79" s="418" t="s">
        <v>277</v>
      </c>
      <c r="D79" s="418" t="s">
        <v>307</v>
      </c>
      <c r="E79" s="417" t="s">
        <v>50</v>
      </c>
      <c r="F79" s="414">
        <v>19019.11</v>
      </c>
      <c r="G79" s="415">
        <v>92.373999999999995</v>
      </c>
      <c r="H79" s="414">
        <v>15214505.17</v>
      </c>
      <c r="I79" s="415" t="s">
        <v>5</v>
      </c>
      <c r="J79" s="414" t="s">
        <v>5</v>
      </c>
      <c r="K79" s="414" t="s">
        <v>5</v>
      </c>
      <c r="L79" s="415" t="s">
        <v>5</v>
      </c>
      <c r="M79" s="414" t="s">
        <v>5</v>
      </c>
      <c r="N79" s="416"/>
      <c r="O79" s="415" t="s">
        <v>5</v>
      </c>
      <c r="P79" s="414" t="s">
        <v>5</v>
      </c>
      <c r="Q79" s="414" t="s">
        <v>5</v>
      </c>
      <c r="R79" s="415" t="s">
        <v>5</v>
      </c>
      <c r="S79" s="414" t="s">
        <v>5</v>
      </c>
      <c r="T79" s="414" t="s">
        <v>5</v>
      </c>
      <c r="U79" s="415">
        <v>92.373999999999995</v>
      </c>
      <c r="V79" s="414">
        <v>15214505.17</v>
      </c>
      <c r="W79" s="414">
        <v>15214505.17</v>
      </c>
      <c r="X79" s="415" t="s">
        <v>5</v>
      </c>
      <c r="Y79" s="414" t="s">
        <v>5</v>
      </c>
      <c r="Z79" s="414">
        <v>15214505.17</v>
      </c>
      <c r="AA79" s="415" t="s">
        <v>5</v>
      </c>
      <c r="AB79" s="414" t="s">
        <v>5</v>
      </c>
      <c r="AC79" s="414">
        <v>15214505.17</v>
      </c>
      <c r="AD79" s="415">
        <v>92.373999999999995</v>
      </c>
      <c r="AE79" s="414">
        <v>15214505.17</v>
      </c>
      <c r="AF79" s="415" t="s">
        <v>5</v>
      </c>
      <c r="AG79" s="414" t="s">
        <v>5</v>
      </c>
      <c r="AH79" s="410"/>
      <c r="AN79" s="400"/>
      <c r="AO79" s="400"/>
      <c r="AV79" s="400"/>
      <c r="AW79" s="400"/>
      <c r="BJ79" s="400"/>
      <c r="BK79" s="400"/>
      <c r="BL79" s="400"/>
      <c r="BM79" s="400"/>
      <c r="BN79" s="400"/>
      <c r="BO79" s="400"/>
      <c r="BP79" s="400"/>
      <c r="BQ79" s="400"/>
      <c r="BR79" s="400"/>
      <c r="BS79" s="400"/>
      <c r="BT79" s="400"/>
      <c r="BU79" s="400"/>
      <c r="CC79" s="397"/>
      <c r="CD79" s="397"/>
      <c r="CE79" s="397"/>
      <c r="CF79" s="397"/>
      <c r="CG79" s="397"/>
      <c r="CH79" s="397"/>
      <c r="CI79" s="397"/>
      <c r="CJ79" s="397"/>
      <c r="CK79" s="397"/>
      <c r="CL79" s="397"/>
      <c r="CM79" s="397"/>
      <c r="CN79" s="397"/>
    </row>
    <row r="80" spans="1:92" s="407" customFormat="1" ht="45" x14ac:dyDescent="0.25">
      <c r="A80" s="417" t="s">
        <v>310</v>
      </c>
      <c r="B80" s="417" t="s">
        <v>311</v>
      </c>
      <c r="C80" s="418" t="s">
        <v>277</v>
      </c>
      <c r="D80" s="418" t="s">
        <v>324</v>
      </c>
      <c r="E80" s="417" t="s">
        <v>50</v>
      </c>
      <c r="F80" s="414">
        <v>19017.349999999999</v>
      </c>
      <c r="G80" s="415">
        <v>21.628</v>
      </c>
      <c r="H80" s="414">
        <v>3561920.75</v>
      </c>
      <c r="I80" s="415" t="s">
        <v>5</v>
      </c>
      <c r="J80" s="414" t="s">
        <v>5</v>
      </c>
      <c r="K80" s="414" t="s">
        <v>5</v>
      </c>
      <c r="L80" s="415" t="s">
        <v>5</v>
      </c>
      <c r="M80" s="414" t="s">
        <v>5</v>
      </c>
      <c r="N80" s="416"/>
      <c r="O80" s="415" t="s">
        <v>5</v>
      </c>
      <c r="P80" s="414" t="s">
        <v>5</v>
      </c>
      <c r="Q80" s="414" t="s">
        <v>5</v>
      </c>
      <c r="R80" s="415" t="s">
        <v>5</v>
      </c>
      <c r="S80" s="414" t="s">
        <v>5</v>
      </c>
      <c r="T80" s="414" t="s">
        <v>5</v>
      </c>
      <c r="U80" s="415" t="s">
        <v>5</v>
      </c>
      <c r="V80" s="414" t="s">
        <v>5</v>
      </c>
      <c r="W80" s="414" t="s">
        <v>5</v>
      </c>
      <c r="X80" s="415">
        <v>21.628</v>
      </c>
      <c r="Y80" s="414">
        <v>3561920.75</v>
      </c>
      <c r="Z80" s="414">
        <v>3561920.75</v>
      </c>
      <c r="AA80" s="415" t="s">
        <v>5</v>
      </c>
      <c r="AB80" s="414" t="s">
        <v>5</v>
      </c>
      <c r="AC80" s="414">
        <v>3561920.75</v>
      </c>
      <c r="AD80" s="415">
        <v>21.628</v>
      </c>
      <c r="AE80" s="414">
        <v>3561920.75</v>
      </c>
      <c r="AF80" s="415" t="s">
        <v>5</v>
      </c>
      <c r="AG80" s="414" t="s">
        <v>5</v>
      </c>
      <c r="AH80" s="410"/>
      <c r="AN80" s="400"/>
      <c r="AO80" s="400"/>
      <c r="AV80" s="400"/>
      <c r="AW80" s="400"/>
      <c r="BJ80" s="400"/>
      <c r="BK80" s="400"/>
      <c r="BL80" s="400"/>
      <c r="BM80" s="400"/>
      <c r="BN80" s="400"/>
      <c r="BO80" s="400"/>
      <c r="BP80" s="400"/>
      <c r="BQ80" s="400"/>
      <c r="BR80" s="400"/>
      <c r="BS80" s="400"/>
      <c r="BT80" s="400"/>
      <c r="BU80" s="400"/>
      <c r="CC80" s="397"/>
      <c r="CD80" s="397"/>
      <c r="CE80" s="397"/>
      <c r="CF80" s="397"/>
      <c r="CG80" s="397"/>
      <c r="CH80" s="397"/>
      <c r="CI80" s="397"/>
      <c r="CJ80" s="397"/>
      <c r="CK80" s="397"/>
      <c r="CL80" s="397"/>
      <c r="CM80" s="397"/>
      <c r="CN80" s="397"/>
    </row>
    <row r="81" spans="1:92" s="407" customFormat="1" ht="33.75" x14ac:dyDescent="0.25">
      <c r="A81" s="417" t="s">
        <v>304</v>
      </c>
      <c r="B81" s="417" t="s">
        <v>361</v>
      </c>
      <c r="C81" s="418" t="s">
        <v>389</v>
      </c>
      <c r="D81" s="418" t="s">
        <v>388</v>
      </c>
      <c r="E81" s="417" t="s">
        <v>50</v>
      </c>
      <c r="F81" s="414">
        <v>17898.38</v>
      </c>
      <c r="G81" s="415">
        <v>16.198</v>
      </c>
      <c r="H81" s="414">
        <v>2510689.5299999998</v>
      </c>
      <c r="I81" s="415" t="s">
        <v>5</v>
      </c>
      <c r="J81" s="414" t="s">
        <v>5</v>
      </c>
      <c r="K81" s="414" t="s">
        <v>5</v>
      </c>
      <c r="L81" s="415" t="s">
        <v>5</v>
      </c>
      <c r="M81" s="414" t="s">
        <v>5</v>
      </c>
      <c r="N81" s="416"/>
      <c r="O81" s="415" t="s">
        <v>5</v>
      </c>
      <c r="P81" s="414" t="s">
        <v>5</v>
      </c>
      <c r="Q81" s="414" t="s">
        <v>5</v>
      </c>
      <c r="R81" s="415" t="s">
        <v>5</v>
      </c>
      <c r="S81" s="414" t="s">
        <v>5</v>
      </c>
      <c r="T81" s="414" t="s">
        <v>5</v>
      </c>
      <c r="U81" s="415" t="s">
        <v>5</v>
      </c>
      <c r="V81" s="414" t="s">
        <v>5</v>
      </c>
      <c r="W81" s="414" t="s">
        <v>5</v>
      </c>
      <c r="X81" s="415">
        <v>16.198</v>
      </c>
      <c r="Y81" s="414">
        <v>2510689.5299999998</v>
      </c>
      <c r="Z81" s="414">
        <v>2510689.5299999998</v>
      </c>
      <c r="AA81" s="415" t="s">
        <v>5</v>
      </c>
      <c r="AB81" s="414" t="s">
        <v>5</v>
      </c>
      <c r="AC81" s="414">
        <v>2510689.5299999998</v>
      </c>
      <c r="AD81" s="415">
        <v>16.198</v>
      </c>
      <c r="AE81" s="414">
        <v>2510689.5299999998</v>
      </c>
      <c r="AF81" s="415" t="s">
        <v>5</v>
      </c>
      <c r="AG81" s="414" t="s">
        <v>5</v>
      </c>
      <c r="AH81" s="410"/>
      <c r="AN81" s="400"/>
      <c r="AO81" s="400"/>
      <c r="AV81" s="400"/>
      <c r="AW81" s="400"/>
      <c r="BJ81" s="400"/>
      <c r="BK81" s="400"/>
      <c r="BL81" s="400"/>
      <c r="BM81" s="400"/>
      <c r="BN81" s="400"/>
      <c r="BO81" s="400"/>
      <c r="BP81" s="400"/>
      <c r="BQ81" s="400"/>
      <c r="BR81" s="400"/>
      <c r="BS81" s="400"/>
      <c r="BT81" s="400"/>
      <c r="BU81" s="400"/>
      <c r="CC81" s="397"/>
      <c r="CD81" s="397"/>
      <c r="CE81" s="397"/>
      <c r="CF81" s="397"/>
      <c r="CG81" s="397"/>
      <c r="CH81" s="397"/>
      <c r="CI81" s="397"/>
      <c r="CJ81" s="397"/>
      <c r="CK81" s="397"/>
      <c r="CL81" s="397"/>
      <c r="CM81" s="397"/>
      <c r="CN81" s="397"/>
    </row>
    <row r="82" spans="1:92" s="407" customFormat="1" ht="22.5" x14ac:dyDescent="0.25">
      <c r="A82" s="417" t="s">
        <v>526</v>
      </c>
      <c r="B82" s="417" t="s">
        <v>405</v>
      </c>
      <c r="C82" s="418" t="s">
        <v>277</v>
      </c>
      <c r="D82" s="418" t="s">
        <v>48</v>
      </c>
      <c r="E82" s="417" t="s">
        <v>50</v>
      </c>
      <c r="F82" s="414">
        <v>17898.38</v>
      </c>
      <c r="G82" s="415">
        <v>13.442</v>
      </c>
      <c r="H82" s="414">
        <v>2083509.61</v>
      </c>
      <c r="I82" s="415" t="s">
        <v>5</v>
      </c>
      <c r="J82" s="414" t="s">
        <v>5</v>
      </c>
      <c r="K82" s="414" t="s">
        <v>5</v>
      </c>
      <c r="L82" s="415" t="s">
        <v>5</v>
      </c>
      <c r="M82" s="414" t="s">
        <v>5</v>
      </c>
      <c r="N82" s="416"/>
      <c r="O82" s="415" t="s">
        <v>5</v>
      </c>
      <c r="P82" s="414" t="s">
        <v>5</v>
      </c>
      <c r="Q82" s="414" t="s">
        <v>5</v>
      </c>
      <c r="R82" s="415" t="s">
        <v>5</v>
      </c>
      <c r="S82" s="414" t="s">
        <v>5</v>
      </c>
      <c r="T82" s="414" t="s">
        <v>5</v>
      </c>
      <c r="U82" s="415" t="s">
        <v>5</v>
      </c>
      <c r="V82" s="414" t="s">
        <v>5</v>
      </c>
      <c r="W82" s="414" t="s">
        <v>5</v>
      </c>
      <c r="X82" s="415" t="s">
        <v>5</v>
      </c>
      <c r="Y82" s="414" t="s">
        <v>5</v>
      </c>
      <c r="Z82" s="414" t="s">
        <v>5</v>
      </c>
      <c r="AA82" s="415" t="s">
        <v>5</v>
      </c>
      <c r="AB82" s="414" t="s">
        <v>5</v>
      </c>
      <c r="AC82" s="414" t="s">
        <v>5</v>
      </c>
      <c r="AD82" s="415" t="s">
        <v>5</v>
      </c>
      <c r="AE82" s="414" t="s">
        <v>5</v>
      </c>
      <c r="AF82" s="415">
        <v>13.442</v>
      </c>
      <c r="AG82" s="414">
        <v>2083509.61</v>
      </c>
      <c r="AH82" s="410"/>
      <c r="AN82" s="400"/>
      <c r="AO82" s="400"/>
      <c r="AV82" s="400"/>
      <c r="AW82" s="400"/>
      <c r="BJ82" s="400"/>
      <c r="BK82" s="400"/>
      <c r="BL82" s="400"/>
      <c r="BM82" s="400"/>
      <c r="BN82" s="400"/>
      <c r="BO82" s="400"/>
      <c r="BP82" s="400"/>
      <c r="BQ82" s="400"/>
      <c r="BR82" s="400"/>
      <c r="BS82" s="400"/>
      <c r="BT82" s="400"/>
      <c r="BU82" s="400"/>
      <c r="CC82" s="397"/>
      <c r="CD82" s="397"/>
      <c r="CE82" s="397"/>
      <c r="CF82" s="397"/>
      <c r="CG82" s="397"/>
      <c r="CH82" s="397"/>
      <c r="CI82" s="397"/>
      <c r="CJ82" s="397"/>
      <c r="CK82" s="397"/>
      <c r="CL82" s="397"/>
      <c r="CM82" s="397"/>
      <c r="CN82" s="397"/>
    </row>
    <row r="83" spans="1:92" s="407" customFormat="1" x14ac:dyDescent="0.25">
      <c r="A83" s="565" t="s">
        <v>271</v>
      </c>
      <c r="B83" s="563"/>
      <c r="C83" s="563"/>
      <c r="D83" s="563"/>
      <c r="E83" s="563"/>
      <c r="F83" s="412"/>
      <c r="G83" s="411" t="s">
        <v>5</v>
      </c>
      <c r="H83" s="411">
        <v>75815721.75</v>
      </c>
      <c r="I83" s="411" t="s">
        <v>5</v>
      </c>
      <c r="J83" s="411" t="s">
        <v>5</v>
      </c>
      <c r="K83" s="411" t="s">
        <v>5</v>
      </c>
      <c r="L83" s="411" t="s">
        <v>5</v>
      </c>
      <c r="M83" s="411" t="s">
        <v>5</v>
      </c>
      <c r="N83" s="411"/>
      <c r="O83" s="411" t="s">
        <v>5</v>
      </c>
      <c r="P83" s="411">
        <v>3688892.97</v>
      </c>
      <c r="Q83" s="411">
        <v>3688892.97</v>
      </c>
      <c r="R83" s="411" t="s">
        <v>5</v>
      </c>
      <c r="S83" s="411">
        <v>15071008.1</v>
      </c>
      <c r="T83" s="411">
        <v>18759901.07</v>
      </c>
      <c r="U83" s="411" t="s">
        <v>5</v>
      </c>
      <c r="V83" s="411">
        <v>44447232.240000002</v>
      </c>
      <c r="W83" s="411">
        <v>63207133.310000002</v>
      </c>
      <c r="X83" s="411" t="s">
        <v>5</v>
      </c>
      <c r="Y83" s="411">
        <v>10194598.859999999</v>
      </c>
      <c r="Z83" s="411">
        <v>73401732.170000002</v>
      </c>
      <c r="AA83" s="411" t="s">
        <v>5</v>
      </c>
      <c r="AB83" s="411" t="s">
        <v>5</v>
      </c>
      <c r="AC83" s="411">
        <v>73401732.170000002</v>
      </c>
      <c r="AD83" s="411" t="s">
        <v>5</v>
      </c>
      <c r="AE83" s="411">
        <v>73401732.170000002</v>
      </c>
      <c r="AF83" s="411" t="s">
        <v>5</v>
      </c>
      <c r="AG83" s="411">
        <v>2413989.58</v>
      </c>
      <c r="AH83" s="410"/>
      <c r="AN83" s="400"/>
      <c r="AO83" s="400"/>
      <c r="AV83" s="400"/>
      <c r="AW83" s="400"/>
      <c r="BJ83" s="400"/>
      <c r="BK83" s="400"/>
      <c r="BL83" s="400"/>
      <c r="BM83" s="400"/>
      <c r="BN83" s="400"/>
      <c r="BO83" s="400"/>
      <c r="BP83" s="400"/>
      <c r="BQ83" s="400"/>
      <c r="BR83" s="400"/>
      <c r="BS83" s="400"/>
      <c r="BT83" s="400"/>
      <c r="BU83" s="400"/>
      <c r="CC83" s="397"/>
      <c r="CD83" s="397"/>
      <c r="CE83" s="397"/>
      <c r="CF83" s="397"/>
      <c r="CG83" s="397"/>
      <c r="CH83" s="397"/>
      <c r="CI83" s="397"/>
      <c r="CJ83" s="397"/>
      <c r="CK83" s="397"/>
      <c r="CL83" s="397"/>
      <c r="CM83" s="397"/>
      <c r="CN83" s="397"/>
    </row>
    <row r="84" spans="1:92" s="407" customFormat="1" ht="15.75" customHeight="1" x14ac:dyDescent="0.25">
      <c r="A84" s="562" t="s">
        <v>156</v>
      </c>
      <c r="B84" s="563"/>
      <c r="C84" s="563"/>
      <c r="D84" s="563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410"/>
      <c r="AN84" s="400"/>
      <c r="AO84" s="400"/>
      <c r="AV84" s="400"/>
      <c r="AW84" s="400"/>
      <c r="BJ84" s="400"/>
      <c r="BK84" s="400"/>
      <c r="BL84" s="400"/>
      <c r="BM84" s="400"/>
      <c r="BN84" s="400"/>
      <c r="BO84" s="400"/>
      <c r="BP84" s="400"/>
      <c r="BQ84" s="400"/>
      <c r="BR84" s="400"/>
      <c r="BS84" s="400"/>
      <c r="BT84" s="400"/>
      <c r="BU84" s="400"/>
      <c r="CC84" s="397"/>
      <c r="CD84" s="397"/>
      <c r="CE84" s="397"/>
      <c r="CF84" s="397"/>
      <c r="CG84" s="397"/>
      <c r="CH84" s="397"/>
      <c r="CI84" s="397"/>
      <c r="CJ84" s="397"/>
      <c r="CK84" s="397"/>
      <c r="CL84" s="397"/>
      <c r="CM84" s="397"/>
      <c r="CN84" s="397"/>
    </row>
    <row r="85" spans="1:92" s="407" customFormat="1" ht="33.75" x14ac:dyDescent="0.25">
      <c r="A85" s="417" t="s">
        <v>305</v>
      </c>
      <c r="B85" s="417" t="s">
        <v>157</v>
      </c>
      <c r="C85" s="418" t="s">
        <v>158</v>
      </c>
      <c r="D85" s="418" t="s">
        <v>159</v>
      </c>
      <c r="E85" s="417" t="s">
        <v>45</v>
      </c>
      <c r="F85" s="414">
        <v>1579.69</v>
      </c>
      <c r="G85" s="415">
        <v>103.27200000000001</v>
      </c>
      <c r="H85" s="414">
        <v>2939654.89</v>
      </c>
      <c r="I85" s="415" t="s">
        <v>5</v>
      </c>
      <c r="J85" s="414" t="s">
        <v>5</v>
      </c>
      <c r="K85" s="414" t="s">
        <v>5</v>
      </c>
      <c r="L85" s="415" t="s">
        <v>5</v>
      </c>
      <c r="M85" s="414" t="s">
        <v>5</v>
      </c>
      <c r="N85" s="416"/>
      <c r="O85" s="415" t="s">
        <v>5</v>
      </c>
      <c r="P85" s="414" t="s">
        <v>5</v>
      </c>
      <c r="Q85" s="414" t="s">
        <v>5</v>
      </c>
      <c r="R85" s="415" t="s">
        <v>5</v>
      </c>
      <c r="S85" s="414" t="s">
        <v>5</v>
      </c>
      <c r="T85" s="414" t="s">
        <v>5</v>
      </c>
      <c r="U85" s="415">
        <v>24.34</v>
      </c>
      <c r="V85" s="414">
        <v>692842.2</v>
      </c>
      <c r="W85" s="414">
        <v>692842.2</v>
      </c>
      <c r="X85" s="415">
        <v>24.291</v>
      </c>
      <c r="Y85" s="414">
        <v>691447.41</v>
      </c>
      <c r="Z85" s="414">
        <v>1384289.61</v>
      </c>
      <c r="AA85" s="415">
        <v>5</v>
      </c>
      <c r="AB85" s="414">
        <v>142325.84</v>
      </c>
      <c r="AC85" s="414">
        <v>1526615.45</v>
      </c>
      <c r="AD85" s="415">
        <v>53.631</v>
      </c>
      <c r="AE85" s="414">
        <v>1526615.45</v>
      </c>
      <c r="AF85" s="415">
        <v>49.640999999999998</v>
      </c>
      <c r="AG85" s="414">
        <v>1413039.44</v>
      </c>
      <c r="AH85" s="410"/>
      <c r="AN85" s="400"/>
      <c r="AO85" s="400"/>
      <c r="AV85" s="400"/>
      <c r="AW85" s="400"/>
      <c r="BJ85" s="400"/>
      <c r="BK85" s="400"/>
      <c r="BL85" s="400"/>
      <c r="BM85" s="400"/>
      <c r="BN85" s="400"/>
      <c r="BO85" s="400"/>
      <c r="BP85" s="400"/>
      <c r="BQ85" s="400"/>
      <c r="BR85" s="400"/>
      <c r="BS85" s="400"/>
      <c r="BT85" s="400"/>
      <c r="BU85" s="400"/>
      <c r="CC85" s="397"/>
      <c r="CD85" s="397"/>
      <c r="CE85" s="397"/>
      <c r="CF85" s="397"/>
      <c r="CG85" s="397"/>
      <c r="CH85" s="397"/>
      <c r="CI85" s="397"/>
      <c r="CJ85" s="397"/>
      <c r="CK85" s="397"/>
      <c r="CL85" s="397"/>
      <c r="CM85" s="397"/>
      <c r="CN85" s="397"/>
    </row>
    <row r="86" spans="1:92" s="407" customFormat="1" ht="22.5" x14ac:dyDescent="0.25">
      <c r="A86" s="417" t="s">
        <v>341</v>
      </c>
      <c r="B86" s="417" t="s">
        <v>160</v>
      </c>
      <c r="C86" s="418" t="s">
        <v>161</v>
      </c>
      <c r="D86" s="418" t="s">
        <v>162</v>
      </c>
      <c r="E86" s="417" t="s">
        <v>50</v>
      </c>
      <c r="F86" s="414">
        <v>21449.1</v>
      </c>
      <c r="G86" s="415">
        <v>0.46872999999999998</v>
      </c>
      <c r="H86" s="414">
        <v>87066.23</v>
      </c>
      <c r="I86" s="415" t="s">
        <v>5</v>
      </c>
      <c r="J86" s="414" t="s">
        <v>5</v>
      </c>
      <c r="K86" s="414" t="s">
        <v>5</v>
      </c>
      <c r="L86" s="415" t="s">
        <v>5</v>
      </c>
      <c r="M86" s="414" t="s">
        <v>5</v>
      </c>
      <c r="N86" s="416"/>
      <c r="O86" s="415" t="s">
        <v>5</v>
      </c>
      <c r="P86" s="414" t="s">
        <v>5</v>
      </c>
      <c r="Q86" s="414" t="s">
        <v>5</v>
      </c>
      <c r="R86" s="415" t="s">
        <v>5</v>
      </c>
      <c r="S86" s="414" t="s">
        <v>5</v>
      </c>
      <c r="T86" s="414" t="s">
        <v>5</v>
      </c>
      <c r="U86" s="415" t="s">
        <v>5</v>
      </c>
      <c r="V86" s="414" t="s">
        <v>5</v>
      </c>
      <c r="W86" s="414" t="s">
        <v>5</v>
      </c>
      <c r="X86" s="415" t="s">
        <v>5</v>
      </c>
      <c r="Y86" s="414" t="s">
        <v>5</v>
      </c>
      <c r="Z86" s="414" t="s">
        <v>5</v>
      </c>
      <c r="AA86" s="415" t="s">
        <v>5</v>
      </c>
      <c r="AB86" s="414" t="s">
        <v>5</v>
      </c>
      <c r="AC86" s="414" t="s">
        <v>5</v>
      </c>
      <c r="AD86" s="415" t="s">
        <v>5</v>
      </c>
      <c r="AE86" s="414" t="s">
        <v>5</v>
      </c>
      <c r="AF86" s="415">
        <v>0.46872999999999998</v>
      </c>
      <c r="AG86" s="414">
        <v>87066.23</v>
      </c>
      <c r="AH86" s="410"/>
      <c r="AN86" s="400"/>
      <c r="AO86" s="400"/>
      <c r="AV86" s="400"/>
      <c r="AW86" s="400"/>
      <c r="BJ86" s="400"/>
      <c r="BK86" s="400"/>
      <c r="BL86" s="400"/>
      <c r="BM86" s="400"/>
      <c r="BN86" s="400"/>
      <c r="BO86" s="400"/>
      <c r="BP86" s="400"/>
      <c r="BQ86" s="400"/>
      <c r="BR86" s="400"/>
      <c r="BS86" s="400"/>
      <c r="BT86" s="400"/>
      <c r="BU86" s="400"/>
      <c r="CC86" s="397"/>
      <c r="CD86" s="397"/>
      <c r="CE86" s="397"/>
      <c r="CF86" s="397"/>
      <c r="CG86" s="397"/>
      <c r="CH86" s="397"/>
      <c r="CI86" s="397"/>
      <c r="CJ86" s="397"/>
      <c r="CK86" s="397"/>
      <c r="CL86" s="397"/>
      <c r="CM86" s="397"/>
      <c r="CN86" s="397"/>
    </row>
    <row r="87" spans="1:92" s="407" customFormat="1" ht="45" x14ac:dyDescent="0.25">
      <c r="A87" s="417" t="s">
        <v>362</v>
      </c>
      <c r="B87" s="417" t="s">
        <v>328</v>
      </c>
      <c r="C87" s="418" t="s">
        <v>329</v>
      </c>
      <c r="D87" s="418" t="s">
        <v>330</v>
      </c>
      <c r="E87" s="417" t="s">
        <v>212</v>
      </c>
      <c r="F87" s="414">
        <v>68.709999999999994</v>
      </c>
      <c r="G87" s="415">
        <v>16.206</v>
      </c>
      <c r="H87" s="414">
        <v>9643.0300000000007</v>
      </c>
      <c r="I87" s="415" t="s">
        <v>5</v>
      </c>
      <c r="J87" s="414" t="s">
        <v>5</v>
      </c>
      <c r="K87" s="414" t="s">
        <v>5</v>
      </c>
      <c r="L87" s="415" t="s">
        <v>5</v>
      </c>
      <c r="M87" s="414" t="s">
        <v>5</v>
      </c>
      <c r="N87" s="416"/>
      <c r="O87" s="415" t="s">
        <v>5</v>
      </c>
      <c r="P87" s="414" t="s">
        <v>5</v>
      </c>
      <c r="Q87" s="414" t="s">
        <v>5</v>
      </c>
      <c r="R87" s="415" t="s">
        <v>5</v>
      </c>
      <c r="S87" s="414" t="s">
        <v>5</v>
      </c>
      <c r="T87" s="414" t="s">
        <v>5</v>
      </c>
      <c r="U87" s="415">
        <v>10.36</v>
      </c>
      <c r="V87" s="414">
        <v>6164.5</v>
      </c>
      <c r="W87" s="414">
        <v>6164.5</v>
      </c>
      <c r="X87" s="415">
        <v>5.8460000000000001</v>
      </c>
      <c r="Y87" s="414">
        <v>3478.54</v>
      </c>
      <c r="Z87" s="414">
        <v>9643.0400000000009</v>
      </c>
      <c r="AA87" s="415" t="s">
        <v>5</v>
      </c>
      <c r="AB87" s="414" t="s">
        <v>5</v>
      </c>
      <c r="AC87" s="414">
        <v>9643.0400000000009</v>
      </c>
      <c r="AD87" s="415">
        <v>16.206</v>
      </c>
      <c r="AE87" s="414">
        <v>9643.0400000000009</v>
      </c>
      <c r="AF87" s="415" t="s">
        <v>5</v>
      </c>
      <c r="AG87" s="414">
        <v>-0.01</v>
      </c>
      <c r="AH87" s="410"/>
      <c r="AN87" s="400"/>
      <c r="AO87" s="400"/>
      <c r="AV87" s="400"/>
      <c r="AW87" s="400"/>
      <c r="BJ87" s="400"/>
      <c r="BK87" s="400"/>
      <c r="BL87" s="400"/>
      <c r="BM87" s="400"/>
      <c r="BN87" s="400"/>
      <c r="BO87" s="400"/>
      <c r="BP87" s="400"/>
      <c r="BQ87" s="400"/>
      <c r="BR87" s="400"/>
      <c r="BS87" s="400"/>
      <c r="BT87" s="400"/>
      <c r="BU87" s="400"/>
      <c r="CC87" s="397"/>
      <c r="CD87" s="397"/>
      <c r="CE87" s="397"/>
      <c r="CF87" s="397"/>
      <c r="CG87" s="397"/>
      <c r="CH87" s="397"/>
      <c r="CI87" s="397"/>
      <c r="CJ87" s="397"/>
      <c r="CK87" s="397"/>
      <c r="CL87" s="397"/>
      <c r="CM87" s="397"/>
      <c r="CN87" s="397"/>
    </row>
    <row r="88" spans="1:92" s="407" customFormat="1" ht="45" x14ac:dyDescent="0.25">
      <c r="A88" s="417" t="s">
        <v>343</v>
      </c>
      <c r="B88" s="417" t="s">
        <v>331</v>
      </c>
      <c r="C88" s="418" t="s">
        <v>332</v>
      </c>
      <c r="D88" s="418" t="s">
        <v>330</v>
      </c>
      <c r="E88" s="417" t="s">
        <v>212</v>
      </c>
      <c r="F88" s="414">
        <v>68.680000000000007</v>
      </c>
      <c r="G88" s="415">
        <v>51</v>
      </c>
      <c r="H88" s="414">
        <v>30333.21</v>
      </c>
      <c r="I88" s="415" t="s">
        <v>5</v>
      </c>
      <c r="J88" s="414" t="s">
        <v>5</v>
      </c>
      <c r="K88" s="414" t="s">
        <v>5</v>
      </c>
      <c r="L88" s="415" t="s">
        <v>5</v>
      </c>
      <c r="M88" s="414" t="s">
        <v>5</v>
      </c>
      <c r="N88" s="416"/>
      <c r="O88" s="415" t="s">
        <v>5</v>
      </c>
      <c r="P88" s="414" t="s">
        <v>5</v>
      </c>
      <c r="Q88" s="414" t="s">
        <v>5</v>
      </c>
      <c r="R88" s="415" t="s">
        <v>5</v>
      </c>
      <c r="S88" s="414" t="s">
        <v>5</v>
      </c>
      <c r="T88" s="414" t="s">
        <v>5</v>
      </c>
      <c r="U88" s="415">
        <v>32.590000000000003</v>
      </c>
      <c r="V88" s="414">
        <v>19383.52</v>
      </c>
      <c r="W88" s="414">
        <v>19383.52</v>
      </c>
      <c r="X88" s="415">
        <v>18.41</v>
      </c>
      <c r="Y88" s="414">
        <v>10949.69</v>
      </c>
      <c r="Z88" s="414">
        <v>30333.21</v>
      </c>
      <c r="AA88" s="415" t="s">
        <v>5</v>
      </c>
      <c r="AB88" s="414" t="s">
        <v>5</v>
      </c>
      <c r="AC88" s="414">
        <v>30333.21</v>
      </c>
      <c r="AD88" s="415">
        <v>51</v>
      </c>
      <c r="AE88" s="414">
        <v>30333.21</v>
      </c>
      <c r="AF88" s="415" t="s">
        <v>5</v>
      </c>
      <c r="AG88" s="414" t="s">
        <v>5</v>
      </c>
      <c r="AH88" s="410"/>
      <c r="AN88" s="400"/>
      <c r="AO88" s="400"/>
      <c r="AV88" s="400"/>
      <c r="AW88" s="400"/>
      <c r="BJ88" s="400"/>
      <c r="BK88" s="400"/>
      <c r="BL88" s="400"/>
      <c r="BM88" s="400"/>
      <c r="BN88" s="400"/>
      <c r="BO88" s="400"/>
      <c r="BP88" s="400"/>
      <c r="BQ88" s="400"/>
      <c r="BR88" s="400"/>
      <c r="BS88" s="400"/>
      <c r="BT88" s="400"/>
      <c r="BU88" s="400"/>
      <c r="CC88" s="397"/>
      <c r="CD88" s="397"/>
      <c r="CE88" s="397"/>
      <c r="CF88" s="397"/>
      <c r="CG88" s="397"/>
      <c r="CH88" s="397"/>
      <c r="CI88" s="397"/>
      <c r="CJ88" s="397"/>
      <c r="CK88" s="397"/>
      <c r="CL88" s="397"/>
      <c r="CM88" s="397"/>
      <c r="CN88" s="397"/>
    </row>
    <row r="89" spans="1:92" s="407" customFormat="1" ht="45" x14ac:dyDescent="0.25">
      <c r="A89" s="417" t="s">
        <v>404</v>
      </c>
      <c r="B89" s="417" t="s">
        <v>333</v>
      </c>
      <c r="C89" s="418" t="s">
        <v>334</v>
      </c>
      <c r="D89" s="418" t="s">
        <v>330</v>
      </c>
      <c r="E89" s="417" t="s">
        <v>212</v>
      </c>
      <c r="F89" s="414">
        <v>48.99</v>
      </c>
      <c r="G89" s="415">
        <v>3.7839999999999998</v>
      </c>
      <c r="H89" s="414">
        <v>1605.37</v>
      </c>
      <c r="I89" s="415" t="s">
        <v>5</v>
      </c>
      <c r="J89" s="414" t="s">
        <v>5</v>
      </c>
      <c r="K89" s="414" t="s">
        <v>5</v>
      </c>
      <c r="L89" s="415" t="s">
        <v>5</v>
      </c>
      <c r="M89" s="414" t="s">
        <v>5</v>
      </c>
      <c r="N89" s="416"/>
      <c r="O89" s="415" t="s">
        <v>5</v>
      </c>
      <c r="P89" s="414" t="s">
        <v>5</v>
      </c>
      <c r="Q89" s="414" t="s">
        <v>5</v>
      </c>
      <c r="R89" s="415" t="s">
        <v>5</v>
      </c>
      <c r="S89" s="414" t="s">
        <v>5</v>
      </c>
      <c r="T89" s="414" t="s">
        <v>5</v>
      </c>
      <c r="U89" s="415">
        <v>2.42</v>
      </c>
      <c r="V89" s="414">
        <v>1026.69</v>
      </c>
      <c r="W89" s="414">
        <v>1026.69</v>
      </c>
      <c r="X89" s="415">
        <v>1.3640000000000001</v>
      </c>
      <c r="Y89" s="414">
        <v>578.67999999999995</v>
      </c>
      <c r="Z89" s="414">
        <v>1605.37</v>
      </c>
      <c r="AA89" s="415" t="s">
        <v>5</v>
      </c>
      <c r="AB89" s="414" t="s">
        <v>5</v>
      </c>
      <c r="AC89" s="414">
        <v>1605.37</v>
      </c>
      <c r="AD89" s="415">
        <v>3.7839999999999998</v>
      </c>
      <c r="AE89" s="414">
        <v>1605.37</v>
      </c>
      <c r="AF89" s="415" t="s">
        <v>5</v>
      </c>
      <c r="AG89" s="414" t="s">
        <v>5</v>
      </c>
      <c r="AH89" s="410"/>
      <c r="AN89" s="400"/>
      <c r="AO89" s="400"/>
      <c r="AV89" s="400"/>
      <c r="AW89" s="400"/>
      <c r="BJ89" s="400"/>
      <c r="BK89" s="400"/>
      <c r="BL89" s="400"/>
      <c r="BM89" s="400"/>
      <c r="BN89" s="400"/>
      <c r="BO89" s="400"/>
      <c r="BP89" s="400"/>
      <c r="BQ89" s="400"/>
      <c r="BR89" s="400"/>
      <c r="BS89" s="400"/>
      <c r="BT89" s="400"/>
      <c r="BU89" s="400"/>
      <c r="CC89" s="397"/>
      <c r="CD89" s="397"/>
      <c r="CE89" s="397"/>
      <c r="CF89" s="397"/>
      <c r="CG89" s="397"/>
      <c r="CH89" s="397"/>
      <c r="CI89" s="397"/>
      <c r="CJ89" s="397"/>
      <c r="CK89" s="397"/>
      <c r="CL89" s="397"/>
      <c r="CM89" s="397"/>
      <c r="CN89" s="397"/>
    </row>
    <row r="90" spans="1:92" s="407" customFormat="1" ht="45" x14ac:dyDescent="0.25">
      <c r="A90" s="417" t="s">
        <v>363</v>
      </c>
      <c r="B90" s="417" t="s">
        <v>335</v>
      </c>
      <c r="C90" s="418" t="s">
        <v>336</v>
      </c>
      <c r="D90" s="418" t="s">
        <v>330</v>
      </c>
      <c r="E90" s="417" t="s">
        <v>212</v>
      </c>
      <c r="F90" s="414">
        <v>72.19</v>
      </c>
      <c r="G90" s="415">
        <v>123</v>
      </c>
      <c r="H90" s="414">
        <v>76895.34</v>
      </c>
      <c r="I90" s="415" t="s">
        <v>5</v>
      </c>
      <c r="J90" s="414" t="s">
        <v>5</v>
      </c>
      <c r="K90" s="414" t="s">
        <v>5</v>
      </c>
      <c r="L90" s="415" t="s">
        <v>5</v>
      </c>
      <c r="M90" s="414" t="s">
        <v>5</v>
      </c>
      <c r="N90" s="416"/>
      <c r="O90" s="415" t="s">
        <v>5</v>
      </c>
      <c r="P90" s="414" t="s">
        <v>5</v>
      </c>
      <c r="Q90" s="414" t="s">
        <v>5</v>
      </c>
      <c r="R90" s="415" t="s">
        <v>5</v>
      </c>
      <c r="S90" s="414" t="s">
        <v>5</v>
      </c>
      <c r="T90" s="414" t="s">
        <v>5</v>
      </c>
      <c r="U90" s="415">
        <v>78.599999999999994</v>
      </c>
      <c r="V90" s="414">
        <v>49138</v>
      </c>
      <c r="W90" s="414">
        <v>49138</v>
      </c>
      <c r="X90" s="415">
        <v>44.4</v>
      </c>
      <c r="Y90" s="414">
        <v>27757.34</v>
      </c>
      <c r="Z90" s="414">
        <v>76895.34</v>
      </c>
      <c r="AA90" s="415" t="s">
        <v>5</v>
      </c>
      <c r="AB90" s="414" t="s">
        <v>5</v>
      </c>
      <c r="AC90" s="414">
        <v>76895.34</v>
      </c>
      <c r="AD90" s="415">
        <v>123</v>
      </c>
      <c r="AE90" s="414">
        <v>76895.34</v>
      </c>
      <c r="AF90" s="415" t="s">
        <v>5</v>
      </c>
      <c r="AG90" s="414" t="s">
        <v>5</v>
      </c>
      <c r="AH90" s="410"/>
      <c r="AN90" s="400"/>
      <c r="AO90" s="400"/>
      <c r="AV90" s="400"/>
      <c r="AW90" s="400"/>
      <c r="BJ90" s="400"/>
      <c r="BK90" s="400"/>
      <c r="BL90" s="400"/>
      <c r="BM90" s="400"/>
      <c r="BN90" s="400"/>
      <c r="BO90" s="400"/>
      <c r="BP90" s="400"/>
      <c r="BQ90" s="400"/>
      <c r="BR90" s="400"/>
      <c r="BS90" s="400"/>
      <c r="BT90" s="400"/>
      <c r="BU90" s="400"/>
      <c r="CC90" s="397"/>
      <c r="CD90" s="397"/>
      <c r="CE90" s="397"/>
      <c r="CF90" s="397"/>
      <c r="CG90" s="397"/>
      <c r="CH90" s="397"/>
      <c r="CI90" s="397"/>
      <c r="CJ90" s="397"/>
      <c r="CK90" s="397"/>
      <c r="CL90" s="397"/>
      <c r="CM90" s="397"/>
      <c r="CN90" s="397"/>
    </row>
    <row r="91" spans="1:92" s="407" customFormat="1" ht="45" x14ac:dyDescent="0.25">
      <c r="A91" s="417" t="s">
        <v>345</v>
      </c>
      <c r="B91" s="417" t="s">
        <v>337</v>
      </c>
      <c r="C91" s="418" t="s">
        <v>338</v>
      </c>
      <c r="D91" s="418" t="s">
        <v>330</v>
      </c>
      <c r="E91" s="417" t="s">
        <v>212</v>
      </c>
      <c r="F91" s="414">
        <v>93.04</v>
      </c>
      <c r="G91" s="415">
        <v>99</v>
      </c>
      <c r="H91" s="414">
        <v>79766.91</v>
      </c>
      <c r="I91" s="415" t="s">
        <v>5</v>
      </c>
      <c r="J91" s="414" t="s">
        <v>5</v>
      </c>
      <c r="K91" s="414" t="s">
        <v>5</v>
      </c>
      <c r="L91" s="415" t="s">
        <v>5</v>
      </c>
      <c r="M91" s="414" t="s">
        <v>5</v>
      </c>
      <c r="N91" s="416"/>
      <c r="O91" s="415" t="s">
        <v>5</v>
      </c>
      <c r="P91" s="414" t="s">
        <v>5</v>
      </c>
      <c r="Q91" s="414" t="s">
        <v>5</v>
      </c>
      <c r="R91" s="415" t="s">
        <v>5</v>
      </c>
      <c r="S91" s="414" t="s">
        <v>5</v>
      </c>
      <c r="T91" s="414" t="s">
        <v>5</v>
      </c>
      <c r="U91" s="415">
        <v>63.26</v>
      </c>
      <c r="V91" s="414">
        <v>50970.25</v>
      </c>
      <c r="W91" s="414">
        <v>50970.25</v>
      </c>
      <c r="X91" s="415">
        <v>35.74</v>
      </c>
      <c r="Y91" s="414">
        <v>28796.66</v>
      </c>
      <c r="Z91" s="414">
        <v>79766.91</v>
      </c>
      <c r="AA91" s="415" t="s">
        <v>5</v>
      </c>
      <c r="AB91" s="414" t="s">
        <v>5</v>
      </c>
      <c r="AC91" s="414">
        <v>79766.91</v>
      </c>
      <c r="AD91" s="415">
        <v>99</v>
      </c>
      <c r="AE91" s="414">
        <v>79766.91</v>
      </c>
      <c r="AF91" s="415" t="s">
        <v>5</v>
      </c>
      <c r="AG91" s="414" t="s">
        <v>5</v>
      </c>
      <c r="AH91" s="410"/>
      <c r="AN91" s="400"/>
      <c r="AO91" s="400"/>
      <c r="AV91" s="400"/>
      <c r="AW91" s="400"/>
      <c r="BJ91" s="400"/>
      <c r="BK91" s="400"/>
      <c r="BL91" s="400"/>
      <c r="BM91" s="400"/>
      <c r="BN91" s="400"/>
      <c r="BO91" s="400"/>
      <c r="BP91" s="400"/>
      <c r="BQ91" s="400"/>
      <c r="BR91" s="400"/>
      <c r="BS91" s="400"/>
      <c r="BT91" s="400"/>
      <c r="BU91" s="400"/>
      <c r="CC91" s="397"/>
      <c r="CD91" s="397"/>
      <c r="CE91" s="397"/>
      <c r="CF91" s="397"/>
      <c r="CG91" s="397"/>
      <c r="CH91" s="397"/>
      <c r="CI91" s="397"/>
      <c r="CJ91" s="397"/>
      <c r="CK91" s="397"/>
      <c r="CL91" s="397"/>
      <c r="CM91" s="397"/>
      <c r="CN91" s="397"/>
    </row>
    <row r="92" spans="1:92" s="407" customFormat="1" ht="45" x14ac:dyDescent="0.25">
      <c r="A92" s="417" t="s">
        <v>308</v>
      </c>
      <c r="B92" s="417" t="s">
        <v>339</v>
      </c>
      <c r="C92" s="418" t="s">
        <v>340</v>
      </c>
      <c r="D92" s="418" t="s">
        <v>330</v>
      </c>
      <c r="E92" s="417" t="s">
        <v>212</v>
      </c>
      <c r="F92" s="414">
        <v>150.25</v>
      </c>
      <c r="G92" s="415">
        <v>56</v>
      </c>
      <c r="H92" s="414">
        <v>72865.240000000005</v>
      </c>
      <c r="I92" s="415" t="s">
        <v>5</v>
      </c>
      <c r="J92" s="414" t="s">
        <v>5</v>
      </c>
      <c r="K92" s="414" t="s">
        <v>5</v>
      </c>
      <c r="L92" s="415" t="s">
        <v>5</v>
      </c>
      <c r="M92" s="414" t="s">
        <v>5</v>
      </c>
      <c r="N92" s="416"/>
      <c r="O92" s="415" t="s">
        <v>5</v>
      </c>
      <c r="P92" s="414" t="s">
        <v>5</v>
      </c>
      <c r="Q92" s="414" t="s">
        <v>5</v>
      </c>
      <c r="R92" s="415" t="s">
        <v>5</v>
      </c>
      <c r="S92" s="414" t="s">
        <v>5</v>
      </c>
      <c r="T92" s="414" t="s">
        <v>5</v>
      </c>
      <c r="U92" s="415">
        <v>35.770000000000003</v>
      </c>
      <c r="V92" s="414">
        <v>46542.67</v>
      </c>
      <c r="W92" s="414">
        <v>46542.67</v>
      </c>
      <c r="X92" s="415">
        <v>20.23</v>
      </c>
      <c r="Y92" s="414">
        <v>26322.57</v>
      </c>
      <c r="Z92" s="414">
        <v>72865.240000000005</v>
      </c>
      <c r="AA92" s="415" t="s">
        <v>5</v>
      </c>
      <c r="AB92" s="414" t="s">
        <v>5</v>
      </c>
      <c r="AC92" s="414">
        <v>72865.240000000005</v>
      </c>
      <c r="AD92" s="415">
        <v>56</v>
      </c>
      <c r="AE92" s="414">
        <v>72865.240000000005</v>
      </c>
      <c r="AF92" s="415" t="s">
        <v>5</v>
      </c>
      <c r="AG92" s="414" t="s">
        <v>5</v>
      </c>
      <c r="AH92" s="410"/>
      <c r="AN92" s="400"/>
      <c r="AO92" s="400"/>
      <c r="AV92" s="400"/>
      <c r="AW92" s="400"/>
      <c r="BJ92" s="400"/>
      <c r="BK92" s="400"/>
      <c r="BL92" s="400"/>
      <c r="BM92" s="400"/>
      <c r="BN92" s="400"/>
      <c r="BO92" s="400"/>
      <c r="BP92" s="400"/>
      <c r="BQ92" s="400"/>
      <c r="BR92" s="400"/>
      <c r="BS92" s="400"/>
      <c r="BT92" s="400"/>
      <c r="BU92" s="400"/>
      <c r="CC92" s="397"/>
      <c r="CD92" s="397"/>
      <c r="CE92" s="397"/>
      <c r="CF92" s="397"/>
      <c r="CG92" s="397"/>
      <c r="CH92" s="397"/>
      <c r="CI92" s="397"/>
      <c r="CJ92" s="397"/>
      <c r="CK92" s="397"/>
      <c r="CL92" s="397"/>
      <c r="CM92" s="397"/>
      <c r="CN92" s="397"/>
    </row>
    <row r="93" spans="1:92" s="407" customFormat="1" ht="33.75" x14ac:dyDescent="0.25">
      <c r="A93" s="417" t="s">
        <v>411</v>
      </c>
      <c r="B93" s="417" t="s">
        <v>403</v>
      </c>
      <c r="C93" s="418" t="s">
        <v>372</v>
      </c>
      <c r="D93" s="418" t="s">
        <v>399</v>
      </c>
      <c r="E93" s="417" t="s">
        <v>50</v>
      </c>
      <c r="F93" s="414">
        <v>21449.1</v>
      </c>
      <c r="G93" s="415">
        <v>7.1999999999999995E-2</v>
      </c>
      <c r="H93" s="414">
        <v>13373.94</v>
      </c>
      <c r="I93" s="415" t="s">
        <v>5</v>
      </c>
      <c r="J93" s="414" t="s">
        <v>5</v>
      </c>
      <c r="K93" s="414" t="s">
        <v>5</v>
      </c>
      <c r="L93" s="415" t="s">
        <v>5</v>
      </c>
      <c r="M93" s="414" t="s">
        <v>5</v>
      </c>
      <c r="N93" s="416"/>
      <c r="O93" s="415" t="s">
        <v>5</v>
      </c>
      <c r="P93" s="414" t="s">
        <v>5</v>
      </c>
      <c r="Q93" s="414" t="s">
        <v>5</v>
      </c>
      <c r="R93" s="415" t="s">
        <v>5</v>
      </c>
      <c r="S93" s="414" t="s">
        <v>5</v>
      </c>
      <c r="T93" s="414" t="s">
        <v>5</v>
      </c>
      <c r="U93" s="415" t="s">
        <v>5</v>
      </c>
      <c r="V93" s="414" t="s">
        <v>5</v>
      </c>
      <c r="W93" s="414" t="s">
        <v>5</v>
      </c>
      <c r="X93" s="415">
        <v>5.5E-2</v>
      </c>
      <c r="Y93" s="414">
        <v>10216.209999999999</v>
      </c>
      <c r="Z93" s="414">
        <v>10216.209999999999</v>
      </c>
      <c r="AA93" s="415">
        <v>1.7000000000000001E-2</v>
      </c>
      <c r="AB93" s="414">
        <v>3157.74</v>
      </c>
      <c r="AC93" s="414">
        <v>13373.95</v>
      </c>
      <c r="AD93" s="415">
        <v>7.1999999999999995E-2</v>
      </c>
      <c r="AE93" s="414">
        <v>13373.95</v>
      </c>
      <c r="AF93" s="415" t="s">
        <v>5</v>
      </c>
      <c r="AG93" s="414">
        <v>-0.01</v>
      </c>
      <c r="AH93" s="410"/>
      <c r="AN93" s="400"/>
      <c r="AO93" s="400"/>
      <c r="AV93" s="400"/>
      <c r="AW93" s="400"/>
      <c r="BJ93" s="400"/>
      <c r="BK93" s="400"/>
      <c r="BL93" s="400"/>
      <c r="BM93" s="400"/>
      <c r="BN93" s="400"/>
      <c r="BO93" s="400"/>
      <c r="BP93" s="400"/>
      <c r="BQ93" s="400"/>
      <c r="BR93" s="400"/>
      <c r="BS93" s="400"/>
      <c r="BT93" s="400"/>
      <c r="BU93" s="400"/>
      <c r="CC93" s="397"/>
      <c r="CD93" s="397"/>
      <c r="CE93" s="397"/>
      <c r="CF93" s="397"/>
      <c r="CG93" s="397"/>
      <c r="CH93" s="397"/>
      <c r="CI93" s="397"/>
      <c r="CJ93" s="397"/>
      <c r="CK93" s="397"/>
      <c r="CL93" s="397"/>
      <c r="CM93" s="397"/>
      <c r="CN93" s="397"/>
    </row>
    <row r="94" spans="1:92" s="407" customFormat="1" ht="33.75" x14ac:dyDescent="0.25">
      <c r="A94" s="417" t="s">
        <v>346</v>
      </c>
      <c r="B94" s="417" t="s">
        <v>402</v>
      </c>
      <c r="C94" s="418" t="s">
        <v>373</v>
      </c>
      <c r="D94" s="418" t="s">
        <v>399</v>
      </c>
      <c r="E94" s="417" t="s">
        <v>50</v>
      </c>
      <c r="F94" s="414">
        <v>21449.1</v>
      </c>
      <c r="G94" s="415">
        <v>7.1999999999999995E-2</v>
      </c>
      <c r="H94" s="414">
        <v>13373.94</v>
      </c>
      <c r="I94" s="415" t="s">
        <v>5</v>
      </c>
      <c r="J94" s="414" t="s">
        <v>5</v>
      </c>
      <c r="K94" s="414" t="s">
        <v>5</v>
      </c>
      <c r="L94" s="415" t="s">
        <v>5</v>
      </c>
      <c r="M94" s="414" t="s">
        <v>5</v>
      </c>
      <c r="N94" s="416"/>
      <c r="O94" s="415" t="s">
        <v>5</v>
      </c>
      <c r="P94" s="414" t="s">
        <v>5</v>
      </c>
      <c r="Q94" s="414" t="s">
        <v>5</v>
      </c>
      <c r="R94" s="415" t="s">
        <v>5</v>
      </c>
      <c r="S94" s="414" t="s">
        <v>5</v>
      </c>
      <c r="T94" s="414" t="s">
        <v>5</v>
      </c>
      <c r="U94" s="415" t="s">
        <v>5</v>
      </c>
      <c r="V94" s="414" t="s">
        <v>5</v>
      </c>
      <c r="W94" s="414" t="s">
        <v>5</v>
      </c>
      <c r="X94" s="415">
        <v>5.5E-2</v>
      </c>
      <c r="Y94" s="414">
        <v>10216.209999999999</v>
      </c>
      <c r="Z94" s="414">
        <v>10216.209999999999</v>
      </c>
      <c r="AA94" s="415">
        <v>1.7000000000000001E-2</v>
      </c>
      <c r="AB94" s="414">
        <v>3157.74</v>
      </c>
      <c r="AC94" s="414">
        <v>13373.95</v>
      </c>
      <c r="AD94" s="415">
        <v>7.1999999999999995E-2</v>
      </c>
      <c r="AE94" s="414">
        <v>13373.95</v>
      </c>
      <c r="AF94" s="415" t="s">
        <v>5</v>
      </c>
      <c r="AG94" s="414">
        <v>-0.01</v>
      </c>
      <c r="AH94" s="410"/>
      <c r="AN94" s="400"/>
      <c r="AO94" s="400"/>
      <c r="AV94" s="400"/>
      <c r="AW94" s="400"/>
      <c r="BJ94" s="400"/>
      <c r="BK94" s="400"/>
      <c r="BL94" s="400"/>
      <c r="BM94" s="400"/>
      <c r="BN94" s="400"/>
      <c r="BO94" s="400"/>
      <c r="BP94" s="400"/>
      <c r="BQ94" s="400"/>
      <c r="BR94" s="400"/>
      <c r="BS94" s="400"/>
      <c r="BT94" s="400"/>
      <c r="BU94" s="400"/>
      <c r="CC94" s="397"/>
      <c r="CD94" s="397"/>
      <c r="CE94" s="397"/>
      <c r="CF94" s="397"/>
      <c r="CG94" s="397"/>
      <c r="CH94" s="397"/>
      <c r="CI94" s="397"/>
      <c r="CJ94" s="397"/>
      <c r="CK94" s="397"/>
      <c r="CL94" s="397"/>
      <c r="CM94" s="397"/>
      <c r="CN94" s="397"/>
    </row>
    <row r="95" spans="1:92" s="407" customFormat="1" ht="33.75" x14ac:dyDescent="0.25">
      <c r="A95" s="417" t="s">
        <v>365</v>
      </c>
      <c r="B95" s="417" t="s">
        <v>401</v>
      </c>
      <c r="C95" s="418" t="s">
        <v>374</v>
      </c>
      <c r="D95" s="418" t="s">
        <v>399</v>
      </c>
      <c r="E95" s="417" t="s">
        <v>50</v>
      </c>
      <c r="F95" s="414">
        <v>21449.1</v>
      </c>
      <c r="G95" s="415">
        <v>3.5000000000000003E-2</v>
      </c>
      <c r="H95" s="414">
        <v>6501.22</v>
      </c>
      <c r="I95" s="415" t="s">
        <v>5</v>
      </c>
      <c r="J95" s="414" t="s">
        <v>5</v>
      </c>
      <c r="K95" s="414" t="s">
        <v>5</v>
      </c>
      <c r="L95" s="415" t="s">
        <v>5</v>
      </c>
      <c r="M95" s="414" t="s">
        <v>5</v>
      </c>
      <c r="N95" s="416"/>
      <c r="O95" s="415" t="s">
        <v>5</v>
      </c>
      <c r="P95" s="414" t="s">
        <v>5</v>
      </c>
      <c r="Q95" s="414" t="s">
        <v>5</v>
      </c>
      <c r="R95" s="415" t="s">
        <v>5</v>
      </c>
      <c r="S95" s="414" t="s">
        <v>5</v>
      </c>
      <c r="T95" s="414" t="s">
        <v>5</v>
      </c>
      <c r="U95" s="415" t="s">
        <v>5</v>
      </c>
      <c r="V95" s="414" t="s">
        <v>5</v>
      </c>
      <c r="W95" s="414" t="s">
        <v>5</v>
      </c>
      <c r="X95" s="415">
        <v>2.5999999999999999E-2</v>
      </c>
      <c r="Y95" s="414">
        <v>4829.4799999999996</v>
      </c>
      <c r="Z95" s="414">
        <v>4829.4799999999996</v>
      </c>
      <c r="AA95" s="415">
        <v>8.9999999999999993E-3</v>
      </c>
      <c r="AB95" s="414">
        <v>1671.74</v>
      </c>
      <c r="AC95" s="414">
        <v>6501.22</v>
      </c>
      <c r="AD95" s="415">
        <v>3.5000000000000003E-2</v>
      </c>
      <c r="AE95" s="414">
        <v>6501.22</v>
      </c>
      <c r="AF95" s="415" t="s">
        <v>5</v>
      </c>
      <c r="AG95" s="414" t="s">
        <v>5</v>
      </c>
      <c r="AH95" s="410"/>
      <c r="AN95" s="400"/>
      <c r="AO95" s="400"/>
      <c r="AV95" s="400"/>
      <c r="AW95" s="400"/>
      <c r="BJ95" s="400"/>
      <c r="BK95" s="400"/>
      <c r="BL95" s="400"/>
      <c r="BM95" s="400"/>
      <c r="BN95" s="400"/>
      <c r="BO95" s="400"/>
      <c r="BP95" s="400"/>
      <c r="BQ95" s="400"/>
      <c r="BR95" s="400"/>
      <c r="BS95" s="400"/>
      <c r="BT95" s="400"/>
      <c r="BU95" s="400"/>
      <c r="CC95" s="397"/>
      <c r="CD95" s="397"/>
      <c r="CE95" s="397"/>
      <c r="CF95" s="397"/>
      <c r="CG95" s="397"/>
      <c r="CH95" s="397"/>
      <c r="CI95" s="397"/>
      <c r="CJ95" s="397"/>
      <c r="CK95" s="397"/>
      <c r="CL95" s="397"/>
      <c r="CM95" s="397"/>
      <c r="CN95" s="397"/>
    </row>
    <row r="96" spans="1:92" s="407" customFormat="1" ht="33.75" x14ac:dyDescent="0.25">
      <c r="A96" s="417" t="s">
        <v>348</v>
      </c>
      <c r="B96" s="417" t="s">
        <v>400</v>
      </c>
      <c r="C96" s="418" t="s">
        <v>375</v>
      </c>
      <c r="D96" s="418" t="s">
        <v>399</v>
      </c>
      <c r="E96" s="417" t="s">
        <v>50</v>
      </c>
      <c r="F96" s="414">
        <v>21449.1</v>
      </c>
      <c r="G96" s="415">
        <v>3.5999999999999997E-2</v>
      </c>
      <c r="H96" s="414">
        <v>6686.97</v>
      </c>
      <c r="I96" s="415" t="s">
        <v>5</v>
      </c>
      <c r="J96" s="414" t="s">
        <v>5</v>
      </c>
      <c r="K96" s="414" t="s">
        <v>5</v>
      </c>
      <c r="L96" s="415" t="s">
        <v>5</v>
      </c>
      <c r="M96" s="414" t="s">
        <v>5</v>
      </c>
      <c r="N96" s="416"/>
      <c r="O96" s="415" t="s">
        <v>5</v>
      </c>
      <c r="P96" s="414" t="s">
        <v>5</v>
      </c>
      <c r="Q96" s="414" t="s">
        <v>5</v>
      </c>
      <c r="R96" s="415" t="s">
        <v>5</v>
      </c>
      <c r="S96" s="414" t="s">
        <v>5</v>
      </c>
      <c r="T96" s="414" t="s">
        <v>5</v>
      </c>
      <c r="U96" s="415" t="s">
        <v>5</v>
      </c>
      <c r="V96" s="414" t="s">
        <v>5</v>
      </c>
      <c r="W96" s="414" t="s">
        <v>5</v>
      </c>
      <c r="X96" s="415">
        <v>2.7E-2</v>
      </c>
      <c r="Y96" s="414">
        <v>5015.2299999999996</v>
      </c>
      <c r="Z96" s="414">
        <v>5015.2299999999996</v>
      </c>
      <c r="AA96" s="415">
        <v>8.9999999999999993E-3</v>
      </c>
      <c r="AB96" s="414">
        <v>1671.74</v>
      </c>
      <c r="AC96" s="414">
        <v>6686.97</v>
      </c>
      <c r="AD96" s="415">
        <v>3.5999999999999997E-2</v>
      </c>
      <c r="AE96" s="414">
        <v>6686.97</v>
      </c>
      <c r="AF96" s="415" t="s">
        <v>5</v>
      </c>
      <c r="AG96" s="414" t="s">
        <v>5</v>
      </c>
      <c r="AH96" s="410"/>
      <c r="AN96" s="400"/>
      <c r="AO96" s="400"/>
      <c r="AV96" s="400"/>
      <c r="AW96" s="400"/>
      <c r="BJ96" s="400"/>
      <c r="BK96" s="400"/>
      <c r="BL96" s="400"/>
      <c r="BM96" s="400"/>
      <c r="BN96" s="400"/>
      <c r="BO96" s="400"/>
      <c r="BP96" s="400"/>
      <c r="BQ96" s="400"/>
      <c r="BR96" s="400"/>
      <c r="BS96" s="400"/>
      <c r="BT96" s="400"/>
      <c r="BU96" s="400"/>
      <c r="CC96" s="397"/>
      <c r="CD96" s="397"/>
      <c r="CE96" s="397"/>
      <c r="CF96" s="397"/>
      <c r="CG96" s="397"/>
      <c r="CH96" s="397"/>
      <c r="CI96" s="397"/>
      <c r="CJ96" s="397"/>
      <c r="CK96" s="397"/>
      <c r="CL96" s="397"/>
      <c r="CM96" s="397"/>
      <c r="CN96" s="397"/>
    </row>
    <row r="97" spans="1:92" s="407" customFormat="1" ht="45" x14ac:dyDescent="0.25">
      <c r="A97" s="417" t="s">
        <v>366</v>
      </c>
      <c r="B97" s="417" t="s">
        <v>164</v>
      </c>
      <c r="C97" s="418" t="s">
        <v>277</v>
      </c>
      <c r="D97" s="418" t="s">
        <v>324</v>
      </c>
      <c r="E97" s="417" t="s">
        <v>50</v>
      </c>
      <c r="F97" s="414">
        <v>19017.349999999999</v>
      </c>
      <c r="G97" s="415">
        <v>33.558</v>
      </c>
      <c r="H97" s="414">
        <v>5526675.4400000004</v>
      </c>
      <c r="I97" s="415" t="s">
        <v>5</v>
      </c>
      <c r="J97" s="414" t="s">
        <v>5</v>
      </c>
      <c r="K97" s="414" t="s">
        <v>5</v>
      </c>
      <c r="L97" s="415" t="s">
        <v>5</v>
      </c>
      <c r="M97" s="414" t="s">
        <v>5</v>
      </c>
      <c r="N97" s="416"/>
      <c r="O97" s="415" t="s">
        <v>5</v>
      </c>
      <c r="P97" s="414" t="s">
        <v>5</v>
      </c>
      <c r="Q97" s="414" t="s">
        <v>5</v>
      </c>
      <c r="R97" s="415" t="s">
        <v>5</v>
      </c>
      <c r="S97" s="414" t="s">
        <v>5</v>
      </c>
      <c r="T97" s="414" t="s">
        <v>5</v>
      </c>
      <c r="U97" s="415">
        <v>23.404</v>
      </c>
      <c r="V97" s="414">
        <v>3854410.63</v>
      </c>
      <c r="W97" s="414">
        <v>3854410.63</v>
      </c>
      <c r="X97" s="415">
        <v>10.154</v>
      </c>
      <c r="Y97" s="414">
        <v>1672264.81</v>
      </c>
      <c r="Z97" s="414">
        <v>5526675.4400000004</v>
      </c>
      <c r="AA97" s="415" t="s">
        <v>5</v>
      </c>
      <c r="AB97" s="414" t="s">
        <v>5</v>
      </c>
      <c r="AC97" s="414">
        <v>5526675.4400000004</v>
      </c>
      <c r="AD97" s="415">
        <v>33.558</v>
      </c>
      <c r="AE97" s="414">
        <v>5526675.4400000004</v>
      </c>
      <c r="AF97" s="415" t="s">
        <v>5</v>
      </c>
      <c r="AG97" s="414" t="s">
        <v>5</v>
      </c>
      <c r="AH97" s="410"/>
      <c r="AN97" s="400"/>
      <c r="AO97" s="400"/>
      <c r="AV97" s="400"/>
      <c r="AW97" s="400"/>
      <c r="BJ97" s="400"/>
      <c r="BK97" s="400"/>
      <c r="BL97" s="400"/>
      <c r="BM97" s="400"/>
      <c r="BN97" s="400"/>
      <c r="BO97" s="400"/>
      <c r="BP97" s="400"/>
      <c r="BQ97" s="400"/>
      <c r="BR97" s="400"/>
      <c r="BS97" s="400"/>
      <c r="BT97" s="400"/>
      <c r="BU97" s="400"/>
      <c r="CC97" s="397"/>
      <c r="CD97" s="397"/>
      <c r="CE97" s="397"/>
      <c r="CF97" s="397"/>
      <c r="CG97" s="397"/>
      <c r="CH97" s="397"/>
      <c r="CI97" s="397"/>
      <c r="CJ97" s="397"/>
      <c r="CK97" s="397"/>
      <c r="CL97" s="397"/>
      <c r="CM97" s="397"/>
      <c r="CN97" s="397"/>
    </row>
    <row r="98" spans="1:92" s="407" customFormat="1" ht="33.75" x14ac:dyDescent="0.25">
      <c r="A98" s="417" t="s">
        <v>367</v>
      </c>
      <c r="B98" s="417" t="s">
        <v>342</v>
      </c>
      <c r="C98" s="418" t="s">
        <v>389</v>
      </c>
      <c r="D98" s="418" t="s">
        <v>388</v>
      </c>
      <c r="E98" s="417" t="s">
        <v>50</v>
      </c>
      <c r="F98" s="414">
        <v>17898.38</v>
      </c>
      <c r="G98" s="415">
        <v>18.010999999999999</v>
      </c>
      <c r="H98" s="414">
        <v>2791704.47</v>
      </c>
      <c r="I98" s="415" t="s">
        <v>5</v>
      </c>
      <c r="J98" s="414" t="s">
        <v>5</v>
      </c>
      <c r="K98" s="414" t="s">
        <v>5</v>
      </c>
      <c r="L98" s="415" t="s">
        <v>5</v>
      </c>
      <c r="M98" s="414" t="s">
        <v>5</v>
      </c>
      <c r="N98" s="416"/>
      <c r="O98" s="415" t="s">
        <v>5</v>
      </c>
      <c r="P98" s="414" t="s">
        <v>5</v>
      </c>
      <c r="Q98" s="414" t="s">
        <v>5</v>
      </c>
      <c r="R98" s="415" t="s">
        <v>5</v>
      </c>
      <c r="S98" s="414" t="s">
        <v>5</v>
      </c>
      <c r="T98" s="414" t="s">
        <v>5</v>
      </c>
      <c r="U98" s="415" t="s">
        <v>5</v>
      </c>
      <c r="V98" s="414" t="s">
        <v>5</v>
      </c>
      <c r="W98" s="414" t="s">
        <v>5</v>
      </c>
      <c r="X98" s="415">
        <v>13.202999999999999</v>
      </c>
      <c r="Y98" s="414">
        <v>2046464.61</v>
      </c>
      <c r="Z98" s="414">
        <v>2046464.61</v>
      </c>
      <c r="AA98" s="415">
        <v>4.8079999999999998</v>
      </c>
      <c r="AB98" s="414">
        <v>745239.86</v>
      </c>
      <c r="AC98" s="414">
        <v>2791704.47</v>
      </c>
      <c r="AD98" s="415">
        <v>18.010999999999999</v>
      </c>
      <c r="AE98" s="414">
        <v>2791704.47</v>
      </c>
      <c r="AF98" s="415" t="s">
        <v>5</v>
      </c>
      <c r="AG98" s="414" t="s">
        <v>5</v>
      </c>
      <c r="AH98" s="410"/>
      <c r="AN98" s="400"/>
      <c r="AO98" s="400"/>
      <c r="AV98" s="400"/>
      <c r="AW98" s="400"/>
      <c r="BJ98" s="400"/>
      <c r="BK98" s="400"/>
      <c r="BL98" s="400"/>
      <c r="BM98" s="400"/>
      <c r="BN98" s="400"/>
      <c r="BO98" s="400"/>
      <c r="BP98" s="400"/>
      <c r="BQ98" s="400"/>
      <c r="BR98" s="400"/>
      <c r="BS98" s="400"/>
      <c r="BT98" s="400"/>
      <c r="BU98" s="400"/>
      <c r="CC98" s="397"/>
      <c r="CD98" s="397"/>
      <c r="CE98" s="397"/>
      <c r="CF98" s="397"/>
      <c r="CG98" s="397"/>
      <c r="CH98" s="397"/>
      <c r="CI98" s="397"/>
      <c r="CJ98" s="397"/>
      <c r="CK98" s="397"/>
      <c r="CL98" s="397"/>
      <c r="CM98" s="397"/>
      <c r="CN98" s="397"/>
    </row>
    <row r="99" spans="1:92" s="407" customFormat="1" ht="22.5" x14ac:dyDescent="0.25">
      <c r="A99" s="417" t="s">
        <v>525</v>
      </c>
      <c r="B99" s="417" t="s">
        <v>398</v>
      </c>
      <c r="C99" s="418" t="s">
        <v>49</v>
      </c>
      <c r="D99" s="418" t="s">
        <v>48</v>
      </c>
      <c r="E99" s="417" t="s">
        <v>50</v>
      </c>
      <c r="F99" s="414">
        <v>17898.38</v>
      </c>
      <c r="G99" s="415">
        <v>51.703000000000003</v>
      </c>
      <c r="H99" s="414">
        <v>8013963.4900000002</v>
      </c>
      <c r="I99" s="415" t="s">
        <v>5</v>
      </c>
      <c r="J99" s="414" t="s">
        <v>5</v>
      </c>
      <c r="K99" s="414" t="s">
        <v>5</v>
      </c>
      <c r="L99" s="415" t="s">
        <v>5</v>
      </c>
      <c r="M99" s="414" t="s">
        <v>5</v>
      </c>
      <c r="N99" s="416"/>
      <c r="O99" s="415" t="s">
        <v>5</v>
      </c>
      <c r="P99" s="414" t="s">
        <v>5</v>
      </c>
      <c r="Q99" s="414" t="s">
        <v>5</v>
      </c>
      <c r="R99" s="415" t="s">
        <v>5</v>
      </c>
      <c r="S99" s="414" t="s">
        <v>5</v>
      </c>
      <c r="T99" s="414" t="s">
        <v>5</v>
      </c>
      <c r="U99" s="415" t="s">
        <v>5</v>
      </c>
      <c r="V99" s="414" t="s">
        <v>5</v>
      </c>
      <c r="W99" s="414" t="s">
        <v>5</v>
      </c>
      <c r="X99" s="415" t="s">
        <v>5</v>
      </c>
      <c r="Y99" s="414" t="s">
        <v>5</v>
      </c>
      <c r="Z99" s="414" t="s">
        <v>5</v>
      </c>
      <c r="AA99" s="415" t="s">
        <v>5</v>
      </c>
      <c r="AB99" s="414" t="s">
        <v>5</v>
      </c>
      <c r="AC99" s="414" t="s">
        <v>5</v>
      </c>
      <c r="AD99" s="415" t="s">
        <v>5</v>
      </c>
      <c r="AE99" s="414" t="s">
        <v>5</v>
      </c>
      <c r="AF99" s="415">
        <v>51.703000000000003</v>
      </c>
      <c r="AG99" s="414">
        <v>8013963.4900000002</v>
      </c>
      <c r="AH99" s="410"/>
      <c r="AN99" s="400"/>
      <c r="AO99" s="400"/>
      <c r="AV99" s="400"/>
      <c r="AW99" s="400"/>
      <c r="BJ99" s="400"/>
      <c r="BK99" s="400"/>
      <c r="BL99" s="400"/>
      <c r="BM99" s="400"/>
      <c r="BN99" s="400"/>
      <c r="BO99" s="400"/>
      <c r="BP99" s="400"/>
      <c r="BQ99" s="400"/>
      <c r="BR99" s="400"/>
      <c r="BS99" s="400"/>
      <c r="BT99" s="400"/>
      <c r="BU99" s="400"/>
      <c r="CC99" s="397"/>
      <c r="CD99" s="397"/>
      <c r="CE99" s="397"/>
      <c r="CF99" s="397"/>
      <c r="CG99" s="397"/>
      <c r="CH99" s="397"/>
      <c r="CI99" s="397"/>
      <c r="CJ99" s="397"/>
      <c r="CK99" s="397"/>
      <c r="CL99" s="397"/>
      <c r="CM99" s="397"/>
      <c r="CN99" s="397"/>
    </row>
    <row r="100" spans="1:92" s="407" customFormat="1" x14ac:dyDescent="0.25">
      <c r="A100" s="565" t="s">
        <v>271</v>
      </c>
      <c r="B100" s="563"/>
      <c r="C100" s="563"/>
      <c r="D100" s="563"/>
      <c r="E100" s="563"/>
      <c r="F100" s="412"/>
      <c r="G100" s="411" t="s">
        <v>5</v>
      </c>
      <c r="H100" s="411">
        <v>22949379.559999999</v>
      </c>
      <c r="I100" s="411" t="s">
        <v>5</v>
      </c>
      <c r="J100" s="411" t="s">
        <v>5</v>
      </c>
      <c r="K100" s="411" t="s">
        <v>5</v>
      </c>
      <c r="L100" s="411" t="s">
        <v>5</v>
      </c>
      <c r="M100" s="411" t="s">
        <v>5</v>
      </c>
      <c r="N100" s="411"/>
      <c r="O100" s="411" t="s">
        <v>5</v>
      </c>
      <c r="P100" s="411" t="s">
        <v>5</v>
      </c>
      <c r="Q100" s="411" t="s">
        <v>5</v>
      </c>
      <c r="R100" s="411" t="s">
        <v>5</v>
      </c>
      <c r="S100" s="411" t="s">
        <v>5</v>
      </c>
      <c r="T100" s="411" t="s">
        <v>5</v>
      </c>
      <c r="U100" s="411" t="s">
        <v>5</v>
      </c>
      <c r="V100" s="411">
        <v>5493363.9299999997</v>
      </c>
      <c r="W100" s="411">
        <v>5493363.9299999997</v>
      </c>
      <c r="X100" s="411" t="s">
        <v>5</v>
      </c>
      <c r="Y100" s="411">
        <v>5309666.9800000004</v>
      </c>
      <c r="Z100" s="411">
        <v>10803030.91</v>
      </c>
      <c r="AA100" s="411" t="s">
        <v>5</v>
      </c>
      <c r="AB100" s="411">
        <v>1055993.24</v>
      </c>
      <c r="AC100" s="411">
        <v>11859024.15</v>
      </c>
      <c r="AD100" s="411" t="s">
        <v>5</v>
      </c>
      <c r="AE100" s="411">
        <v>11859024.15</v>
      </c>
      <c r="AF100" s="411" t="s">
        <v>5</v>
      </c>
      <c r="AG100" s="411">
        <v>11090355.41</v>
      </c>
      <c r="AH100" s="410"/>
      <c r="AN100" s="400"/>
      <c r="AO100" s="400"/>
      <c r="AV100" s="400"/>
      <c r="AW100" s="400"/>
      <c r="BJ100" s="400"/>
      <c r="BK100" s="400"/>
      <c r="BL100" s="400"/>
      <c r="BM100" s="400"/>
      <c r="BN100" s="400"/>
      <c r="BO100" s="400"/>
      <c r="BP100" s="400"/>
      <c r="BQ100" s="400"/>
      <c r="BR100" s="400"/>
      <c r="BS100" s="400"/>
      <c r="BT100" s="400"/>
      <c r="BU100" s="400"/>
      <c r="CC100" s="397"/>
      <c r="CD100" s="397"/>
      <c r="CE100" s="397"/>
      <c r="CF100" s="397"/>
      <c r="CG100" s="397"/>
      <c r="CH100" s="397"/>
      <c r="CI100" s="397"/>
      <c r="CJ100" s="397"/>
      <c r="CK100" s="397"/>
      <c r="CL100" s="397"/>
      <c r="CM100" s="397"/>
      <c r="CN100" s="397"/>
    </row>
    <row r="101" spans="1:92" s="407" customFormat="1" ht="15.75" customHeight="1" x14ac:dyDescent="0.25">
      <c r="A101" s="562" t="s">
        <v>165</v>
      </c>
      <c r="B101" s="563"/>
      <c r="C101" s="563"/>
      <c r="D101" s="563"/>
      <c r="E101" s="563"/>
      <c r="F101" s="563"/>
      <c r="G101" s="563"/>
      <c r="H101" s="563"/>
      <c r="I101" s="563"/>
      <c r="J101" s="563"/>
      <c r="K101" s="563"/>
      <c r="L101" s="563"/>
      <c r="M101" s="563"/>
      <c r="N101" s="563"/>
      <c r="O101" s="563"/>
      <c r="P101" s="563"/>
      <c r="Q101" s="563"/>
      <c r="R101" s="563"/>
      <c r="S101" s="563"/>
      <c r="T101" s="563"/>
      <c r="U101" s="563"/>
      <c r="V101" s="563"/>
      <c r="W101" s="563"/>
      <c r="X101" s="563"/>
      <c r="Y101" s="563"/>
      <c r="Z101" s="563"/>
      <c r="AA101" s="563"/>
      <c r="AB101" s="563"/>
      <c r="AC101" s="563"/>
      <c r="AD101" s="563"/>
      <c r="AE101" s="563"/>
      <c r="AF101" s="563"/>
      <c r="AG101" s="563"/>
      <c r="AH101" s="410"/>
      <c r="AN101" s="400"/>
      <c r="AO101" s="400"/>
      <c r="AV101" s="400"/>
      <c r="AW101" s="400"/>
      <c r="BJ101" s="400"/>
      <c r="BK101" s="400"/>
      <c r="BL101" s="400"/>
      <c r="BM101" s="400"/>
      <c r="BN101" s="400"/>
      <c r="BO101" s="400"/>
      <c r="BP101" s="400"/>
      <c r="BQ101" s="400"/>
      <c r="BR101" s="400"/>
      <c r="BS101" s="400"/>
      <c r="BT101" s="400"/>
      <c r="BU101" s="400"/>
      <c r="CC101" s="397"/>
      <c r="CD101" s="397"/>
      <c r="CE101" s="397"/>
      <c r="CF101" s="397"/>
      <c r="CG101" s="397"/>
      <c r="CH101" s="397"/>
      <c r="CI101" s="397"/>
      <c r="CJ101" s="397"/>
      <c r="CK101" s="397"/>
      <c r="CL101" s="397"/>
      <c r="CM101" s="397"/>
      <c r="CN101" s="397"/>
    </row>
    <row r="102" spans="1:92" s="407" customFormat="1" x14ac:dyDescent="0.25">
      <c r="A102" s="566" t="s">
        <v>397</v>
      </c>
      <c r="B102" s="563"/>
      <c r="C102" s="563"/>
      <c r="D102" s="563"/>
      <c r="E102" s="563"/>
      <c r="F102" s="563"/>
      <c r="G102" s="563"/>
      <c r="H102" s="563"/>
      <c r="I102" s="563"/>
      <c r="J102" s="563"/>
      <c r="K102" s="563"/>
      <c r="L102" s="563"/>
      <c r="M102" s="563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410"/>
      <c r="AN102" s="400"/>
      <c r="AO102" s="400"/>
      <c r="AV102" s="400"/>
      <c r="AW102" s="400"/>
      <c r="BJ102" s="400"/>
      <c r="BK102" s="400"/>
      <c r="BL102" s="400"/>
      <c r="BM102" s="400"/>
      <c r="BN102" s="400"/>
      <c r="BO102" s="400"/>
      <c r="BP102" s="400"/>
      <c r="BQ102" s="400"/>
      <c r="BR102" s="400"/>
      <c r="BS102" s="400"/>
      <c r="BT102" s="400"/>
      <c r="BU102" s="400"/>
      <c r="CC102" s="397"/>
      <c r="CD102" s="397"/>
      <c r="CE102" s="397"/>
      <c r="CF102" s="397"/>
      <c r="CG102" s="397"/>
      <c r="CH102" s="397"/>
      <c r="CI102" s="397"/>
      <c r="CJ102" s="397"/>
      <c r="CK102" s="397"/>
      <c r="CL102" s="397"/>
      <c r="CM102" s="397"/>
      <c r="CN102" s="397"/>
    </row>
    <row r="103" spans="1:92" s="407" customFormat="1" ht="33.75" x14ac:dyDescent="0.25">
      <c r="A103" s="417" t="s">
        <v>524</v>
      </c>
      <c r="B103" s="417" t="s">
        <v>166</v>
      </c>
      <c r="C103" s="418" t="s">
        <v>167</v>
      </c>
      <c r="D103" s="418" t="s">
        <v>168</v>
      </c>
      <c r="E103" s="417" t="s">
        <v>45</v>
      </c>
      <c r="F103" s="414">
        <v>1662.67</v>
      </c>
      <c r="G103" s="415">
        <v>66.872</v>
      </c>
      <c r="H103" s="414">
        <v>2043128.68</v>
      </c>
      <c r="I103" s="415" t="s">
        <v>5</v>
      </c>
      <c r="J103" s="414" t="s">
        <v>5</v>
      </c>
      <c r="K103" s="414" t="s">
        <v>5</v>
      </c>
      <c r="L103" s="415" t="s">
        <v>5</v>
      </c>
      <c r="M103" s="414" t="s">
        <v>5</v>
      </c>
      <c r="N103" s="416"/>
      <c r="O103" s="415" t="s">
        <v>5</v>
      </c>
      <c r="P103" s="414" t="s">
        <v>5</v>
      </c>
      <c r="Q103" s="414" t="s">
        <v>5</v>
      </c>
      <c r="R103" s="415" t="s">
        <v>5</v>
      </c>
      <c r="S103" s="414" t="s">
        <v>5</v>
      </c>
      <c r="T103" s="414" t="s">
        <v>5</v>
      </c>
      <c r="U103" s="415">
        <v>2.0219999999999998</v>
      </c>
      <c r="V103" s="414">
        <v>61777.82</v>
      </c>
      <c r="W103" s="414">
        <v>61777.82</v>
      </c>
      <c r="X103" s="415">
        <v>16.943999999999999</v>
      </c>
      <c r="Y103" s="414">
        <v>517687.12</v>
      </c>
      <c r="Z103" s="414">
        <v>579464.93999999994</v>
      </c>
      <c r="AA103" s="415">
        <v>15</v>
      </c>
      <c r="AB103" s="414">
        <v>458292.42</v>
      </c>
      <c r="AC103" s="414">
        <v>1037757.36</v>
      </c>
      <c r="AD103" s="415">
        <v>33.966000000000001</v>
      </c>
      <c r="AE103" s="414">
        <v>1037757.36</v>
      </c>
      <c r="AF103" s="415">
        <v>32.905999999999999</v>
      </c>
      <c r="AG103" s="414">
        <v>1005371.32</v>
      </c>
      <c r="AH103" s="410"/>
      <c r="AN103" s="400"/>
      <c r="AO103" s="400"/>
      <c r="AV103" s="400"/>
      <c r="AW103" s="400"/>
      <c r="BJ103" s="400"/>
      <c r="BK103" s="400"/>
      <c r="BL103" s="400"/>
      <c r="BM103" s="400"/>
      <c r="BN103" s="400"/>
      <c r="BO103" s="400"/>
      <c r="BP103" s="400"/>
      <c r="BQ103" s="400"/>
      <c r="BR103" s="400"/>
      <c r="BS103" s="400"/>
      <c r="BT103" s="400"/>
      <c r="BU103" s="400"/>
      <c r="CC103" s="397"/>
      <c r="CD103" s="397"/>
      <c r="CE103" s="397"/>
      <c r="CF103" s="397"/>
      <c r="CG103" s="397"/>
      <c r="CH103" s="397"/>
      <c r="CI103" s="397"/>
      <c r="CJ103" s="397"/>
      <c r="CK103" s="397"/>
      <c r="CL103" s="397"/>
      <c r="CM103" s="397"/>
      <c r="CN103" s="397"/>
    </row>
    <row r="104" spans="1:92" s="407" customFormat="1" ht="45" x14ac:dyDescent="0.25">
      <c r="A104" s="417" t="s">
        <v>396</v>
      </c>
      <c r="B104" s="417" t="s">
        <v>170</v>
      </c>
      <c r="C104" s="418" t="s">
        <v>277</v>
      </c>
      <c r="D104" s="418" t="s">
        <v>324</v>
      </c>
      <c r="E104" s="417" t="s">
        <v>50</v>
      </c>
      <c r="F104" s="414">
        <v>19017.349999999999</v>
      </c>
      <c r="G104" s="415">
        <v>3.0409999999999999</v>
      </c>
      <c r="H104" s="414">
        <v>500823.05</v>
      </c>
      <c r="I104" s="415" t="s">
        <v>5</v>
      </c>
      <c r="J104" s="414" t="s">
        <v>5</v>
      </c>
      <c r="K104" s="414" t="s">
        <v>5</v>
      </c>
      <c r="L104" s="415" t="s">
        <v>5</v>
      </c>
      <c r="M104" s="414" t="s">
        <v>5</v>
      </c>
      <c r="N104" s="416"/>
      <c r="O104" s="415" t="s">
        <v>5</v>
      </c>
      <c r="P104" s="414" t="s">
        <v>5</v>
      </c>
      <c r="Q104" s="414" t="s">
        <v>5</v>
      </c>
      <c r="R104" s="415" t="s">
        <v>5</v>
      </c>
      <c r="S104" s="414" t="s">
        <v>5</v>
      </c>
      <c r="T104" s="414" t="s">
        <v>5</v>
      </c>
      <c r="U104" s="415">
        <v>1.944</v>
      </c>
      <c r="V104" s="414">
        <v>320157.84999999998</v>
      </c>
      <c r="W104" s="414">
        <v>320157.84999999998</v>
      </c>
      <c r="X104" s="415">
        <v>1.0960000000000001</v>
      </c>
      <c r="Y104" s="414">
        <v>180500.52</v>
      </c>
      <c r="Z104" s="414">
        <v>500658.37</v>
      </c>
      <c r="AA104" s="415" t="s">
        <v>5</v>
      </c>
      <c r="AB104" s="414" t="s">
        <v>5</v>
      </c>
      <c r="AC104" s="414">
        <v>500658.37</v>
      </c>
      <c r="AD104" s="415">
        <v>3.04</v>
      </c>
      <c r="AE104" s="414">
        <v>500658.37</v>
      </c>
      <c r="AF104" s="415">
        <v>9.9999999999989008E-4</v>
      </c>
      <c r="AG104" s="414">
        <v>164.68</v>
      </c>
      <c r="AH104" s="410"/>
      <c r="AN104" s="400"/>
      <c r="AO104" s="400"/>
      <c r="AV104" s="400"/>
      <c r="AW104" s="400"/>
      <c r="BJ104" s="400"/>
      <c r="BK104" s="400"/>
      <c r="BL104" s="400"/>
      <c r="BM104" s="400"/>
      <c r="BN104" s="400"/>
      <c r="BO104" s="400"/>
      <c r="BP104" s="400"/>
      <c r="BQ104" s="400"/>
      <c r="BR104" s="400"/>
      <c r="BS104" s="400"/>
      <c r="BT104" s="400"/>
      <c r="BU104" s="400"/>
      <c r="CC104" s="397"/>
      <c r="CD104" s="397"/>
      <c r="CE104" s="397"/>
      <c r="CF104" s="397"/>
      <c r="CG104" s="397"/>
      <c r="CH104" s="397"/>
      <c r="CI104" s="397"/>
      <c r="CJ104" s="397"/>
      <c r="CK104" s="397"/>
      <c r="CL104" s="397"/>
      <c r="CM104" s="397"/>
      <c r="CN104" s="397"/>
    </row>
    <row r="105" spans="1:92" s="407" customFormat="1" ht="45" x14ac:dyDescent="0.25">
      <c r="A105" s="417" t="s">
        <v>395</v>
      </c>
      <c r="B105" s="417" t="s">
        <v>344</v>
      </c>
      <c r="C105" s="418" t="s">
        <v>277</v>
      </c>
      <c r="D105" s="418" t="s">
        <v>354</v>
      </c>
      <c r="E105" s="417" t="s">
        <v>50</v>
      </c>
      <c r="F105" s="414">
        <v>19017.169999999998</v>
      </c>
      <c r="G105" s="415">
        <v>3.7120000000000002</v>
      </c>
      <c r="H105" s="414">
        <v>611324.43000000005</v>
      </c>
      <c r="I105" s="415" t="s">
        <v>5</v>
      </c>
      <c r="J105" s="414" t="s">
        <v>5</v>
      </c>
      <c r="K105" s="414" t="s">
        <v>5</v>
      </c>
      <c r="L105" s="415" t="s">
        <v>5</v>
      </c>
      <c r="M105" s="414" t="s">
        <v>5</v>
      </c>
      <c r="N105" s="416"/>
      <c r="O105" s="415" t="s">
        <v>5</v>
      </c>
      <c r="P105" s="414" t="s">
        <v>5</v>
      </c>
      <c r="Q105" s="414" t="s">
        <v>5</v>
      </c>
      <c r="R105" s="415" t="s">
        <v>5</v>
      </c>
      <c r="S105" s="414" t="s">
        <v>5</v>
      </c>
      <c r="T105" s="414" t="s">
        <v>5</v>
      </c>
      <c r="U105" s="415" t="s">
        <v>5</v>
      </c>
      <c r="V105" s="414" t="s">
        <v>5</v>
      </c>
      <c r="W105" s="414" t="s">
        <v>5</v>
      </c>
      <c r="X105" s="415">
        <v>3.7120000000000002</v>
      </c>
      <c r="Y105" s="414">
        <v>611324.43000000005</v>
      </c>
      <c r="Z105" s="414">
        <v>611324.43000000005</v>
      </c>
      <c r="AA105" s="415" t="s">
        <v>5</v>
      </c>
      <c r="AB105" s="414" t="s">
        <v>5</v>
      </c>
      <c r="AC105" s="414">
        <v>611324.43000000005</v>
      </c>
      <c r="AD105" s="415">
        <v>3.7120000000000002</v>
      </c>
      <c r="AE105" s="414">
        <v>611324.43000000005</v>
      </c>
      <c r="AF105" s="415" t="s">
        <v>5</v>
      </c>
      <c r="AG105" s="414" t="s">
        <v>5</v>
      </c>
      <c r="AH105" s="410"/>
      <c r="AN105" s="400"/>
      <c r="AO105" s="400"/>
      <c r="AV105" s="400"/>
      <c r="AW105" s="400"/>
      <c r="BJ105" s="400"/>
      <c r="BK105" s="400"/>
      <c r="BL105" s="400"/>
      <c r="BM105" s="400"/>
      <c r="BN105" s="400"/>
      <c r="BO105" s="400"/>
      <c r="BP105" s="400"/>
      <c r="BQ105" s="400"/>
      <c r="BR105" s="400"/>
      <c r="BS105" s="400"/>
      <c r="BT105" s="400"/>
      <c r="BU105" s="400"/>
      <c r="CC105" s="397"/>
      <c r="CD105" s="397"/>
      <c r="CE105" s="397"/>
      <c r="CF105" s="397"/>
      <c r="CG105" s="397"/>
      <c r="CH105" s="397"/>
      <c r="CI105" s="397"/>
      <c r="CJ105" s="397"/>
      <c r="CK105" s="397"/>
      <c r="CL105" s="397"/>
      <c r="CM105" s="397"/>
      <c r="CN105" s="397"/>
    </row>
    <row r="106" spans="1:92" s="407" customFormat="1" ht="33.75" x14ac:dyDescent="0.25">
      <c r="A106" s="417" t="s">
        <v>394</v>
      </c>
      <c r="B106" s="417" t="s">
        <v>364</v>
      </c>
      <c r="C106" s="418" t="s">
        <v>389</v>
      </c>
      <c r="D106" s="418" t="s">
        <v>388</v>
      </c>
      <c r="E106" s="417" t="s">
        <v>50</v>
      </c>
      <c r="F106" s="414">
        <v>17898.38</v>
      </c>
      <c r="G106" s="415">
        <v>25.908000000000001</v>
      </c>
      <c r="H106" s="414">
        <v>4015739.24</v>
      </c>
      <c r="I106" s="415" t="s">
        <v>5</v>
      </c>
      <c r="J106" s="414" t="s">
        <v>5</v>
      </c>
      <c r="K106" s="414" t="s">
        <v>5</v>
      </c>
      <c r="L106" s="415" t="s">
        <v>5</v>
      </c>
      <c r="M106" s="414" t="s">
        <v>5</v>
      </c>
      <c r="N106" s="416"/>
      <c r="O106" s="415" t="s">
        <v>5</v>
      </c>
      <c r="P106" s="414" t="s">
        <v>5</v>
      </c>
      <c r="Q106" s="414" t="s">
        <v>5</v>
      </c>
      <c r="R106" s="415" t="s">
        <v>5</v>
      </c>
      <c r="S106" s="414" t="s">
        <v>5</v>
      </c>
      <c r="T106" s="414" t="s">
        <v>5</v>
      </c>
      <c r="U106" s="415" t="s">
        <v>5</v>
      </c>
      <c r="V106" s="414" t="s">
        <v>5</v>
      </c>
      <c r="W106" s="414" t="s">
        <v>5</v>
      </c>
      <c r="X106" s="415">
        <v>11.484999999999999</v>
      </c>
      <c r="Y106" s="414">
        <v>1780174.66</v>
      </c>
      <c r="Z106" s="414">
        <v>1780174.66</v>
      </c>
      <c r="AA106" s="415">
        <v>14.423</v>
      </c>
      <c r="AB106" s="414">
        <v>2235564.58</v>
      </c>
      <c r="AC106" s="414">
        <v>4015739.24</v>
      </c>
      <c r="AD106" s="415">
        <v>25.908000000000001</v>
      </c>
      <c r="AE106" s="414">
        <v>4015739.24</v>
      </c>
      <c r="AF106" s="415" t="s">
        <v>5</v>
      </c>
      <c r="AG106" s="414" t="s">
        <v>5</v>
      </c>
      <c r="AH106" s="410"/>
      <c r="AN106" s="400"/>
      <c r="AO106" s="400"/>
      <c r="AV106" s="400"/>
      <c r="AW106" s="400"/>
      <c r="BJ106" s="400"/>
      <c r="BK106" s="400"/>
      <c r="BL106" s="400"/>
      <c r="BM106" s="400"/>
      <c r="BN106" s="400"/>
      <c r="BO106" s="400"/>
      <c r="BP106" s="400"/>
      <c r="BQ106" s="400"/>
      <c r="BR106" s="400"/>
      <c r="BS106" s="400"/>
      <c r="BT106" s="400"/>
      <c r="BU106" s="400"/>
      <c r="CC106" s="397"/>
      <c r="CD106" s="397"/>
      <c r="CE106" s="397"/>
      <c r="CF106" s="397"/>
      <c r="CG106" s="397"/>
      <c r="CH106" s="397"/>
      <c r="CI106" s="397"/>
      <c r="CJ106" s="397"/>
      <c r="CK106" s="397"/>
      <c r="CL106" s="397"/>
      <c r="CM106" s="397"/>
      <c r="CN106" s="397"/>
    </row>
    <row r="107" spans="1:92" s="407" customFormat="1" ht="22.5" x14ac:dyDescent="0.25">
      <c r="A107" s="417" t="s">
        <v>523</v>
      </c>
      <c r="B107" s="417" t="s">
        <v>393</v>
      </c>
      <c r="C107" s="418" t="s">
        <v>49</v>
      </c>
      <c r="D107" s="418" t="s">
        <v>48</v>
      </c>
      <c r="E107" s="417" t="s">
        <v>50</v>
      </c>
      <c r="F107" s="414">
        <v>17898.38</v>
      </c>
      <c r="G107" s="415">
        <v>34.210999999999999</v>
      </c>
      <c r="H107" s="414">
        <v>5302704</v>
      </c>
      <c r="I107" s="415" t="s">
        <v>5</v>
      </c>
      <c r="J107" s="414" t="s">
        <v>5</v>
      </c>
      <c r="K107" s="414" t="s">
        <v>5</v>
      </c>
      <c r="L107" s="415" t="s">
        <v>5</v>
      </c>
      <c r="M107" s="414" t="s">
        <v>5</v>
      </c>
      <c r="N107" s="416"/>
      <c r="O107" s="415" t="s">
        <v>5</v>
      </c>
      <c r="P107" s="414" t="s">
        <v>5</v>
      </c>
      <c r="Q107" s="414" t="s">
        <v>5</v>
      </c>
      <c r="R107" s="415" t="s">
        <v>5</v>
      </c>
      <c r="S107" s="414" t="s">
        <v>5</v>
      </c>
      <c r="T107" s="414" t="s">
        <v>5</v>
      </c>
      <c r="U107" s="415" t="s">
        <v>5</v>
      </c>
      <c r="V107" s="414" t="s">
        <v>5</v>
      </c>
      <c r="W107" s="414" t="s">
        <v>5</v>
      </c>
      <c r="X107" s="415" t="s">
        <v>5</v>
      </c>
      <c r="Y107" s="414" t="s">
        <v>5</v>
      </c>
      <c r="Z107" s="414" t="s">
        <v>5</v>
      </c>
      <c r="AA107" s="415" t="s">
        <v>5</v>
      </c>
      <c r="AB107" s="414" t="s">
        <v>5</v>
      </c>
      <c r="AC107" s="414" t="s">
        <v>5</v>
      </c>
      <c r="AD107" s="415" t="s">
        <v>5</v>
      </c>
      <c r="AE107" s="414" t="s">
        <v>5</v>
      </c>
      <c r="AF107" s="415">
        <v>34.210999999999999</v>
      </c>
      <c r="AG107" s="414">
        <v>5302704</v>
      </c>
      <c r="AH107" s="410"/>
      <c r="AN107" s="400"/>
      <c r="AO107" s="400"/>
      <c r="AV107" s="400"/>
      <c r="AW107" s="400"/>
      <c r="BJ107" s="400"/>
      <c r="BK107" s="400"/>
      <c r="BL107" s="400"/>
      <c r="BM107" s="400"/>
      <c r="BN107" s="400"/>
      <c r="BO107" s="400"/>
      <c r="BP107" s="400"/>
      <c r="BQ107" s="400"/>
      <c r="BR107" s="400"/>
      <c r="BS107" s="400"/>
      <c r="BT107" s="400"/>
      <c r="BU107" s="400"/>
      <c r="CC107" s="397"/>
      <c r="CD107" s="397"/>
      <c r="CE107" s="397"/>
      <c r="CF107" s="397"/>
      <c r="CG107" s="397"/>
      <c r="CH107" s="397"/>
      <c r="CI107" s="397"/>
      <c r="CJ107" s="397"/>
      <c r="CK107" s="397"/>
      <c r="CL107" s="397"/>
      <c r="CM107" s="397"/>
      <c r="CN107" s="397"/>
    </row>
    <row r="108" spans="1:92" s="407" customFormat="1" x14ac:dyDescent="0.25">
      <c r="A108" s="565" t="s">
        <v>271</v>
      </c>
      <c r="B108" s="563"/>
      <c r="C108" s="563"/>
      <c r="D108" s="563"/>
      <c r="E108" s="563"/>
      <c r="F108" s="412"/>
      <c r="G108" s="411" t="s">
        <v>5</v>
      </c>
      <c r="H108" s="411">
        <v>14956372.619999999</v>
      </c>
      <c r="I108" s="411" t="s">
        <v>5</v>
      </c>
      <c r="J108" s="411" t="s">
        <v>5</v>
      </c>
      <c r="K108" s="411" t="s">
        <v>5</v>
      </c>
      <c r="L108" s="411" t="s">
        <v>5</v>
      </c>
      <c r="M108" s="411" t="s">
        <v>5</v>
      </c>
      <c r="N108" s="411"/>
      <c r="O108" s="411" t="s">
        <v>5</v>
      </c>
      <c r="P108" s="411" t="s">
        <v>5</v>
      </c>
      <c r="Q108" s="411" t="s">
        <v>5</v>
      </c>
      <c r="R108" s="411" t="s">
        <v>5</v>
      </c>
      <c r="S108" s="411" t="s">
        <v>5</v>
      </c>
      <c r="T108" s="411" t="s">
        <v>5</v>
      </c>
      <c r="U108" s="411" t="s">
        <v>5</v>
      </c>
      <c r="V108" s="411">
        <v>457003.34</v>
      </c>
      <c r="W108" s="411">
        <v>457003.34</v>
      </c>
      <c r="X108" s="411" t="s">
        <v>5</v>
      </c>
      <c r="Y108" s="411">
        <v>3718740.38</v>
      </c>
      <c r="Z108" s="411">
        <v>4175743.72</v>
      </c>
      <c r="AA108" s="411" t="s">
        <v>5</v>
      </c>
      <c r="AB108" s="411">
        <v>3250738.78</v>
      </c>
      <c r="AC108" s="411">
        <v>7426482.5</v>
      </c>
      <c r="AD108" s="411" t="s">
        <v>5</v>
      </c>
      <c r="AE108" s="411">
        <v>7426482.5</v>
      </c>
      <c r="AF108" s="411" t="s">
        <v>5</v>
      </c>
      <c r="AG108" s="411">
        <v>7529890.1200000001</v>
      </c>
      <c r="AH108" s="410"/>
      <c r="AN108" s="400"/>
      <c r="AO108" s="400"/>
      <c r="AV108" s="400"/>
      <c r="AW108" s="400"/>
      <c r="BJ108" s="400"/>
      <c r="BK108" s="400"/>
      <c r="BL108" s="400"/>
      <c r="BM108" s="400"/>
      <c r="BN108" s="400"/>
      <c r="BO108" s="400"/>
      <c r="BP108" s="400"/>
      <c r="BQ108" s="400"/>
      <c r="BR108" s="400"/>
      <c r="BS108" s="400"/>
      <c r="BT108" s="400"/>
      <c r="BU108" s="400"/>
      <c r="CC108" s="397"/>
      <c r="CD108" s="397"/>
      <c r="CE108" s="397"/>
      <c r="CF108" s="397"/>
      <c r="CG108" s="397"/>
      <c r="CH108" s="397"/>
      <c r="CI108" s="397"/>
      <c r="CJ108" s="397"/>
      <c r="CK108" s="397"/>
      <c r="CL108" s="397"/>
      <c r="CM108" s="397"/>
      <c r="CN108" s="397"/>
    </row>
    <row r="109" spans="1:92" s="407" customFormat="1" ht="15.75" customHeight="1" x14ac:dyDescent="0.25">
      <c r="A109" s="562" t="s">
        <v>171</v>
      </c>
      <c r="B109" s="563"/>
      <c r="C109" s="563"/>
      <c r="D109" s="563"/>
      <c r="E109" s="563"/>
      <c r="F109" s="563"/>
      <c r="G109" s="563"/>
      <c r="H109" s="563"/>
      <c r="I109" s="563"/>
      <c r="J109" s="563"/>
      <c r="K109" s="563"/>
      <c r="L109" s="563"/>
      <c r="M109" s="563"/>
      <c r="N109" s="563"/>
      <c r="O109" s="563"/>
      <c r="P109" s="563"/>
      <c r="Q109" s="563"/>
      <c r="R109" s="563"/>
      <c r="S109" s="563"/>
      <c r="T109" s="563"/>
      <c r="U109" s="563"/>
      <c r="V109" s="563"/>
      <c r="W109" s="563"/>
      <c r="X109" s="563"/>
      <c r="Y109" s="563"/>
      <c r="Z109" s="563"/>
      <c r="AA109" s="563"/>
      <c r="AB109" s="563"/>
      <c r="AC109" s="563"/>
      <c r="AD109" s="563"/>
      <c r="AE109" s="563"/>
      <c r="AF109" s="563"/>
      <c r="AG109" s="563"/>
      <c r="AH109" s="410"/>
      <c r="AN109" s="400"/>
      <c r="AO109" s="400"/>
      <c r="AV109" s="400"/>
      <c r="AW109" s="400"/>
      <c r="BJ109" s="400"/>
      <c r="BK109" s="400"/>
      <c r="BL109" s="400"/>
      <c r="BM109" s="400"/>
      <c r="BN109" s="400"/>
      <c r="BO109" s="400"/>
      <c r="BP109" s="400"/>
      <c r="BQ109" s="400"/>
      <c r="BR109" s="400"/>
      <c r="BS109" s="400"/>
      <c r="BT109" s="400"/>
      <c r="BU109" s="400"/>
      <c r="CC109" s="397"/>
      <c r="CD109" s="397"/>
      <c r="CE109" s="397"/>
      <c r="CF109" s="397"/>
      <c r="CG109" s="397"/>
      <c r="CH109" s="397"/>
      <c r="CI109" s="397"/>
      <c r="CJ109" s="397"/>
      <c r="CK109" s="397"/>
      <c r="CL109" s="397"/>
      <c r="CM109" s="397"/>
      <c r="CN109" s="397"/>
    </row>
    <row r="110" spans="1:92" s="407" customFormat="1" ht="33.75" x14ac:dyDescent="0.25">
      <c r="A110" s="417" t="s">
        <v>522</v>
      </c>
      <c r="B110" s="417" t="s">
        <v>172</v>
      </c>
      <c r="C110" s="418" t="s">
        <v>173</v>
      </c>
      <c r="D110" s="418" t="s">
        <v>174</v>
      </c>
      <c r="E110" s="417" t="s">
        <v>45</v>
      </c>
      <c r="F110" s="414">
        <v>1713.08</v>
      </c>
      <c r="G110" s="415">
        <v>233.27199999999999</v>
      </c>
      <c r="H110" s="414">
        <v>7752980.5800000001</v>
      </c>
      <c r="I110" s="415" t="s">
        <v>5</v>
      </c>
      <c r="J110" s="414" t="s">
        <v>5</v>
      </c>
      <c r="K110" s="414" t="s">
        <v>5</v>
      </c>
      <c r="L110" s="415" t="s">
        <v>5</v>
      </c>
      <c r="M110" s="414" t="s">
        <v>5</v>
      </c>
      <c r="N110" s="416"/>
      <c r="O110" s="415" t="s">
        <v>5</v>
      </c>
      <c r="P110" s="414" t="s">
        <v>5</v>
      </c>
      <c r="Q110" s="414" t="s">
        <v>5</v>
      </c>
      <c r="R110" s="415" t="s">
        <v>5</v>
      </c>
      <c r="S110" s="414" t="s">
        <v>5</v>
      </c>
      <c r="T110" s="414" t="s">
        <v>5</v>
      </c>
      <c r="U110" s="415">
        <v>34.494999999999997</v>
      </c>
      <c r="V110" s="414">
        <v>1146468.79</v>
      </c>
      <c r="W110" s="414">
        <v>1146468.79</v>
      </c>
      <c r="X110" s="415">
        <v>40.659999999999997</v>
      </c>
      <c r="Y110" s="414">
        <v>1351367.48</v>
      </c>
      <c r="Z110" s="414">
        <v>2497836.27</v>
      </c>
      <c r="AA110" s="415">
        <v>65</v>
      </c>
      <c r="AB110" s="414">
        <v>2160326.7400000002</v>
      </c>
      <c r="AC110" s="414">
        <v>4658163.01</v>
      </c>
      <c r="AD110" s="415">
        <v>140.155</v>
      </c>
      <c r="AE110" s="414">
        <v>4658163.01</v>
      </c>
      <c r="AF110" s="415">
        <v>93.117000000000004</v>
      </c>
      <c r="AG110" s="414">
        <v>3094817.57</v>
      </c>
      <c r="AH110" s="410"/>
      <c r="AN110" s="400"/>
      <c r="AO110" s="400"/>
      <c r="AV110" s="400"/>
      <c r="AW110" s="400"/>
      <c r="BJ110" s="400"/>
      <c r="BK110" s="400"/>
      <c r="BL110" s="400"/>
      <c r="BM110" s="400"/>
      <c r="BN110" s="400"/>
      <c r="BO110" s="400"/>
      <c r="BP110" s="400"/>
      <c r="BQ110" s="400"/>
      <c r="BR110" s="400"/>
      <c r="BS110" s="400"/>
      <c r="BT110" s="400"/>
      <c r="BU110" s="400"/>
      <c r="CC110" s="397"/>
      <c r="CD110" s="397"/>
      <c r="CE110" s="397"/>
      <c r="CF110" s="397"/>
      <c r="CG110" s="397"/>
      <c r="CH110" s="397"/>
      <c r="CI110" s="397"/>
      <c r="CJ110" s="397"/>
      <c r="CK110" s="397"/>
      <c r="CL110" s="397"/>
      <c r="CM110" s="397"/>
      <c r="CN110" s="397"/>
    </row>
    <row r="111" spans="1:92" s="407" customFormat="1" ht="45" x14ac:dyDescent="0.25">
      <c r="A111" s="417" t="s">
        <v>392</v>
      </c>
      <c r="B111" s="417" t="s">
        <v>176</v>
      </c>
      <c r="C111" s="418" t="s">
        <v>277</v>
      </c>
      <c r="D111" s="418" t="s">
        <v>291</v>
      </c>
      <c r="E111" s="417" t="s">
        <v>50</v>
      </c>
      <c r="F111" s="414">
        <v>19072.07</v>
      </c>
      <c r="G111" s="415">
        <v>8.9130000000000003</v>
      </c>
      <c r="H111" s="414">
        <v>1472107.86</v>
      </c>
      <c r="I111" s="415" t="s">
        <v>5</v>
      </c>
      <c r="J111" s="414" t="s">
        <v>5</v>
      </c>
      <c r="K111" s="414" t="s">
        <v>5</v>
      </c>
      <c r="L111" s="415" t="s">
        <v>5</v>
      </c>
      <c r="M111" s="414" t="s">
        <v>5</v>
      </c>
      <c r="N111" s="416"/>
      <c r="O111" s="415" t="s">
        <v>5</v>
      </c>
      <c r="P111" s="414" t="s">
        <v>5</v>
      </c>
      <c r="Q111" s="414" t="s">
        <v>5</v>
      </c>
      <c r="R111" s="415" t="s">
        <v>5</v>
      </c>
      <c r="S111" s="414" t="s">
        <v>5</v>
      </c>
      <c r="T111" s="414" t="s">
        <v>5</v>
      </c>
      <c r="U111" s="415">
        <v>8.9130000000000003</v>
      </c>
      <c r="V111" s="414">
        <v>1472107.86</v>
      </c>
      <c r="W111" s="414">
        <v>1472107.86</v>
      </c>
      <c r="X111" s="415" t="s">
        <v>5</v>
      </c>
      <c r="Y111" s="414" t="s">
        <v>5</v>
      </c>
      <c r="Z111" s="414">
        <v>1472107.86</v>
      </c>
      <c r="AA111" s="415" t="s">
        <v>5</v>
      </c>
      <c r="AB111" s="414" t="s">
        <v>5</v>
      </c>
      <c r="AC111" s="414">
        <v>1472107.86</v>
      </c>
      <c r="AD111" s="415">
        <v>8.9130000000000003</v>
      </c>
      <c r="AE111" s="414">
        <v>1472107.86</v>
      </c>
      <c r="AF111" s="415" t="s">
        <v>5</v>
      </c>
      <c r="AG111" s="414" t="s">
        <v>5</v>
      </c>
      <c r="AH111" s="410"/>
      <c r="AN111" s="400"/>
      <c r="AO111" s="400"/>
      <c r="AV111" s="400"/>
      <c r="AW111" s="400"/>
      <c r="BJ111" s="400"/>
      <c r="BK111" s="400"/>
      <c r="BL111" s="400"/>
      <c r="BM111" s="400"/>
      <c r="BN111" s="400"/>
      <c r="BO111" s="400"/>
      <c r="BP111" s="400"/>
      <c r="BQ111" s="400"/>
      <c r="BR111" s="400"/>
      <c r="BS111" s="400"/>
      <c r="BT111" s="400"/>
      <c r="BU111" s="400"/>
      <c r="CC111" s="397"/>
      <c r="CD111" s="397"/>
      <c r="CE111" s="397"/>
      <c r="CF111" s="397"/>
      <c r="CG111" s="397"/>
      <c r="CH111" s="397"/>
      <c r="CI111" s="397"/>
      <c r="CJ111" s="397"/>
      <c r="CK111" s="397"/>
      <c r="CL111" s="397"/>
      <c r="CM111" s="397"/>
      <c r="CN111" s="397"/>
    </row>
    <row r="112" spans="1:92" s="407" customFormat="1" ht="45" x14ac:dyDescent="0.25">
      <c r="A112" s="417" t="s">
        <v>369</v>
      </c>
      <c r="B112" s="417" t="s">
        <v>288</v>
      </c>
      <c r="C112" s="418" t="s">
        <v>277</v>
      </c>
      <c r="D112" s="418" t="s">
        <v>307</v>
      </c>
      <c r="E112" s="417" t="s">
        <v>50</v>
      </c>
      <c r="F112" s="414">
        <v>19019.11</v>
      </c>
      <c r="G112" s="415">
        <v>23.757000000000001</v>
      </c>
      <c r="H112" s="414">
        <v>3912908.39</v>
      </c>
      <c r="I112" s="415" t="s">
        <v>5</v>
      </c>
      <c r="J112" s="414" t="s">
        <v>5</v>
      </c>
      <c r="K112" s="414" t="s">
        <v>5</v>
      </c>
      <c r="L112" s="415" t="s">
        <v>5</v>
      </c>
      <c r="M112" s="414" t="s">
        <v>5</v>
      </c>
      <c r="N112" s="416"/>
      <c r="O112" s="415" t="s">
        <v>5</v>
      </c>
      <c r="P112" s="414" t="s">
        <v>5</v>
      </c>
      <c r="Q112" s="414" t="s">
        <v>5</v>
      </c>
      <c r="R112" s="415" t="s">
        <v>5</v>
      </c>
      <c r="S112" s="414" t="s">
        <v>5</v>
      </c>
      <c r="T112" s="414" t="s">
        <v>5</v>
      </c>
      <c r="U112" s="415">
        <v>23.757000000000001</v>
      </c>
      <c r="V112" s="414">
        <v>3912908.38</v>
      </c>
      <c r="W112" s="414">
        <v>3912908.38</v>
      </c>
      <c r="X112" s="415" t="s">
        <v>5</v>
      </c>
      <c r="Y112" s="414" t="s">
        <v>5</v>
      </c>
      <c r="Z112" s="414">
        <v>3912908.38</v>
      </c>
      <c r="AA112" s="415" t="s">
        <v>5</v>
      </c>
      <c r="AB112" s="414" t="s">
        <v>5</v>
      </c>
      <c r="AC112" s="414">
        <v>3912908.38</v>
      </c>
      <c r="AD112" s="415">
        <v>23.757000000000001</v>
      </c>
      <c r="AE112" s="414">
        <v>3912908.38</v>
      </c>
      <c r="AF112" s="415" t="s">
        <v>5</v>
      </c>
      <c r="AG112" s="414">
        <v>0.01</v>
      </c>
      <c r="AH112" s="410"/>
      <c r="AN112" s="400"/>
      <c r="AO112" s="400"/>
      <c r="AV112" s="400"/>
      <c r="AW112" s="400"/>
      <c r="BJ112" s="400"/>
      <c r="BK112" s="400"/>
      <c r="BL112" s="400"/>
      <c r="BM112" s="400"/>
      <c r="BN112" s="400"/>
      <c r="BO112" s="400"/>
      <c r="BP112" s="400"/>
      <c r="BQ112" s="400"/>
      <c r="BR112" s="400"/>
      <c r="BS112" s="400"/>
      <c r="BT112" s="400"/>
      <c r="BU112" s="400"/>
      <c r="CC112" s="397"/>
      <c r="CD112" s="397"/>
      <c r="CE112" s="397"/>
      <c r="CF112" s="397"/>
      <c r="CG112" s="397"/>
      <c r="CH112" s="397"/>
      <c r="CI112" s="397"/>
      <c r="CJ112" s="397"/>
      <c r="CK112" s="397"/>
      <c r="CL112" s="397"/>
      <c r="CM112" s="397"/>
      <c r="CN112" s="397"/>
    </row>
    <row r="113" spans="1:92" s="407" customFormat="1" ht="45" x14ac:dyDescent="0.25">
      <c r="A113" s="417" t="s">
        <v>391</v>
      </c>
      <c r="B113" s="417" t="s">
        <v>309</v>
      </c>
      <c r="C113" s="418" t="s">
        <v>277</v>
      </c>
      <c r="D113" s="418" t="s">
        <v>324</v>
      </c>
      <c r="E113" s="417" t="s">
        <v>50</v>
      </c>
      <c r="F113" s="414">
        <v>19017.349999999999</v>
      </c>
      <c r="G113" s="415">
        <v>0.498</v>
      </c>
      <c r="H113" s="414">
        <v>82015.740000000005</v>
      </c>
      <c r="I113" s="415" t="s">
        <v>5</v>
      </c>
      <c r="J113" s="414" t="s">
        <v>5</v>
      </c>
      <c r="K113" s="414" t="s">
        <v>5</v>
      </c>
      <c r="L113" s="415" t="s">
        <v>5</v>
      </c>
      <c r="M113" s="414" t="s">
        <v>5</v>
      </c>
      <c r="N113" s="416"/>
      <c r="O113" s="415" t="s">
        <v>5</v>
      </c>
      <c r="P113" s="414" t="s">
        <v>5</v>
      </c>
      <c r="Q113" s="414" t="s">
        <v>5</v>
      </c>
      <c r="R113" s="415" t="s">
        <v>5</v>
      </c>
      <c r="S113" s="414" t="s">
        <v>5</v>
      </c>
      <c r="T113" s="414" t="s">
        <v>5</v>
      </c>
      <c r="U113" s="415">
        <v>0.498</v>
      </c>
      <c r="V113" s="414">
        <v>82015.740000000005</v>
      </c>
      <c r="W113" s="414">
        <v>82015.740000000005</v>
      </c>
      <c r="X113" s="415" t="s">
        <v>5</v>
      </c>
      <c r="Y113" s="414" t="s">
        <v>5</v>
      </c>
      <c r="Z113" s="414">
        <v>82015.740000000005</v>
      </c>
      <c r="AA113" s="415" t="s">
        <v>5</v>
      </c>
      <c r="AB113" s="414" t="s">
        <v>5</v>
      </c>
      <c r="AC113" s="414">
        <v>82015.740000000005</v>
      </c>
      <c r="AD113" s="415">
        <v>0.498</v>
      </c>
      <c r="AE113" s="414">
        <v>82015.740000000005</v>
      </c>
      <c r="AF113" s="415" t="s">
        <v>5</v>
      </c>
      <c r="AG113" s="414" t="s">
        <v>5</v>
      </c>
      <c r="AH113" s="410"/>
      <c r="AN113" s="400"/>
      <c r="AO113" s="400"/>
      <c r="AV113" s="400"/>
      <c r="AW113" s="400"/>
      <c r="BJ113" s="400"/>
      <c r="BK113" s="400"/>
      <c r="BL113" s="400"/>
      <c r="BM113" s="400"/>
      <c r="BN113" s="400"/>
      <c r="BO113" s="400"/>
      <c r="BP113" s="400"/>
      <c r="BQ113" s="400"/>
      <c r="BR113" s="400"/>
      <c r="BS113" s="400"/>
      <c r="BT113" s="400"/>
      <c r="BU113" s="400"/>
      <c r="CC113" s="397"/>
      <c r="CD113" s="397"/>
      <c r="CE113" s="397"/>
      <c r="CF113" s="397"/>
      <c r="CG113" s="397"/>
      <c r="CH113" s="397"/>
      <c r="CI113" s="397"/>
      <c r="CJ113" s="397"/>
      <c r="CK113" s="397"/>
      <c r="CL113" s="397"/>
      <c r="CM113" s="397"/>
      <c r="CN113" s="397"/>
    </row>
    <row r="114" spans="1:92" s="407" customFormat="1" ht="45" x14ac:dyDescent="0.25">
      <c r="A114" s="417" t="s">
        <v>390</v>
      </c>
      <c r="B114" s="417" t="s">
        <v>347</v>
      </c>
      <c r="C114" s="418" t="s">
        <v>277</v>
      </c>
      <c r="D114" s="418" t="s">
        <v>354</v>
      </c>
      <c r="E114" s="417" t="s">
        <v>50</v>
      </c>
      <c r="F114" s="414">
        <v>19017.169999999998</v>
      </c>
      <c r="G114" s="415">
        <v>14.615</v>
      </c>
      <c r="H114" s="414">
        <v>2406925.2400000002</v>
      </c>
      <c r="I114" s="415" t="s">
        <v>5</v>
      </c>
      <c r="J114" s="414" t="s">
        <v>5</v>
      </c>
      <c r="K114" s="414" t="s">
        <v>5</v>
      </c>
      <c r="L114" s="415" t="s">
        <v>5</v>
      </c>
      <c r="M114" s="414" t="s">
        <v>5</v>
      </c>
      <c r="N114" s="416"/>
      <c r="O114" s="415" t="s">
        <v>5</v>
      </c>
      <c r="P114" s="414" t="s">
        <v>5</v>
      </c>
      <c r="Q114" s="414" t="s">
        <v>5</v>
      </c>
      <c r="R114" s="415" t="s">
        <v>5</v>
      </c>
      <c r="S114" s="414" t="s">
        <v>5</v>
      </c>
      <c r="T114" s="414" t="s">
        <v>5</v>
      </c>
      <c r="U114" s="415" t="s">
        <v>5</v>
      </c>
      <c r="V114" s="414" t="s">
        <v>5</v>
      </c>
      <c r="W114" s="414" t="s">
        <v>5</v>
      </c>
      <c r="X114" s="415">
        <v>14.615</v>
      </c>
      <c r="Y114" s="414">
        <v>2406925.2400000002</v>
      </c>
      <c r="Z114" s="414">
        <v>2406925.2400000002</v>
      </c>
      <c r="AA114" s="415" t="s">
        <v>5</v>
      </c>
      <c r="AB114" s="414" t="s">
        <v>5</v>
      </c>
      <c r="AC114" s="414">
        <v>2406925.2400000002</v>
      </c>
      <c r="AD114" s="415">
        <v>14.615</v>
      </c>
      <c r="AE114" s="414">
        <v>2406925.2400000002</v>
      </c>
      <c r="AF114" s="415" t="s">
        <v>5</v>
      </c>
      <c r="AG114" s="414" t="s">
        <v>5</v>
      </c>
      <c r="AH114" s="410"/>
      <c r="AN114" s="400"/>
      <c r="AO114" s="400"/>
      <c r="AV114" s="400"/>
      <c r="AW114" s="400"/>
      <c r="BJ114" s="400"/>
      <c r="BK114" s="400"/>
      <c r="BL114" s="400"/>
      <c r="BM114" s="400"/>
      <c r="BN114" s="400"/>
      <c r="BO114" s="400"/>
      <c r="BP114" s="400"/>
      <c r="BQ114" s="400"/>
      <c r="BR114" s="400"/>
      <c r="BS114" s="400"/>
      <c r="BT114" s="400"/>
      <c r="BU114" s="400"/>
      <c r="CC114" s="397"/>
      <c r="CD114" s="397"/>
      <c r="CE114" s="397"/>
      <c r="CF114" s="397"/>
      <c r="CG114" s="397"/>
      <c r="CH114" s="397"/>
      <c r="CI114" s="397"/>
      <c r="CJ114" s="397"/>
      <c r="CK114" s="397"/>
      <c r="CL114" s="397"/>
      <c r="CM114" s="397"/>
      <c r="CN114" s="397"/>
    </row>
    <row r="115" spans="1:92" s="407" customFormat="1" ht="33.75" x14ac:dyDescent="0.25">
      <c r="A115" s="417" t="s">
        <v>387</v>
      </c>
      <c r="B115" s="417" t="s">
        <v>368</v>
      </c>
      <c r="C115" s="418" t="s">
        <v>389</v>
      </c>
      <c r="D115" s="418" t="s">
        <v>388</v>
      </c>
      <c r="E115" s="417" t="s">
        <v>50</v>
      </c>
      <c r="F115" s="414">
        <v>17898.38</v>
      </c>
      <c r="G115" s="415">
        <v>86.980999999999995</v>
      </c>
      <c r="H115" s="414">
        <v>13482052.460000001</v>
      </c>
      <c r="I115" s="415" t="s">
        <v>5</v>
      </c>
      <c r="J115" s="414" t="s">
        <v>5</v>
      </c>
      <c r="K115" s="414" t="s">
        <v>5</v>
      </c>
      <c r="L115" s="415" t="s">
        <v>5</v>
      </c>
      <c r="M115" s="414" t="s">
        <v>5</v>
      </c>
      <c r="N115" s="416"/>
      <c r="O115" s="415" t="s">
        <v>5</v>
      </c>
      <c r="P115" s="414" t="s">
        <v>5</v>
      </c>
      <c r="Q115" s="414" t="s">
        <v>5</v>
      </c>
      <c r="R115" s="415" t="s">
        <v>5</v>
      </c>
      <c r="S115" s="414" t="s">
        <v>5</v>
      </c>
      <c r="T115" s="414" t="s">
        <v>5</v>
      </c>
      <c r="U115" s="415" t="s">
        <v>5</v>
      </c>
      <c r="V115" s="414" t="s">
        <v>5</v>
      </c>
      <c r="W115" s="414" t="s">
        <v>5</v>
      </c>
      <c r="X115" s="415">
        <v>24.481000000000002</v>
      </c>
      <c r="Y115" s="414">
        <v>3794554.29</v>
      </c>
      <c r="Z115" s="414">
        <v>3794554.29</v>
      </c>
      <c r="AA115" s="415">
        <v>62.5</v>
      </c>
      <c r="AB115" s="414">
        <v>9687498.1799999997</v>
      </c>
      <c r="AC115" s="414">
        <v>13482052.470000001</v>
      </c>
      <c r="AD115" s="415">
        <v>86.980999999999995</v>
      </c>
      <c r="AE115" s="414">
        <v>13482052.470000001</v>
      </c>
      <c r="AF115" s="415" t="s">
        <v>5</v>
      </c>
      <c r="AG115" s="414">
        <v>-0.01</v>
      </c>
      <c r="AH115" s="410"/>
      <c r="AN115" s="400"/>
      <c r="AO115" s="400"/>
      <c r="AV115" s="400"/>
      <c r="AW115" s="400"/>
      <c r="BJ115" s="400"/>
      <c r="BK115" s="400"/>
      <c r="BL115" s="400"/>
      <c r="BM115" s="400"/>
      <c r="BN115" s="400"/>
      <c r="BO115" s="400"/>
      <c r="BP115" s="400"/>
      <c r="BQ115" s="400"/>
      <c r="BR115" s="400"/>
      <c r="BS115" s="400"/>
      <c r="BT115" s="400"/>
      <c r="BU115" s="400"/>
      <c r="CC115" s="397"/>
      <c r="CD115" s="397"/>
      <c r="CE115" s="397"/>
      <c r="CF115" s="397"/>
      <c r="CG115" s="397"/>
      <c r="CH115" s="397"/>
      <c r="CI115" s="397"/>
      <c r="CJ115" s="397"/>
      <c r="CK115" s="397"/>
      <c r="CL115" s="397"/>
      <c r="CM115" s="397"/>
      <c r="CN115" s="397"/>
    </row>
    <row r="116" spans="1:92" s="407" customFormat="1" ht="22.5" x14ac:dyDescent="0.25">
      <c r="A116" s="417" t="s">
        <v>521</v>
      </c>
      <c r="B116" s="417" t="s">
        <v>386</v>
      </c>
      <c r="C116" s="418" t="s">
        <v>277</v>
      </c>
      <c r="D116" s="418" t="s">
        <v>48</v>
      </c>
      <c r="E116" s="417" t="s">
        <v>50</v>
      </c>
      <c r="F116" s="414">
        <v>17898.38</v>
      </c>
      <c r="G116" s="415">
        <v>98.47</v>
      </c>
      <c r="H116" s="414">
        <v>15262847.119999999</v>
      </c>
      <c r="I116" s="415" t="s">
        <v>5</v>
      </c>
      <c r="J116" s="414" t="s">
        <v>5</v>
      </c>
      <c r="K116" s="414" t="s">
        <v>5</v>
      </c>
      <c r="L116" s="415" t="s">
        <v>5</v>
      </c>
      <c r="M116" s="414" t="s">
        <v>5</v>
      </c>
      <c r="N116" s="416"/>
      <c r="O116" s="415" t="s">
        <v>5</v>
      </c>
      <c r="P116" s="414" t="s">
        <v>5</v>
      </c>
      <c r="Q116" s="414" t="s">
        <v>5</v>
      </c>
      <c r="R116" s="415" t="s">
        <v>5</v>
      </c>
      <c r="S116" s="414" t="s">
        <v>5</v>
      </c>
      <c r="T116" s="414" t="s">
        <v>5</v>
      </c>
      <c r="U116" s="415" t="s">
        <v>5</v>
      </c>
      <c r="V116" s="414" t="s">
        <v>5</v>
      </c>
      <c r="W116" s="414" t="s">
        <v>5</v>
      </c>
      <c r="X116" s="415" t="s">
        <v>5</v>
      </c>
      <c r="Y116" s="414" t="s">
        <v>5</v>
      </c>
      <c r="Z116" s="414" t="s">
        <v>5</v>
      </c>
      <c r="AA116" s="415" t="s">
        <v>5</v>
      </c>
      <c r="AB116" s="414" t="s">
        <v>5</v>
      </c>
      <c r="AC116" s="414" t="s">
        <v>5</v>
      </c>
      <c r="AD116" s="415" t="s">
        <v>5</v>
      </c>
      <c r="AE116" s="414" t="s">
        <v>5</v>
      </c>
      <c r="AF116" s="415">
        <v>98.47</v>
      </c>
      <c r="AG116" s="414">
        <v>15262847.119999999</v>
      </c>
      <c r="AH116" s="410"/>
      <c r="AN116" s="400"/>
      <c r="AO116" s="400"/>
      <c r="AV116" s="400"/>
      <c r="AW116" s="400"/>
      <c r="BJ116" s="400"/>
      <c r="BK116" s="400"/>
      <c r="BL116" s="400"/>
      <c r="BM116" s="400"/>
      <c r="BN116" s="400"/>
      <c r="BO116" s="400"/>
      <c r="BP116" s="400"/>
      <c r="BQ116" s="400"/>
      <c r="BR116" s="400"/>
      <c r="BS116" s="400"/>
      <c r="BT116" s="400"/>
      <c r="BU116" s="400"/>
      <c r="CC116" s="397"/>
      <c r="CD116" s="397"/>
      <c r="CE116" s="397"/>
      <c r="CF116" s="397"/>
      <c r="CG116" s="397"/>
      <c r="CH116" s="397"/>
      <c r="CI116" s="397"/>
      <c r="CJ116" s="397"/>
      <c r="CK116" s="397"/>
      <c r="CL116" s="397"/>
      <c r="CM116" s="397"/>
      <c r="CN116" s="397"/>
    </row>
    <row r="117" spans="1:92" s="407" customFormat="1" ht="33.75" x14ac:dyDescent="0.25">
      <c r="A117" s="417" t="s">
        <v>520</v>
      </c>
      <c r="B117" s="417" t="s">
        <v>177</v>
      </c>
      <c r="C117" s="418" t="s">
        <v>178</v>
      </c>
      <c r="D117" s="418" t="s">
        <v>179</v>
      </c>
      <c r="E117" s="417" t="s">
        <v>180</v>
      </c>
      <c r="F117" s="414">
        <v>1557.84</v>
      </c>
      <c r="G117" s="415">
        <v>52.7</v>
      </c>
      <c r="H117" s="414">
        <v>1532503.75</v>
      </c>
      <c r="I117" s="415" t="s">
        <v>5</v>
      </c>
      <c r="J117" s="414" t="s">
        <v>5</v>
      </c>
      <c r="K117" s="414" t="s">
        <v>5</v>
      </c>
      <c r="L117" s="415" t="s">
        <v>5</v>
      </c>
      <c r="M117" s="414" t="s">
        <v>5</v>
      </c>
      <c r="N117" s="416"/>
      <c r="O117" s="415" t="s">
        <v>5</v>
      </c>
      <c r="P117" s="414" t="s">
        <v>5</v>
      </c>
      <c r="Q117" s="414" t="s">
        <v>5</v>
      </c>
      <c r="R117" s="415" t="s">
        <v>5</v>
      </c>
      <c r="S117" s="414" t="s">
        <v>5</v>
      </c>
      <c r="T117" s="414" t="s">
        <v>5</v>
      </c>
      <c r="U117" s="415" t="s">
        <v>5</v>
      </c>
      <c r="V117" s="414" t="s">
        <v>5</v>
      </c>
      <c r="W117" s="414" t="s">
        <v>5</v>
      </c>
      <c r="X117" s="415" t="s">
        <v>5</v>
      </c>
      <c r="Y117" s="414" t="s">
        <v>5</v>
      </c>
      <c r="Z117" s="414" t="s">
        <v>5</v>
      </c>
      <c r="AA117" s="415" t="s">
        <v>5</v>
      </c>
      <c r="AB117" s="414" t="s">
        <v>5</v>
      </c>
      <c r="AC117" s="414" t="s">
        <v>5</v>
      </c>
      <c r="AD117" s="415" t="s">
        <v>5</v>
      </c>
      <c r="AE117" s="414" t="s">
        <v>5</v>
      </c>
      <c r="AF117" s="415">
        <v>52.7</v>
      </c>
      <c r="AG117" s="414">
        <v>1532503.75</v>
      </c>
      <c r="AH117" s="410"/>
      <c r="AN117" s="400"/>
      <c r="AO117" s="400"/>
      <c r="AV117" s="400"/>
      <c r="AW117" s="400"/>
      <c r="BJ117" s="400"/>
      <c r="BK117" s="400"/>
      <c r="BL117" s="400"/>
      <c r="BM117" s="400"/>
      <c r="BN117" s="400"/>
      <c r="BO117" s="400"/>
      <c r="BP117" s="400"/>
      <c r="BQ117" s="400"/>
      <c r="BR117" s="400"/>
      <c r="BS117" s="400"/>
      <c r="BT117" s="400"/>
      <c r="BU117" s="400"/>
      <c r="CC117" s="397"/>
      <c r="CD117" s="397"/>
      <c r="CE117" s="397"/>
      <c r="CF117" s="397"/>
      <c r="CG117" s="397"/>
      <c r="CH117" s="397"/>
      <c r="CI117" s="397"/>
      <c r="CJ117" s="397"/>
      <c r="CK117" s="397"/>
      <c r="CL117" s="397"/>
      <c r="CM117" s="397"/>
      <c r="CN117" s="397"/>
    </row>
    <row r="118" spans="1:92" s="407" customFormat="1" ht="22.5" x14ac:dyDescent="0.25">
      <c r="A118" s="417" t="s">
        <v>519</v>
      </c>
      <c r="B118" s="417" t="s">
        <v>182</v>
      </c>
      <c r="C118" s="418" t="s">
        <v>183</v>
      </c>
      <c r="D118" s="418" t="s">
        <v>48</v>
      </c>
      <c r="E118" s="417" t="s">
        <v>50</v>
      </c>
      <c r="F118" s="414">
        <v>12352.31</v>
      </c>
      <c r="G118" s="415">
        <v>56.7</v>
      </c>
      <c r="H118" s="414">
        <v>6065255.96</v>
      </c>
      <c r="I118" s="415" t="s">
        <v>5</v>
      </c>
      <c r="J118" s="414" t="s">
        <v>5</v>
      </c>
      <c r="K118" s="414" t="s">
        <v>5</v>
      </c>
      <c r="L118" s="415" t="s">
        <v>5</v>
      </c>
      <c r="M118" s="414" t="s">
        <v>5</v>
      </c>
      <c r="N118" s="416"/>
      <c r="O118" s="415" t="s">
        <v>5</v>
      </c>
      <c r="P118" s="414" t="s">
        <v>5</v>
      </c>
      <c r="Q118" s="414" t="s">
        <v>5</v>
      </c>
      <c r="R118" s="415" t="s">
        <v>5</v>
      </c>
      <c r="S118" s="414" t="s">
        <v>5</v>
      </c>
      <c r="T118" s="414" t="s">
        <v>5</v>
      </c>
      <c r="U118" s="415" t="s">
        <v>5</v>
      </c>
      <c r="V118" s="414" t="s">
        <v>5</v>
      </c>
      <c r="W118" s="414" t="s">
        <v>5</v>
      </c>
      <c r="X118" s="415" t="s">
        <v>5</v>
      </c>
      <c r="Y118" s="414" t="s">
        <v>5</v>
      </c>
      <c r="Z118" s="414" t="s">
        <v>5</v>
      </c>
      <c r="AA118" s="415" t="s">
        <v>5</v>
      </c>
      <c r="AB118" s="414" t="s">
        <v>5</v>
      </c>
      <c r="AC118" s="414" t="s">
        <v>5</v>
      </c>
      <c r="AD118" s="415" t="s">
        <v>5</v>
      </c>
      <c r="AE118" s="414" t="s">
        <v>5</v>
      </c>
      <c r="AF118" s="415">
        <v>56.7</v>
      </c>
      <c r="AG118" s="414">
        <v>6065255.96</v>
      </c>
      <c r="AH118" s="410"/>
      <c r="AN118" s="400"/>
      <c r="AO118" s="400"/>
      <c r="AV118" s="400"/>
      <c r="AW118" s="400"/>
      <c r="BJ118" s="400"/>
      <c r="BK118" s="400"/>
      <c r="BL118" s="400"/>
      <c r="BM118" s="400"/>
      <c r="BN118" s="400"/>
      <c r="BO118" s="400"/>
      <c r="BP118" s="400"/>
      <c r="BQ118" s="400"/>
      <c r="BR118" s="400"/>
      <c r="BS118" s="400"/>
      <c r="BT118" s="400"/>
      <c r="BU118" s="400"/>
      <c r="CC118" s="397"/>
      <c r="CD118" s="397"/>
      <c r="CE118" s="397"/>
      <c r="CF118" s="397"/>
      <c r="CG118" s="397"/>
      <c r="CH118" s="397"/>
      <c r="CI118" s="397"/>
      <c r="CJ118" s="397"/>
      <c r="CK118" s="397"/>
      <c r="CL118" s="397"/>
      <c r="CM118" s="397"/>
      <c r="CN118" s="397"/>
    </row>
    <row r="119" spans="1:92" s="407" customFormat="1" ht="33.75" x14ac:dyDescent="0.25">
      <c r="A119" s="417" t="s">
        <v>385</v>
      </c>
      <c r="B119" s="417" t="s">
        <v>184</v>
      </c>
      <c r="C119" s="418" t="s">
        <v>185</v>
      </c>
      <c r="D119" s="418" t="s">
        <v>186</v>
      </c>
      <c r="E119" s="417" t="s">
        <v>50</v>
      </c>
      <c r="F119" s="414">
        <v>22978.37</v>
      </c>
      <c r="G119" s="415">
        <v>1.8972</v>
      </c>
      <c r="H119" s="414">
        <v>377528.92</v>
      </c>
      <c r="I119" s="415" t="s">
        <v>5</v>
      </c>
      <c r="J119" s="414" t="s">
        <v>5</v>
      </c>
      <c r="K119" s="414" t="s">
        <v>5</v>
      </c>
      <c r="L119" s="415" t="s">
        <v>5</v>
      </c>
      <c r="M119" s="414" t="s">
        <v>5</v>
      </c>
      <c r="N119" s="416"/>
      <c r="O119" s="415" t="s">
        <v>5</v>
      </c>
      <c r="P119" s="414" t="s">
        <v>5</v>
      </c>
      <c r="Q119" s="414" t="s">
        <v>5</v>
      </c>
      <c r="R119" s="415" t="s">
        <v>5</v>
      </c>
      <c r="S119" s="414" t="s">
        <v>5</v>
      </c>
      <c r="T119" s="414" t="s">
        <v>5</v>
      </c>
      <c r="U119" s="415" t="s">
        <v>5</v>
      </c>
      <c r="V119" s="414" t="s">
        <v>5</v>
      </c>
      <c r="W119" s="414" t="s">
        <v>5</v>
      </c>
      <c r="X119" s="415" t="s">
        <v>5</v>
      </c>
      <c r="Y119" s="414" t="s">
        <v>5</v>
      </c>
      <c r="Z119" s="414" t="s">
        <v>5</v>
      </c>
      <c r="AA119" s="415" t="s">
        <v>5</v>
      </c>
      <c r="AB119" s="414" t="s">
        <v>5</v>
      </c>
      <c r="AC119" s="414" t="s">
        <v>5</v>
      </c>
      <c r="AD119" s="415" t="s">
        <v>5</v>
      </c>
      <c r="AE119" s="414" t="s">
        <v>5</v>
      </c>
      <c r="AF119" s="415">
        <v>1.8972</v>
      </c>
      <c r="AG119" s="414">
        <v>377528.92</v>
      </c>
      <c r="AH119" s="410"/>
      <c r="AN119" s="400"/>
      <c r="AO119" s="400"/>
      <c r="AV119" s="400"/>
      <c r="AW119" s="400"/>
      <c r="BJ119" s="400"/>
      <c r="BK119" s="400"/>
      <c r="BL119" s="400"/>
      <c r="BM119" s="400"/>
      <c r="BN119" s="400"/>
      <c r="BO119" s="400"/>
      <c r="BP119" s="400"/>
      <c r="BQ119" s="400"/>
      <c r="BR119" s="400"/>
      <c r="BS119" s="400"/>
      <c r="BT119" s="400"/>
      <c r="BU119" s="400"/>
      <c r="CC119" s="397"/>
      <c r="CD119" s="397"/>
      <c r="CE119" s="397"/>
      <c r="CF119" s="397"/>
      <c r="CG119" s="397"/>
      <c r="CH119" s="397"/>
      <c r="CI119" s="397"/>
      <c r="CJ119" s="397"/>
      <c r="CK119" s="397"/>
      <c r="CL119" s="397"/>
      <c r="CM119" s="397"/>
      <c r="CN119" s="397"/>
    </row>
    <row r="120" spans="1:92" s="407" customFormat="1" ht="45" x14ac:dyDescent="0.25">
      <c r="A120" s="417" t="s">
        <v>384</v>
      </c>
      <c r="B120" s="417" t="s">
        <v>187</v>
      </c>
      <c r="C120" s="418" t="s">
        <v>188</v>
      </c>
      <c r="D120" s="418" t="s">
        <v>189</v>
      </c>
      <c r="E120" s="417" t="s">
        <v>190</v>
      </c>
      <c r="F120" s="414">
        <v>5770.84</v>
      </c>
      <c r="G120" s="415">
        <v>65.675700000000006</v>
      </c>
      <c r="H120" s="414">
        <v>6677033.6100000003</v>
      </c>
      <c r="I120" s="415" t="s">
        <v>5</v>
      </c>
      <c r="J120" s="414" t="s">
        <v>5</v>
      </c>
      <c r="K120" s="414" t="s">
        <v>5</v>
      </c>
      <c r="L120" s="415" t="s">
        <v>5</v>
      </c>
      <c r="M120" s="414" t="s">
        <v>5</v>
      </c>
      <c r="N120" s="416"/>
      <c r="O120" s="415" t="s">
        <v>5</v>
      </c>
      <c r="P120" s="414" t="s">
        <v>5</v>
      </c>
      <c r="Q120" s="414" t="s">
        <v>5</v>
      </c>
      <c r="R120" s="415" t="s">
        <v>5</v>
      </c>
      <c r="S120" s="414" t="s">
        <v>5</v>
      </c>
      <c r="T120" s="414" t="s">
        <v>5</v>
      </c>
      <c r="U120" s="415" t="s">
        <v>5</v>
      </c>
      <c r="V120" s="414" t="s">
        <v>5</v>
      </c>
      <c r="W120" s="414" t="s">
        <v>5</v>
      </c>
      <c r="X120" s="415" t="s">
        <v>5</v>
      </c>
      <c r="Y120" s="414" t="s">
        <v>5</v>
      </c>
      <c r="Z120" s="414" t="s">
        <v>5</v>
      </c>
      <c r="AA120" s="415" t="s">
        <v>5</v>
      </c>
      <c r="AB120" s="414" t="s">
        <v>5</v>
      </c>
      <c r="AC120" s="414" t="s">
        <v>5</v>
      </c>
      <c r="AD120" s="415" t="s">
        <v>5</v>
      </c>
      <c r="AE120" s="414" t="s">
        <v>5</v>
      </c>
      <c r="AF120" s="415">
        <v>65.675700000000006</v>
      </c>
      <c r="AG120" s="414">
        <v>6677033.6100000003</v>
      </c>
      <c r="AH120" s="410"/>
      <c r="AN120" s="400"/>
      <c r="AO120" s="400"/>
      <c r="AV120" s="400"/>
      <c r="AW120" s="400"/>
      <c r="BJ120" s="400"/>
      <c r="BK120" s="400"/>
      <c r="BL120" s="400"/>
      <c r="BM120" s="400"/>
      <c r="BN120" s="400"/>
      <c r="BO120" s="400"/>
      <c r="BP120" s="400"/>
      <c r="BQ120" s="400"/>
      <c r="BR120" s="400"/>
      <c r="BS120" s="400"/>
      <c r="BT120" s="400"/>
      <c r="BU120" s="400"/>
      <c r="CC120" s="397"/>
      <c r="CD120" s="397"/>
      <c r="CE120" s="397"/>
      <c r="CF120" s="397"/>
      <c r="CG120" s="397"/>
      <c r="CH120" s="397"/>
      <c r="CI120" s="397"/>
      <c r="CJ120" s="397"/>
      <c r="CK120" s="397"/>
      <c r="CL120" s="397"/>
      <c r="CM120" s="397"/>
      <c r="CN120" s="397"/>
    </row>
    <row r="121" spans="1:92" s="407" customFormat="1" ht="22.5" x14ac:dyDescent="0.25">
      <c r="A121" s="417" t="s">
        <v>383</v>
      </c>
      <c r="B121" s="417" t="s">
        <v>191</v>
      </c>
      <c r="C121" s="418" t="s">
        <v>192</v>
      </c>
      <c r="D121" s="418" t="s">
        <v>193</v>
      </c>
      <c r="E121" s="417" t="s">
        <v>50</v>
      </c>
      <c r="F121" s="414">
        <v>16120.26</v>
      </c>
      <c r="G121" s="415">
        <v>3.7959999999999998</v>
      </c>
      <c r="H121" s="414">
        <v>529927.11</v>
      </c>
      <c r="I121" s="415" t="s">
        <v>5</v>
      </c>
      <c r="J121" s="414" t="s">
        <v>5</v>
      </c>
      <c r="K121" s="414" t="s">
        <v>5</v>
      </c>
      <c r="L121" s="415" t="s">
        <v>5</v>
      </c>
      <c r="M121" s="414" t="s">
        <v>5</v>
      </c>
      <c r="N121" s="416"/>
      <c r="O121" s="415" t="s">
        <v>5</v>
      </c>
      <c r="P121" s="414" t="s">
        <v>5</v>
      </c>
      <c r="Q121" s="414" t="s">
        <v>5</v>
      </c>
      <c r="R121" s="415" t="s">
        <v>5</v>
      </c>
      <c r="S121" s="414" t="s">
        <v>5</v>
      </c>
      <c r="T121" s="414" t="s">
        <v>5</v>
      </c>
      <c r="U121" s="415" t="s">
        <v>5</v>
      </c>
      <c r="V121" s="414" t="s">
        <v>5</v>
      </c>
      <c r="W121" s="414" t="s">
        <v>5</v>
      </c>
      <c r="X121" s="415" t="s">
        <v>5</v>
      </c>
      <c r="Y121" s="414" t="s">
        <v>5</v>
      </c>
      <c r="Z121" s="414" t="s">
        <v>5</v>
      </c>
      <c r="AA121" s="415" t="s">
        <v>5</v>
      </c>
      <c r="AB121" s="414" t="s">
        <v>5</v>
      </c>
      <c r="AC121" s="414" t="s">
        <v>5</v>
      </c>
      <c r="AD121" s="415" t="s">
        <v>5</v>
      </c>
      <c r="AE121" s="414" t="s">
        <v>5</v>
      </c>
      <c r="AF121" s="415">
        <v>3.7959999999999998</v>
      </c>
      <c r="AG121" s="414">
        <v>529927.11</v>
      </c>
      <c r="AH121" s="410"/>
      <c r="AN121" s="400"/>
      <c r="AO121" s="400"/>
      <c r="AV121" s="400"/>
      <c r="AW121" s="400"/>
      <c r="BJ121" s="400"/>
      <c r="BK121" s="400"/>
      <c r="BL121" s="400"/>
      <c r="BM121" s="400"/>
      <c r="BN121" s="400"/>
      <c r="BO121" s="400"/>
      <c r="BP121" s="400"/>
      <c r="BQ121" s="400"/>
      <c r="BR121" s="400"/>
      <c r="BS121" s="400"/>
      <c r="BT121" s="400"/>
      <c r="BU121" s="400"/>
      <c r="CC121" s="397"/>
      <c r="CD121" s="397"/>
      <c r="CE121" s="397"/>
      <c r="CF121" s="397"/>
      <c r="CG121" s="397"/>
      <c r="CH121" s="397"/>
      <c r="CI121" s="397"/>
      <c r="CJ121" s="397"/>
      <c r="CK121" s="397"/>
      <c r="CL121" s="397"/>
      <c r="CM121" s="397"/>
      <c r="CN121" s="397"/>
    </row>
    <row r="122" spans="1:92" s="407" customFormat="1" ht="33.75" x14ac:dyDescent="0.25">
      <c r="A122" s="417" t="s">
        <v>518</v>
      </c>
      <c r="B122" s="417" t="s">
        <v>194</v>
      </c>
      <c r="C122" s="418" t="s">
        <v>185</v>
      </c>
      <c r="D122" s="418" t="s">
        <v>186</v>
      </c>
      <c r="E122" s="417" t="s">
        <v>50</v>
      </c>
      <c r="F122" s="414">
        <v>22978.37</v>
      </c>
      <c r="G122" s="415">
        <v>2.3643000000000001</v>
      </c>
      <c r="H122" s="414">
        <v>470478.4</v>
      </c>
      <c r="I122" s="415" t="s">
        <v>5</v>
      </c>
      <c r="J122" s="414" t="s">
        <v>5</v>
      </c>
      <c r="K122" s="414" t="s">
        <v>5</v>
      </c>
      <c r="L122" s="415" t="s">
        <v>5</v>
      </c>
      <c r="M122" s="414" t="s">
        <v>5</v>
      </c>
      <c r="N122" s="416"/>
      <c r="O122" s="415" t="s">
        <v>5</v>
      </c>
      <c r="P122" s="414" t="s">
        <v>5</v>
      </c>
      <c r="Q122" s="414" t="s">
        <v>5</v>
      </c>
      <c r="R122" s="415" t="s">
        <v>5</v>
      </c>
      <c r="S122" s="414" t="s">
        <v>5</v>
      </c>
      <c r="T122" s="414" t="s">
        <v>5</v>
      </c>
      <c r="U122" s="415" t="s">
        <v>5</v>
      </c>
      <c r="V122" s="414" t="s">
        <v>5</v>
      </c>
      <c r="W122" s="414" t="s">
        <v>5</v>
      </c>
      <c r="X122" s="415" t="s">
        <v>5</v>
      </c>
      <c r="Y122" s="414" t="s">
        <v>5</v>
      </c>
      <c r="Z122" s="414" t="s">
        <v>5</v>
      </c>
      <c r="AA122" s="415" t="s">
        <v>5</v>
      </c>
      <c r="AB122" s="414" t="s">
        <v>5</v>
      </c>
      <c r="AC122" s="414" t="s">
        <v>5</v>
      </c>
      <c r="AD122" s="415" t="s">
        <v>5</v>
      </c>
      <c r="AE122" s="414" t="s">
        <v>5</v>
      </c>
      <c r="AF122" s="415">
        <v>2.3643000000000001</v>
      </c>
      <c r="AG122" s="414">
        <v>470478.4</v>
      </c>
      <c r="AH122" s="410"/>
      <c r="AN122" s="400"/>
      <c r="AO122" s="400"/>
      <c r="AV122" s="400"/>
      <c r="AW122" s="400"/>
      <c r="BJ122" s="400"/>
      <c r="BK122" s="400"/>
      <c r="BL122" s="400"/>
      <c r="BM122" s="400"/>
      <c r="BN122" s="400"/>
      <c r="BO122" s="400"/>
      <c r="BP122" s="400"/>
      <c r="BQ122" s="400"/>
      <c r="BR122" s="400"/>
      <c r="BS122" s="400"/>
      <c r="BT122" s="400"/>
      <c r="BU122" s="400"/>
      <c r="CC122" s="397"/>
      <c r="CD122" s="397"/>
      <c r="CE122" s="397"/>
      <c r="CF122" s="397"/>
      <c r="CG122" s="397"/>
      <c r="CH122" s="397"/>
      <c r="CI122" s="397"/>
      <c r="CJ122" s="397"/>
      <c r="CK122" s="397"/>
      <c r="CL122" s="397"/>
      <c r="CM122" s="397"/>
      <c r="CN122" s="397"/>
    </row>
    <row r="123" spans="1:92" s="407" customFormat="1" ht="22.5" x14ac:dyDescent="0.25">
      <c r="A123" s="417" t="s">
        <v>517</v>
      </c>
      <c r="B123" s="417" t="s">
        <v>196</v>
      </c>
      <c r="C123" s="418" t="s">
        <v>197</v>
      </c>
      <c r="D123" s="418" t="s">
        <v>48</v>
      </c>
      <c r="E123" s="417" t="s">
        <v>50</v>
      </c>
      <c r="F123" s="414">
        <v>15281.29</v>
      </c>
      <c r="G123" s="415">
        <v>54</v>
      </c>
      <c r="H123" s="414">
        <v>7146142.46</v>
      </c>
      <c r="I123" s="415" t="s">
        <v>5</v>
      </c>
      <c r="J123" s="414" t="s">
        <v>5</v>
      </c>
      <c r="K123" s="414" t="s">
        <v>5</v>
      </c>
      <c r="L123" s="415" t="s">
        <v>5</v>
      </c>
      <c r="M123" s="414" t="s">
        <v>5</v>
      </c>
      <c r="N123" s="416"/>
      <c r="O123" s="415" t="s">
        <v>5</v>
      </c>
      <c r="P123" s="414" t="s">
        <v>5</v>
      </c>
      <c r="Q123" s="414" t="s">
        <v>5</v>
      </c>
      <c r="R123" s="415" t="s">
        <v>5</v>
      </c>
      <c r="S123" s="414" t="s">
        <v>5</v>
      </c>
      <c r="T123" s="414" t="s">
        <v>5</v>
      </c>
      <c r="U123" s="415" t="s">
        <v>5</v>
      </c>
      <c r="V123" s="414" t="s">
        <v>5</v>
      </c>
      <c r="W123" s="414" t="s">
        <v>5</v>
      </c>
      <c r="X123" s="415" t="s">
        <v>5</v>
      </c>
      <c r="Y123" s="414" t="s">
        <v>5</v>
      </c>
      <c r="Z123" s="414" t="s">
        <v>5</v>
      </c>
      <c r="AA123" s="415" t="s">
        <v>5</v>
      </c>
      <c r="AB123" s="414" t="s">
        <v>5</v>
      </c>
      <c r="AC123" s="414" t="s">
        <v>5</v>
      </c>
      <c r="AD123" s="415" t="s">
        <v>5</v>
      </c>
      <c r="AE123" s="414" t="s">
        <v>5</v>
      </c>
      <c r="AF123" s="415">
        <v>54</v>
      </c>
      <c r="AG123" s="414">
        <v>7146142.46</v>
      </c>
      <c r="AH123" s="410"/>
      <c r="AN123" s="400"/>
      <c r="AO123" s="400"/>
      <c r="AV123" s="400"/>
      <c r="AW123" s="400"/>
      <c r="BJ123" s="400"/>
      <c r="BK123" s="400"/>
      <c r="BL123" s="400"/>
      <c r="BM123" s="400"/>
      <c r="BN123" s="400"/>
      <c r="BO123" s="400"/>
      <c r="BP123" s="400"/>
      <c r="BQ123" s="400"/>
      <c r="BR123" s="400"/>
      <c r="BS123" s="400"/>
      <c r="BT123" s="400"/>
      <c r="BU123" s="400"/>
      <c r="CC123" s="397"/>
      <c r="CD123" s="397"/>
      <c r="CE123" s="397"/>
      <c r="CF123" s="397"/>
      <c r="CG123" s="397"/>
      <c r="CH123" s="397"/>
      <c r="CI123" s="397"/>
      <c r="CJ123" s="397"/>
      <c r="CK123" s="397"/>
      <c r="CL123" s="397"/>
      <c r="CM123" s="397"/>
      <c r="CN123" s="397"/>
    </row>
    <row r="124" spans="1:92" s="407" customFormat="1" x14ac:dyDescent="0.25">
      <c r="A124" s="565" t="s">
        <v>271</v>
      </c>
      <c r="B124" s="563"/>
      <c r="C124" s="563"/>
      <c r="D124" s="563"/>
      <c r="E124" s="563"/>
      <c r="F124" s="412"/>
      <c r="G124" s="411" t="s">
        <v>5</v>
      </c>
      <c r="H124" s="411">
        <v>86162673.069999993</v>
      </c>
      <c r="I124" s="411" t="s">
        <v>5</v>
      </c>
      <c r="J124" s="411" t="s">
        <v>5</v>
      </c>
      <c r="K124" s="411" t="s">
        <v>5</v>
      </c>
      <c r="L124" s="411" t="s">
        <v>5</v>
      </c>
      <c r="M124" s="411" t="s">
        <v>5</v>
      </c>
      <c r="N124" s="411"/>
      <c r="O124" s="411" t="s">
        <v>5</v>
      </c>
      <c r="P124" s="411" t="s">
        <v>5</v>
      </c>
      <c r="Q124" s="411" t="s">
        <v>5</v>
      </c>
      <c r="R124" s="411" t="s">
        <v>5</v>
      </c>
      <c r="S124" s="411" t="s">
        <v>5</v>
      </c>
      <c r="T124" s="411" t="s">
        <v>5</v>
      </c>
      <c r="U124" s="411" t="s">
        <v>5</v>
      </c>
      <c r="V124" s="411">
        <v>8040202.29</v>
      </c>
      <c r="W124" s="411">
        <v>8040202.29</v>
      </c>
      <c r="X124" s="411" t="s">
        <v>5</v>
      </c>
      <c r="Y124" s="411">
        <v>9234530.8300000001</v>
      </c>
      <c r="Z124" s="411">
        <v>17274733.120000001</v>
      </c>
      <c r="AA124" s="411" t="s">
        <v>5</v>
      </c>
      <c r="AB124" s="411">
        <v>14536202.890000001</v>
      </c>
      <c r="AC124" s="411">
        <v>31810936.010000002</v>
      </c>
      <c r="AD124" s="411" t="s">
        <v>5</v>
      </c>
      <c r="AE124" s="411">
        <v>31810936.010000002</v>
      </c>
      <c r="AF124" s="411" t="s">
        <v>5</v>
      </c>
      <c r="AG124" s="411">
        <v>54351737.060000002</v>
      </c>
      <c r="AH124" s="410"/>
      <c r="AN124" s="400"/>
      <c r="AO124" s="400"/>
      <c r="AV124" s="400"/>
      <c r="AW124" s="400"/>
      <c r="BJ124" s="400"/>
      <c r="BK124" s="400"/>
      <c r="BL124" s="400"/>
      <c r="BM124" s="400"/>
      <c r="BN124" s="400"/>
      <c r="BO124" s="400"/>
      <c r="BP124" s="400"/>
      <c r="BQ124" s="400"/>
      <c r="BR124" s="400"/>
      <c r="BS124" s="400"/>
      <c r="BT124" s="400"/>
      <c r="BU124" s="400"/>
      <c r="CC124" s="397"/>
      <c r="CD124" s="397"/>
      <c r="CE124" s="397"/>
      <c r="CF124" s="397"/>
      <c r="CG124" s="397"/>
      <c r="CH124" s="397"/>
      <c r="CI124" s="397"/>
      <c r="CJ124" s="397"/>
      <c r="CK124" s="397"/>
      <c r="CL124" s="397"/>
      <c r="CM124" s="397"/>
      <c r="CN124" s="397"/>
    </row>
    <row r="125" spans="1:92" s="407" customFormat="1" ht="15.75" customHeight="1" x14ac:dyDescent="0.25">
      <c r="A125" s="562" t="s">
        <v>198</v>
      </c>
      <c r="B125" s="563"/>
      <c r="C125" s="563"/>
      <c r="D125" s="563"/>
      <c r="E125" s="563"/>
      <c r="F125" s="563"/>
      <c r="G125" s="563"/>
      <c r="H125" s="563"/>
      <c r="I125" s="563"/>
      <c r="J125" s="563"/>
      <c r="K125" s="563"/>
      <c r="L125" s="563"/>
      <c r="M125" s="563"/>
      <c r="N125" s="563"/>
      <c r="O125" s="563"/>
      <c r="P125" s="563"/>
      <c r="Q125" s="563"/>
      <c r="R125" s="563"/>
      <c r="S125" s="563"/>
      <c r="T125" s="563"/>
      <c r="U125" s="563"/>
      <c r="V125" s="563"/>
      <c r="W125" s="563"/>
      <c r="X125" s="563"/>
      <c r="Y125" s="563"/>
      <c r="Z125" s="563"/>
      <c r="AA125" s="563"/>
      <c r="AB125" s="563"/>
      <c r="AC125" s="563"/>
      <c r="AD125" s="563"/>
      <c r="AE125" s="563"/>
      <c r="AF125" s="563"/>
      <c r="AG125" s="563"/>
      <c r="AH125" s="410"/>
      <c r="AN125" s="400"/>
      <c r="AO125" s="400"/>
      <c r="AV125" s="400"/>
      <c r="AW125" s="400"/>
      <c r="BJ125" s="400"/>
      <c r="BK125" s="400"/>
      <c r="BL125" s="400"/>
      <c r="BM125" s="400"/>
      <c r="BN125" s="400"/>
      <c r="BO125" s="400"/>
      <c r="BP125" s="400"/>
      <c r="BQ125" s="400"/>
      <c r="BR125" s="400"/>
      <c r="BS125" s="400"/>
      <c r="BT125" s="400"/>
      <c r="BU125" s="400"/>
      <c r="CC125" s="397"/>
      <c r="CD125" s="397"/>
      <c r="CE125" s="397"/>
      <c r="CF125" s="397"/>
      <c r="CG125" s="397"/>
      <c r="CH125" s="397"/>
      <c r="CI125" s="397"/>
      <c r="CJ125" s="397"/>
      <c r="CK125" s="397"/>
      <c r="CL125" s="397"/>
      <c r="CM125" s="397"/>
      <c r="CN125" s="397"/>
    </row>
    <row r="126" spans="1:92" s="407" customFormat="1" ht="45" x14ac:dyDescent="0.25">
      <c r="A126" s="417" t="s">
        <v>516</v>
      </c>
      <c r="B126" s="417" t="s">
        <v>199</v>
      </c>
      <c r="C126" s="418" t="s">
        <v>200</v>
      </c>
      <c r="D126" s="418" t="s">
        <v>201</v>
      </c>
      <c r="E126" s="417" t="s">
        <v>202</v>
      </c>
      <c r="F126" s="414">
        <v>6913.13</v>
      </c>
      <c r="G126" s="415">
        <v>4.3680000000000003</v>
      </c>
      <c r="H126" s="414">
        <v>420176.77</v>
      </c>
      <c r="I126" s="415" t="s">
        <v>5</v>
      </c>
      <c r="J126" s="414" t="s">
        <v>5</v>
      </c>
      <c r="K126" s="414" t="s">
        <v>5</v>
      </c>
      <c r="L126" s="415" t="s">
        <v>5</v>
      </c>
      <c r="M126" s="414" t="s">
        <v>5</v>
      </c>
      <c r="N126" s="416"/>
      <c r="O126" s="415" t="s">
        <v>5</v>
      </c>
      <c r="P126" s="414" t="s">
        <v>5</v>
      </c>
      <c r="Q126" s="414" t="s">
        <v>5</v>
      </c>
      <c r="R126" s="415" t="s">
        <v>5</v>
      </c>
      <c r="S126" s="414" t="s">
        <v>5</v>
      </c>
      <c r="T126" s="414" t="s">
        <v>5</v>
      </c>
      <c r="U126" s="415" t="s">
        <v>5</v>
      </c>
      <c r="V126" s="414" t="s">
        <v>5</v>
      </c>
      <c r="W126" s="414" t="s">
        <v>5</v>
      </c>
      <c r="X126" s="415" t="s">
        <v>5</v>
      </c>
      <c r="Y126" s="414" t="s">
        <v>5</v>
      </c>
      <c r="Z126" s="414" t="s">
        <v>5</v>
      </c>
      <c r="AA126" s="415" t="s">
        <v>5</v>
      </c>
      <c r="AB126" s="414" t="s">
        <v>5</v>
      </c>
      <c r="AC126" s="414" t="s">
        <v>5</v>
      </c>
      <c r="AD126" s="415" t="s">
        <v>5</v>
      </c>
      <c r="AE126" s="414" t="s">
        <v>5</v>
      </c>
      <c r="AF126" s="415">
        <v>4.3680000000000003</v>
      </c>
      <c r="AG126" s="414">
        <v>420176.77</v>
      </c>
      <c r="AH126" s="410"/>
      <c r="AN126" s="400"/>
      <c r="AO126" s="400"/>
      <c r="AV126" s="400"/>
      <c r="AW126" s="400"/>
      <c r="BJ126" s="400"/>
      <c r="BK126" s="400"/>
      <c r="BL126" s="400"/>
      <c r="BM126" s="400"/>
      <c r="BN126" s="400"/>
      <c r="BO126" s="400"/>
      <c r="BP126" s="400"/>
      <c r="BQ126" s="400"/>
      <c r="BR126" s="400"/>
      <c r="BS126" s="400"/>
      <c r="BT126" s="400"/>
      <c r="BU126" s="400"/>
      <c r="CC126" s="397"/>
      <c r="CD126" s="397"/>
      <c r="CE126" s="397"/>
      <c r="CF126" s="397"/>
      <c r="CG126" s="397"/>
      <c r="CH126" s="397"/>
      <c r="CI126" s="397"/>
      <c r="CJ126" s="397"/>
      <c r="CK126" s="397"/>
      <c r="CL126" s="397"/>
      <c r="CM126" s="397"/>
      <c r="CN126" s="397"/>
    </row>
    <row r="127" spans="1:92" s="407" customFormat="1" ht="22.5" x14ac:dyDescent="0.25">
      <c r="A127" s="417" t="s">
        <v>515</v>
      </c>
      <c r="B127" s="417" t="s">
        <v>204</v>
      </c>
      <c r="C127" s="418" t="s">
        <v>49</v>
      </c>
      <c r="D127" s="418" t="s">
        <v>48</v>
      </c>
      <c r="E127" s="417" t="s">
        <v>50</v>
      </c>
      <c r="F127" s="414">
        <v>17898.38</v>
      </c>
      <c r="G127" s="415">
        <v>4.3680000000000003</v>
      </c>
      <c r="H127" s="414">
        <v>677039.87</v>
      </c>
      <c r="I127" s="415" t="s">
        <v>5</v>
      </c>
      <c r="J127" s="414" t="s">
        <v>5</v>
      </c>
      <c r="K127" s="414" t="s">
        <v>5</v>
      </c>
      <c r="L127" s="415" t="s">
        <v>5</v>
      </c>
      <c r="M127" s="414" t="s">
        <v>5</v>
      </c>
      <c r="N127" s="416"/>
      <c r="O127" s="415" t="s">
        <v>5</v>
      </c>
      <c r="P127" s="414" t="s">
        <v>5</v>
      </c>
      <c r="Q127" s="414" t="s">
        <v>5</v>
      </c>
      <c r="R127" s="415" t="s">
        <v>5</v>
      </c>
      <c r="S127" s="414" t="s">
        <v>5</v>
      </c>
      <c r="T127" s="414" t="s">
        <v>5</v>
      </c>
      <c r="U127" s="415" t="s">
        <v>5</v>
      </c>
      <c r="V127" s="414" t="s">
        <v>5</v>
      </c>
      <c r="W127" s="414" t="s">
        <v>5</v>
      </c>
      <c r="X127" s="415" t="s">
        <v>5</v>
      </c>
      <c r="Y127" s="414" t="s">
        <v>5</v>
      </c>
      <c r="Z127" s="414" t="s">
        <v>5</v>
      </c>
      <c r="AA127" s="415" t="s">
        <v>5</v>
      </c>
      <c r="AB127" s="414" t="s">
        <v>5</v>
      </c>
      <c r="AC127" s="414" t="s">
        <v>5</v>
      </c>
      <c r="AD127" s="415" t="s">
        <v>5</v>
      </c>
      <c r="AE127" s="414" t="s">
        <v>5</v>
      </c>
      <c r="AF127" s="415">
        <v>4.3680000000000003</v>
      </c>
      <c r="AG127" s="414">
        <v>677039.87</v>
      </c>
      <c r="AH127" s="410"/>
      <c r="AN127" s="400"/>
      <c r="AO127" s="400"/>
      <c r="AV127" s="400"/>
      <c r="AW127" s="400"/>
      <c r="BJ127" s="400"/>
      <c r="BK127" s="400"/>
      <c r="BL127" s="400"/>
      <c r="BM127" s="400"/>
      <c r="BN127" s="400"/>
      <c r="BO127" s="400"/>
      <c r="BP127" s="400"/>
      <c r="BQ127" s="400"/>
      <c r="BR127" s="400"/>
      <c r="BS127" s="400"/>
      <c r="BT127" s="400"/>
      <c r="BU127" s="400"/>
      <c r="CC127" s="397"/>
      <c r="CD127" s="397"/>
      <c r="CE127" s="397"/>
      <c r="CF127" s="397"/>
      <c r="CG127" s="397"/>
      <c r="CH127" s="397"/>
      <c r="CI127" s="397"/>
      <c r="CJ127" s="397"/>
      <c r="CK127" s="397"/>
      <c r="CL127" s="397"/>
      <c r="CM127" s="397"/>
      <c r="CN127" s="397"/>
    </row>
    <row r="128" spans="1:92" s="407" customFormat="1" x14ac:dyDescent="0.25">
      <c r="A128" s="565" t="s">
        <v>271</v>
      </c>
      <c r="B128" s="563"/>
      <c r="C128" s="563"/>
      <c r="D128" s="563"/>
      <c r="E128" s="563"/>
      <c r="F128" s="412"/>
      <c r="G128" s="411" t="s">
        <v>5</v>
      </c>
      <c r="H128" s="411">
        <v>1391068.46</v>
      </c>
      <c r="I128" s="411" t="s">
        <v>5</v>
      </c>
      <c r="J128" s="411" t="s">
        <v>5</v>
      </c>
      <c r="K128" s="411" t="s">
        <v>5</v>
      </c>
      <c r="L128" s="411" t="s">
        <v>5</v>
      </c>
      <c r="M128" s="411" t="s">
        <v>5</v>
      </c>
      <c r="N128" s="411"/>
      <c r="O128" s="411" t="s">
        <v>5</v>
      </c>
      <c r="P128" s="411" t="s">
        <v>5</v>
      </c>
      <c r="Q128" s="411" t="s">
        <v>5</v>
      </c>
      <c r="R128" s="411" t="s">
        <v>5</v>
      </c>
      <c r="S128" s="411" t="s">
        <v>5</v>
      </c>
      <c r="T128" s="411" t="s">
        <v>5</v>
      </c>
      <c r="U128" s="411" t="s">
        <v>5</v>
      </c>
      <c r="V128" s="411" t="s">
        <v>5</v>
      </c>
      <c r="W128" s="411" t="s">
        <v>5</v>
      </c>
      <c r="X128" s="411" t="s">
        <v>5</v>
      </c>
      <c r="Y128" s="411" t="s">
        <v>5</v>
      </c>
      <c r="Z128" s="411" t="s">
        <v>5</v>
      </c>
      <c r="AA128" s="411" t="s">
        <v>5</v>
      </c>
      <c r="AB128" s="411" t="s">
        <v>5</v>
      </c>
      <c r="AC128" s="411" t="s">
        <v>5</v>
      </c>
      <c r="AD128" s="411" t="s">
        <v>5</v>
      </c>
      <c r="AE128" s="411" t="s">
        <v>5</v>
      </c>
      <c r="AF128" s="411" t="s">
        <v>5</v>
      </c>
      <c r="AG128" s="411">
        <v>1391068.46</v>
      </c>
      <c r="AH128" s="410"/>
      <c r="AN128" s="400"/>
      <c r="AO128" s="400"/>
      <c r="AV128" s="400"/>
      <c r="AW128" s="400"/>
      <c r="BJ128" s="400"/>
      <c r="BK128" s="400"/>
      <c r="BL128" s="400"/>
      <c r="BM128" s="400"/>
      <c r="BN128" s="400"/>
      <c r="BO128" s="400"/>
      <c r="BP128" s="400"/>
      <c r="BQ128" s="400"/>
      <c r="BR128" s="400"/>
      <c r="BS128" s="400"/>
      <c r="BT128" s="400"/>
      <c r="BU128" s="400"/>
      <c r="CC128" s="397"/>
      <c r="CD128" s="397"/>
      <c r="CE128" s="397"/>
      <c r="CF128" s="397"/>
      <c r="CG128" s="397"/>
      <c r="CH128" s="397"/>
      <c r="CI128" s="397"/>
      <c r="CJ128" s="397"/>
      <c r="CK128" s="397"/>
      <c r="CL128" s="397"/>
      <c r="CM128" s="397"/>
      <c r="CN128" s="397"/>
    </row>
    <row r="129" spans="1:93" s="407" customFormat="1" ht="15.75" customHeight="1" x14ac:dyDescent="0.25">
      <c r="A129" s="562" t="s">
        <v>205</v>
      </c>
      <c r="B129" s="563"/>
      <c r="C129" s="563"/>
      <c r="D129" s="563"/>
      <c r="E129" s="563"/>
      <c r="F129" s="563"/>
      <c r="G129" s="563"/>
      <c r="H129" s="563"/>
      <c r="I129" s="563"/>
      <c r="J129" s="563"/>
      <c r="K129" s="563"/>
      <c r="L129" s="563"/>
      <c r="M129" s="563"/>
      <c r="N129" s="563"/>
      <c r="O129" s="563"/>
      <c r="P129" s="563"/>
      <c r="Q129" s="563"/>
      <c r="R129" s="563"/>
      <c r="S129" s="563"/>
      <c r="T129" s="563"/>
      <c r="U129" s="563"/>
      <c r="V129" s="563"/>
      <c r="W129" s="563"/>
      <c r="X129" s="563"/>
      <c r="Y129" s="563"/>
      <c r="Z129" s="563"/>
      <c r="AA129" s="563"/>
      <c r="AB129" s="563"/>
      <c r="AC129" s="563"/>
      <c r="AD129" s="563"/>
      <c r="AE129" s="563"/>
      <c r="AF129" s="563"/>
      <c r="AG129" s="563"/>
      <c r="AH129" s="410"/>
      <c r="AN129" s="400"/>
      <c r="AO129" s="400"/>
      <c r="AV129" s="400"/>
      <c r="AW129" s="400"/>
      <c r="BJ129" s="400"/>
      <c r="BK129" s="400"/>
      <c r="BL129" s="400"/>
      <c r="BM129" s="400"/>
      <c r="BN129" s="400"/>
      <c r="BO129" s="400"/>
      <c r="BP129" s="400"/>
      <c r="BQ129" s="400"/>
      <c r="BR129" s="400"/>
      <c r="BS129" s="400"/>
      <c r="BT129" s="400"/>
      <c r="BU129" s="400"/>
      <c r="CC129" s="397"/>
      <c r="CD129" s="397"/>
      <c r="CE129" s="397"/>
      <c r="CF129" s="397"/>
      <c r="CG129" s="397"/>
      <c r="CH129" s="397"/>
      <c r="CI129" s="397"/>
      <c r="CJ129" s="397"/>
      <c r="CK129" s="397"/>
      <c r="CL129" s="397"/>
      <c r="CM129" s="397"/>
      <c r="CN129" s="397"/>
    </row>
    <row r="130" spans="1:93" s="407" customFormat="1" ht="56.25" x14ac:dyDescent="0.25">
      <c r="A130" s="417" t="s">
        <v>382</v>
      </c>
      <c r="B130" s="417" t="s">
        <v>206</v>
      </c>
      <c r="C130" s="418" t="s">
        <v>207</v>
      </c>
      <c r="D130" s="418" t="s">
        <v>208</v>
      </c>
      <c r="E130" s="417" t="s">
        <v>209</v>
      </c>
      <c r="F130" s="414">
        <v>169.18</v>
      </c>
      <c r="G130" s="415">
        <v>47.659599999999998</v>
      </c>
      <c r="H130" s="414">
        <v>191503.03</v>
      </c>
      <c r="I130" s="415" t="s">
        <v>5</v>
      </c>
      <c r="J130" s="414" t="s">
        <v>5</v>
      </c>
      <c r="K130" s="414" t="s">
        <v>5</v>
      </c>
      <c r="L130" s="415" t="s">
        <v>5</v>
      </c>
      <c r="M130" s="414" t="s">
        <v>5</v>
      </c>
      <c r="N130" s="416"/>
      <c r="O130" s="415" t="s">
        <v>5</v>
      </c>
      <c r="P130" s="414" t="s">
        <v>5</v>
      </c>
      <c r="Q130" s="414" t="s">
        <v>5</v>
      </c>
      <c r="R130" s="415" t="s">
        <v>5</v>
      </c>
      <c r="S130" s="414" t="s">
        <v>5</v>
      </c>
      <c r="T130" s="414" t="s">
        <v>5</v>
      </c>
      <c r="U130" s="415">
        <v>1.488</v>
      </c>
      <c r="V130" s="414">
        <v>5979.01</v>
      </c>
      <c r="W130" s="414">
        <v>5979.01</v>
      </c>
      <c r="X130" s="415" t="s">
        <v>5</v>
      </c>
      <c r="Y130" s="414" t="s">
        <v>5</v>
      </c>
      <c r="Z130" s="414">
        <v>5979.01</v>
      </c>
      <c r="AA130" s="415" t="s">
        <v>5</v>
      </c>
      <c r="AB130" s="414" t="s">
        <v>5</v>
      </c>
      <c r="AC130" s="414">
        <v>5979.01</v>
      </c>
      <c r="AD130" s="415">
        <v>1.488</v>
      </c>
      <c r="AE130" s="414">
        <v>5979.01</v>
      </c>
      <c r="AF130" s="415">
        <v>46.171599999999998</v>
      </c>
      <c r="AG130" s="414">
        <v>185524.02</v>
      </c>
      <c r="AH130" s="410"/>
      <c r="AN130" s="400"/>
      <c r="AO130" s="400"/>
      <c r="AV130" s="400"/>
      <c r="AW130" s="400"/>
      <c r="BJ130" s="400"/>
      <c r="BK130" s="400"/>
      <c r="BL130" s="400"/>
      <c r="BM130" s="400"/>
      <c r="BN130" s="400"/>
      <c r="BO130" s="400"/>
      <c r="BP130" s="400"/>
      <c r="BQ130" s="400"/>
      <c r="BR130" s="400"/>
      <c r="BS130" s="400"/>
      <c r="BT130" s="400"/>
      <c r="BU130" s="400"/>
      <c r="CC130" s="397"/>
      <c r="CD130" s="397"/>
      <c r="CE130" s="397"/>
      <c r="CF130" s="397"/>
      <c r="CG130" s="397"/>
      <c r="CH130" s="397"/>
      <c r="CI130" s="397"/>
      <c r="CJ130" s="397"/>
      <c r="CK130" s="397"/>
      <c r="CL130" s="397"/>
      <c r="CM130" s="397"/>
      <c r="CN130" s="397"/>
    </row>
    <row r="131" spans="1:93" s="407" customFormat="1" ht="22.5" x14ac:dyDescent="0.25">
      <c r="A131" s="417" t="s">
        <v>381</v>
      </c>
      <c r="B131" s="417" t="s">
        <v>210</v>
      </c>
      <c r="C131" s="418" t="s">
        <v>211</v>
      </c>
      <c r="D131" s="418" t="s">
        <v>349</v>
      </c>
      <c r="E131" s="417" t="s">
        <v>212</v>
      </c>
      <c r="F131" s="414">
        <v>32.47</v>
      </c>
      <c r="G131" s="415">
        <v>571.9</v>
      </c>
      <c r="H131" s="414">
        <v>160812.68</v>
      </c>
      <c r="I131" s="415" t="s">
        <v>5</v>
      </c>
      <c r="J131" s="414" t="s">
        <v>5</v>
      </c>
      <c r="K131" s="414" t="s">
        <v>5</v>
      </c>
      <c r="L131" s="415" t="s">
        <v>5</v>
      </c>
      <c r="M131" s="414" t="s">
        <v>5</v>
      </c>
      <c r="N131" s="416"/>
      <c r="O131" s="415" t="s">
        <v>5</v>
      </c>
      <c r="P131" s="414" t="s">
        <v>5</v>
      </c>
      <c r="Q131" s="414" t="s">
        <v>5</v>
      </c>
      <c r="R131" s="415" t="s">
        <v>5</v>
      </c>
      <c r="S131" s="414" t="s">
        <v>5</v>
      </c>
      <c r="T131" s="414" t="s">
        <v>5</v>
      </c>
      <c r="U131" s="415">
        <v>17.893999999999998</v>
      </c>
      <c r="V131" s="414">
        <v>5031.62</v>
      </c>
      <c r="W131" s="414">
        <v>5031.62</v>
      </c>
      <c r="X131" s="415" t="s">
        <v>5</v>
      </c>
      <c r="Y131" s="414" t="s">
        <v>5</v>
      </c>
      <c r="Z131" s="414">
        <v>5031.62</v>
      </c>
      <c r="AA131" s="415" t="s">
        <v>5</v>
      </c>
      <c r="AB131" s="414" t="s">
        <v>5</v>
      </c>
      <c r="AC131" s="414">
        <v>5031.62</v>
      </c>
      <c r="AD131" s="415">
        <v>17.893999999999998</v>
      </c>
      <c r="AE131" s="414">
        <v>5031.62</v>
      </c>
      <c r="AF131" s="415">
        <v>554.00599999999997</v>
      </c>
      <c r="AG131" s="414">
        <v>155781.06</v>
      </c>
      <c r="AH131" s="410"/>
      <c r="AN131" s="400"/>
      <c r="AO131" s="400"/>
      <c r="AV131" s="400"/>
      <c r="AW131" s="400"/>
      <c r="BJ131" s="400"/>
      <c r="BK131" s="400"/>
      <c r="BL131" s="400"/>
      <c r="BM131" s="400"/>
      <c r="BN131" s="400"/>
      <c r="BO131" s="400"/>
      <c r="BP131" s="400"/>
      <c r="BQ131" s="400"/>
      <c r="BR131" s="400"/>
      <c r="BS131" s="400"/>
      <c r="BT131" s="400"/>
      <c r="BU131" s="400"/>
      <c r="CC131" s="397"/>
      <c r="CD131" s="397"/>
      <c r="CE131" s="397"/>
      <c r="CF131" s="397"/>
      <c r="CG131" s="397"/>
      <c r="CH131" s="397"/>
      <c r="CI131" s="397"/>
      <c r="CJ131" s="397"/>
      <c r="CK131" s="397"/>
      <c r="CL131" s="397"/>
      <c r="CM131" s="397"/>
      <c r="CN131" s="397"/>
    </row>
    <row r="132" spans="1:93" s="407" customFormat="1" ht="56.25" x14ac:dyDescent="0.25">
      <c r="A132" s="417" t="s">
        <v>380</v>
      </c>
      <c r="B132" s="417" t="s">
        <v>213</v>
      </c>
      <c r="C132" s="418" t="s">
        <v>214</v>
      </c>
      <c r="D132" s="418" t="s">
        <v>215</v>
      </c>
      <c r="E132" s="417" t="s">
        <v>209</v>
      </c>
      <c r="F132" s="414">
        <v>188.47</v>
      </c>
      <c r="G132" s="415">
        <v>20.565200000000001</v>
      </c>
      <c r="H132" s="414">
        <v>98175.6</v>
      </c>
      <c r="I132" s="415" t="s">
        <v>5</v>
      </c>
      <c r="J132" s="414" t="s">
        <v>5</v>
      </c>
      <c r="K132" s="414" t="s">
        <v>5</v>
      </c>
      <c r="L132" s="415" t="s">
        <v>5</v>
      </c>
      <c r="M132" s="414" t="s">
        <v>5</v>
      </c>
      <c r="N132" s="416"/>
      <c r="O132" s="415" t="s">
        <v>5</v>
      </c>
      <c r="P132" s="414" t="s">
        <v>5</v>
      </c>
      <c r="Q132" s="414" t="s">
        <v>5</v>
      </c>
      <c r="R132" s="415" t="s">
        <v>5</v>
      </c>
      <c r="S132" s="414" t="s">
        <v>5</v>
      </c>
      <c r="T132" s="414" t="s">
        <v>5</v>
      </c>
      <c r="U132" s="415" t="s">
        <v>5</v>
      </c>
      <c r="V132" s="414" t="s">
        <v>5</v>
      </c>
      <c r="W132" s="414" t="s">
        <v>5</v>
      </c>
      <c r="X132" s="415" t="s">
        <v>5</v>
      </c>
      <c r="Y132" s="414" t="s">
        <v>5</v>
      </c>
      <c r="Z132" s="414" t="s">
        <v>5</v>
      </c>
      <c r="AA132" s="415" t="s">
        <v>5</v>
      </c>
      <c r="AB132" s="414" t="s">
        <v>5</v>
      </c>
      <c r="AC132" s="414" t="s">
        <v>5</v>
      </c>
      <c r="AD132" s="415" t="s">
        <v>5</v>
      </c>
      <c r="AE132" s="414" t="s">
        <v>5</v>
      </c>
      <c r="AF132" s="415">
        <v>20.565200000000001</v>
      </c>
      <c r="AG132" s="414">
        <v>98175.6</v>
      </c>
      <c r="AH132" s="410"/>
      <c r="AN132" s="400"/>
      <c r="AO132" s="400"/>
      <c r="AV132" s="400"/>
      <c r="AW132" s="400"/>
      <c r="BJ132" s="400"/>
      <c r="BK132" s="400"/>
      <c r="BL132" s="400"/>
      <c r="BM132" s="400"/>
      <c r="BN132" s="400"/>
      <c r="BO132" s="400"/>
      <c r="BP132" s="400"/>
      <c r="BQ132" s="400"/>
      <c r="BR132" s="400"/>
      <c r="BS132" s="400"/>
      <c r="BT132" s="400"/>
      <c r="BU132" s="400"/>
      <c r="CC132" s="397"/>
      <c r="CD132" s="397"/>
      <c r="CE132" s="397"/>
      <c r="CF132" s="397"/>
      <c r="CG132" s="397"/>
      <c r="CH132" s="397"/>
      <c r="CI132" s="397"/>
      <c r="CJ132" s="397"/>
      <c r="CK132" s="397"/>
      <c r="CL132" s="397"/>
      <c r="CM132" s="397"/>
      <c r="CN132" s="397"/>
    </row>
    <row r="133" spans="1:93" s="407" customFormat="1" ht="11.25" x14ac:dyDescent="0.25">
      <c r="A133" s="417" t="s">
        <v>514</v>
      </c>
      <c r="B133" s="417" t="s">
        <v>216</v>
      </c>
      <c r="C133" s="418" t="s">
        <v>217</v>
      </c>
      <c r="D133" s="418" t="s">
        <v>48</v>
      </c>
      <c r="E133" s="417" t="s">
        <v>212</v>
      </c>
      <c r="F133" s="414">
        <v>40.64</v>
      </c>
      <c r="G133" s="415">
        <v>781.5</v>
      </c>
      <c r="H133" s="414">
        <v>275042.99</v>
      </c>
      <c r="I133" s="415" t="s">
        <v>5</v>
      </c>
      <c r="J133" s="414" t="s">
        <v>5</v>
      </c>
      <c r="K133" s="414" t="s">
        <v>5</v>
      </c>
      <c r="L133" s="415" t="s">
        <v>5</v>
      </c>
      <c r="M133" s="414" t="s">
        <v>5</v>
      </c>
      <c r="N133" s="416"/>
      <c r="O133" s="415" t="s">
        <v>5</v>
      </c>
      <c r="P133" s="414" t="s">
        <v>5</v>
      </c>
      <c r="Q133" s="414" t="s">
        <v>5</v>
      </c>
      <c r="R133" s="415" t="s">
        <v>5</v>
      </c>
      <c r="S133" s="414" t="s">
        <v>5</v>
      </c>
      <c r="T133" s="414" t="s">
        <v>5</v>
      </c>
      <c r="U133" s="415" t="s">
        <v>5</v>
      </c>
      <c r="V133" s="414" t="s">
        <v>5</v>
      </c>
      <c r="W133" s="414" t="s">
        <v>5</v>
      </c>
      <c r="X133" s="415" t="s">
        <v>5</v>
      </c>
      <c r="Y133" s="414" t="s">
        <v>5</v>
      </c>
      <c r="Z133" s="414" t="s">
        <v>5</v>
      </c>
      <c r="AA133" s="415" t="s">
        <v>5</v>
      </c>
      <c r="AB133" s="414" t="s">
        <v>5</v>
      </c>
      <c r="AC133" s="414" t="s">
        <v>5</v>
      </c>
      <c r="AD133" s="415" t="s">
        <v>5</v>
      </c>
      <c r="AE133" s="414" t="s">
        <v>5</v>
      </c>
      <c r="AF133" s="415">
        <v>781.5</v>
      </c>
      <c r="AG133" s="414">
        <v>275042.99</v>
      </c>
      <c r="AH133" s="410"/>
      <c r="AN133" s="400"/>
      <c r="AO133" s="400"/>
      <c r="AV133" s="400"/>
      <c r="AW133" s="400"/>
      <c r="BJ133" s="400"/>
      <c r="BK133" s="400"/>
      <c r="BL133" s="400"/>
      <c r="BM133" s="400"/>
      <c r="BN133" s="400"/>
      <c r="BO133" s="400"/>
      <c r="BP133" s="400"/>
      <c r="BQ133" s="400"/>
      <c r="BR133" s="400"/>
      <c r="BS133" s="400"/>
      <c r="BT133" s="400"/>
      <c r="BU133" s="400"/>
      <c r="CC133" s="397"/>
      <c r="CD133" s="397"/>
      <c r="CE133" s="397"/>
      <c r="CF133" s="397"/>
      <c r="CG133" s="397"/>
      <c r="CH133" s="397"/>
      <c r="CI133" s="397"/>
      <c r="CJ133" s="397"/>
      <c r="CK133" s="397"/>
      <c r="CL133" s="397"/>
      <c r="CM133" s="397"/>
      <c r="CN133" s="397"/>
    </row>
    <row r="134" spans="1:93" s="407" customFormat="1" x14ac:dyDescent="0.25">
      <c r="A134" s="565" t="s">
        <v>271</v>
      </c>
      <c r="B134" s="563"/>
      <c r="C134" s="563"/>
      <c r="D134" s="563"/>
      <c r="E134" s="563"/>
      <c r="F134" s="412"/>
      <c r="G134" s="411" t="s">
        <v>5</v>
      </c>
      <c r="H134" s="411">
        <v>1105733.3899999999</v>
      </c>
      <c r="I134" s="411" t="s">
        <v>5</v>
      </c>
      <c r="J134" s="411" t="s">
        <v>5</v>
      </c>
      <c r="K134" s="411" t="s">
        <v>5</v>
      </c>
      <c r="L134" s="411" t="s">
        <v>5</v>
      </c>
      <c r="M134" s="411" t="s">
        <v>5</v>
      </c>
      <c r="N134" s="411"/>
      <c r="O134" s="411" t="s">
        <v>5</v>
      </c>
      <c r="P134" s="411" t="s">
        <v>5</v>
      </c>
      <c r="Q134" s="411" t="s">
        <v>5</v>
      </c>
      <c r="R134" s="411" t="s">
        <v>5</v>
      </c>
      <c r="S134" s="411" t="s">
        <v>5</v>
      </c>
      <c r="T134" s="411" t="s">
        <v>5</v>
      </c>
      <c r="U134" s="411" t="s">
        <v>5</v>
      </c>
      <c r="V134" s="411">
        <v>18764.66</v>
      </c>
      <c r="W134" s="411">
        <v>18764.66</v>
      </c>
      <c r="X134" s="411" t="s">
        <v>5</v>
      </c>
      <c r="Y134" s="411" t="s">
        <v>5</v>
      </c>
      <c r="Z134" s="411">
        <v>18764.66</v>
      </c>
      <c r="AA134" s="411" t="s">
        <v>5</v>
      </c>
      <c r="AB134" s="411" t="s">
        <v>5</v>
      </c>
      <c r="AC134" s="411">
        <v>18764.66</v>
      </c>
      <c r="AD134" s="411" t="s">
        <v>5</v>
      </c>
      <c r="AE134" s="411">
        <v>18764.66</v>
      </c>
      <c r="AF134" s="411" t="s">
        <v>5</v>
      </c>
      <c r="AG134" s="411">
        <v>1086968.73</v>
      </c>
      <c r="AH134" s="410"/>
      <c r="AN134" s="400"/>
      <c r="AO134" s="400"/>
      <c r="AV134" s="400"/>
      <c r="AW134" s="400"/>
      <c r="BJ134" s="400"/>
      <c r="BK134" s="400"/>
      <c r="BL134" s="400"/>
      <c r="BM134" s="400"/>
      <c r="BN134" s="400"/>
      <c r="BO134" s="400"/>
      <c r="BP134" s="400"/>
      <c r="BQ134" s="400"/>
      <c r="BR134" s="400"/>
      <c r="BS134" s="400"/>
      <c r="BT134" s="400"/>
      <c r="BU134" s="400"/>
      <c r="CC134" s="397"/>
      <c r="CD134" s="397"/>
      <c r="CE134" s="397"/>
      <c r="CF134" s="397"/>
      <c r="CG134" s="397"/>
      <c r="CH134" s="397"/>
      <c r="CI134" s="397"/>
      <c r="CJ134" s="397"/>
      <c r="CK134" s="397"/>
      <c r="CL134" s="397"/>
      <c r="CM134" s="397"/>
      <c r="CN134" s="397"/>
    </row>
    <row r="135" spans="1:93" s="407" customFormat="1" x14ac:dyDescent="0.25">
      <c r="A135" s="567" t="s">
        <v>218</v>
      </c>
      <c r="B135" s="563"/>
      <c r="C135" s="563"/>
      <c r="D135" s="563"/>
      <c r="E135" s="563"/>
      <c r="F135" s="412"/>
      <c r="G135" s="413" t="s">
        <v>5</v>
      </c>
      <c r="H135" s="413" t="s">
        <v>5</v>
      </c>
      <c r="I135" s="413" t="s">
        <v>5</v>
      </c>
      <c r="J135" s="413" t="s">
        <v>5</v>
      </c>
      <c r="K135" s="413" t="s">
        <v>5</v>
      </c>
      <c r="L135" s="413" t="s">
        <v>5</v>
      </c>
      <c r="M135" s="413" t="s">
        <v>5</v>
      </c>
      <c r="N135" s="413"/>
      <c r="O135" s="413" t="s">
        <v>5</v>
      </c>
      <c r="P135" s="413" t="s">
        <v>5</v>
      </c>
      <c r="Q135" s="413" t="s">
        <v>5</v>
      </c>
      <c r="R135" s="413" t="s">
        <v>5</v>
      </c>
      <c r="S135" s="413" t="s">
        <v>5</v>
      </c>
      <c r="T135" s="413" t="s">
        <v>5</v>
      </c>
      <c r="U135" s="413" t="s">
        <v>5</v>
      </c>
      <c r="V135" s="413" t="s">
        <v>5</v>
      </c>
      <c r="W135" s="413" t="s">
        <v>5</v>
      </c>
      <c r="X135" s="413" t="s">
        <v>5</v>
      </c>
      <c r="Y135" s="413" t="s">
        <v>5</v>
      </c>
      <c r="Z135" s="413" t="s">
        <v>5</v>
      </c>
      <c r="AA135" s="413" t="s">
        <v>5</v>
      </c>
      <c r="AB135" s="413" t="s">
        <v>5</v>
      </c>
      <c r="AC135" s="413" t="s">
        <v>5</v>
      </c>
      <c r="AD135" s="413" t="s">
        <v>5</v>
      </c>
      <c r="AE135" s="413" t="s">
        <v>5</v>
      </c>
      <c r="AF135" s="413" t="s">
        <v>5</v>
      </c>
      <c r="AG135" s="413" t="s">
        <v>5</v>
      </c>
      <c r="AH135" s="410"/>
      <c r="AN135" s="400"/>
      <c r="AO135" s="400"/>
      <c r="AV135" s="400"/>
      <c r="AW135" s="400"/>
      <c r="BJ135" s="400"/>
      <c r="BK135" s="400"/>
      <c r="BL135" s="400"/>
      <c r="BM135" s="400"/>
      <c r="BN135" s="400"/>
      <c r="BO135" s="400"/>
      <c r="BP135" s="400"/>
      <c r="BQ135" s="400"/>
      <c r="BR135" s="400"/>
      <c r="BS135" s="400"/>
      <c r="BT135" s="400"/>
      <c r="BU135" s="400"/>
      <c r="CC135" s="397"/>
      <c r="CD135" s="397"/>
      <c r="CE135" s="397"/>
      <c r="CF135" s="397"/>
      <c r="CG135" s="397"/>
      <c r="CH135" s="397"/>
      <c r="CI135" s="397"/>
      <c r="CJ135" s="397"/>
      <c r="CK135" s="397"/>
      <c r="CL135" s="397"/>
      <c r="CM135" s="397"/>
      <c r="CN135" s="397"/>
    </row>
    <row r="136" spans="1:93" s="407" customFormat="1" x14ac:dyDescent="0.25">
      <c r="A136" s="565" t="s">
        <v>219</v>
      </c>
      <c r="B136" s="563"/>
      <c r="C136" s="563"/>
      <c r="D136" s="563"/>
      <c r="E136" s="563"/>
      <c r="F136" s="412"/>
      <c r="G136" s="413" t="s">
        <v>5</v>
      </c>
      <c r="H136" s="413">
        <v>405636083.02999997</v>
      </c>
      <c r="I136" s="413" t="s">
        <v>5</v>
      </c>
      <c r="J136" s="413">
        <v>14192893.710000001</v>
      </c>
      <c r="K136" s="413">
        <v>14192893.710000001</v>
      </c>
      <c r="L136" s="413" t="s">
        <v>5</v>
      </c>
      <c r="M136" s="413" t="s">
        <v>5</v>
      </c>
      <c r="N136" s="413"/>
      <c r="O136" s="413" t="s">
        <v>5</v>
      </c>
      <c r="P136" s="413">
        <v>22280519.280000001</v>
      </c>
      <c r="Q136" s="413">
        <v>36473412.990000002</v>
      </c>
      <c r="R136" s="413" t="s">
        <v>5</v>
      </c>
      <c r="S136" s="413">
        <v>43960592.25</v>
      </c>
      <c r="T136" s="413">
        <v>80434005.239999995</v>
      </c>
      <c r="U136" s="413" t="s">
        <v>5</v>
      </c>
      <c r="V136" s="413">
        <v>145384442.27000001</v>
      </c>
      <c r="W136" s="413">
        <v>225818447.50999999</v>
      </c>
      <c r="X136" s="413" t="s">
        <v>5</v>
      </c>
      <c r="Y136" s="413">
        <v>70361045.810000002</v>
      </c>
      <c r="Z136" s="413">
        <v>296179493.31999999</v>
      </c>
      <c r="AA136" s="413" t="s">
        <v>5</v>
      </c>
      <c r="AB136" s="413">
        <v>21635064.5</v>
      </c>
      <c r="AC136" s="413">
        <v>317814557.81999999</v>
      </c>
      <c r="AD136" s="413" t="s">
        <v>5</v>
      </c>
      <c r="AE136" s="413">
        <v>317814557.81999999</v>
      </c>
      <c r="AF136" s="413" t="s">
        <v>5</v>
      </c>
      <c r="AG136" s="413">
        <v>87821525.209999993</v>
      </c>
      <c r="AH136" s="410"/>
      <c r="AN136" s="400"/>
      <c r="AO136" s="400"/>
      <c r="AV136" s="400"/>
      <c r="AW136" s="400"/>
      <c r="BJ136" s="400"/>
      <c r="BK136" s="400"/>
      <c r="BL136" s="400"/>
      <c r="BM136" s="400"/>
      <c r="BN136" s="400"/>
      <c r="BO136" s="400"/>
      <c r="BP136" s="400"/>
      <c r="BQ136" s="400"/>
      <c r="BR136" s="400"/>
      <c r="BS136" s="400"/>
      <c r="BT136" s="400"/>
      <c r="BU136" s="400"/>
      <c r="CC136" s="397"/>
      <c r="CD136" s="397"/>
      <c r="CE136" s="397"/>
      <c r="CF136" s="397"/>
      <c r="CG136" s="397"/>
      <c r="CH136" s="397"/>
      <c r="CI136" s="397"/>
      <c r="CJ136" s="397"/>
      <c r="CK136" s="397"/>
      <c r="CL136" s="397"/>
      <c r="CM136" s="397"/>
      <c r="CN136" s="397"/>
    </row>
    <row r="137" spans="1:93" s="407" customFormat="1" x14ac:dyDescent="0.25">
      <c r="A137" s="576" t="s">
        <v>220</v>
      </c>
      <c r="B137" s="563"/>
      <c r="C137" s="563"/>
      <c r="D137" s="563"/>
      <c r="E137" s="563"/>
      <c r="F137" s="412"/>
      <c r="G137" s="413" t="s">
        <v>5</v>
      </c>
      <c r="H137" s="413">
        <v>350201291.39999998</v>
      </c>
      <c r="I137" s="413" t="s">
        <v>5</v>
      </c>
      <c r="J137" s="413">
        <v>12794119</v>
      </c>
      <c r="K137" s="413">
        <v>12794119</v>
      </c>
      <c r="L137" s="413" t="s">
        <v>5</v>
      </c>
      <c r="M137" s="413" t="s">
        <v>5</v>
      </c>
      <c r="N137" s="413"/>
      <c r="O137" s="413" t="s">
        <v>5</v>
      </c>
      <c r="P137" s="413">
        <v>19834291.57</v>
      </c>
      <c r="Q137" s="413">
        <v>32628410.57</v>
      </c>
      <c r="R137" s="413" t="s">
        <v>5</v>
      </c>
      <c r="S137" s="413">
        <v>38258028.159999996</v>
      </c>
      <c r="T137" s="413">
        <v>70886438.730000004</v>
      </c>
      <c r="U137" s="413" t="s">
        <v>5</v>
      </c>
      <c r="V137" s="413">
        <v>126886876.83</v>
      </c>
      <c r="W137" s="413">
        <v>197773315.56</v>
      </c>
      <c r="X137" s="413" t="s">
        <v>5</v>
      </c>
      <c r="Y137" s="413">
        <v>61614287.909999996</v>
      </c>
      <c r="Z137" s="413">
        <v>259387603.47</v>
      </c>
      <c r="AA137" s="413" t="s">
        <v>5</v>
      </c>
      <c r="AB137" s="413">
        <v>18316699.390000001</v>
      </c>
      <c r="AC137" s="413">
        <v>277704302.86000001</v>
      </c>
      <c r="AD137" s="413" t="s">
        <v>5</v>
      </c>
      <c r="AE137" s="413">
        <v>277704302.86000001</v>
      </c>
      <c r="AF137" s="413" t="s">
        <v>5</v>
      </c>
      <c r="AG137" s="413">
        <v>72496988.540000007</v>
      </c>
      <c r="AH137" s="410"/>
      <c r="AN137" s="400"/>
      <c r="AO137" s="400"/>
      <c r="AV137" s="400"/>
      <c r="AW137" s="400"/>
      <c r="BJ137" s="400"/>
      <c r="BK137" s="400"/>
      <c r="BL137" s="400"/>
      <c r="BM137" s="400"/>
      <c r="BN137" s="400"/>
      <c r="BO137" s="400"/>
      <c r="BP137" s="400"/>
      <c r="BQ137" s="400"/>
      <c r="BR137" s="400"/>
      <c r="BS137" s="400"/>
      <c r="BT137" s="400"/>
      <c r="BU137" s="400"/>
      <c r="CC137" s="397"/>
      <c r="CD137" s="397"/>
      <c r="CE137" s="397"/>
      <c r="CF137" s="397"/>
      <c r="CG137" s="397"/>
      <c r="CH137" s="397"/>
      <c r="CI137" s="397"/>
      <c r="CJ137" s="397"/>
      <c r="CK137" s="397"/>
      <c r="CL137" s="397"/>
      <c r="CM137" s="397"/>
      <c r="CN137" s="397"/>
    </row>
    <row r="138" spans="1:93" s="407" customFormat="1" x14ac:dyDescent="0.25">
      <c r="A138" s="576" t="s">
        <v>221</v>
      </c>
      <c r="B138" s="563"/>
      <c r="C138" s="563"/>
      <c r="D138" s="563"/>
      <c r="E138" s="563"/>
      <c r="F138" s="412"/>
      <c r="G138" s="413" t="s">
        <v>5</v>
      </c>
      <c r="H138" s="413">
        <v>17344787.219999999</v>
      </c>
      <c r="I138" s="413" t="s">
        <v>5</v>
      </c>
      <c r="J138" s="413">
        <v>522027</v>
      </c>
      <c r="K138" s="413">
        <v>522027</v>
      </c>
      <c r="L138" s="413" t="s">
        <v>5</v>
      </c>
      <c r="M138" s="413" t="s">
        <v>5</v>
      </c>
      <c r="N138" s="413"/>
      <c r="O138" s="413" t="s">
        <v>5</v>
      </c>
      <c r="P138" s="413">
        <v>792822.03</v>
      </c>
      <c r="Q138" s="413">
        <v>1314849.03</v>
      </c>
      <c r="R138" s="413" t="s">
        <v>5</v>
      </c>
      <c r="S138" s="413">
        <v>1619787.63</v>
      </c>
      <c r="T138" s="413">
        <v>2934636.66</v>
      </c>
      <c r="U138" s="413" t="s">
        <v>5</v>
      </c>
      <c r="V138" s="413">
        <v>5318403.51</v>
      </c>
      <c r="W138" s="413">
        <v>8253040.1699999999</v>
      </c>
      <c r="X138" s="413" t="s">
        <v>5</v>
      </c>
      <c r="Y138" s="413">
        <v>2774032.6</v>
      </c>
      <c r="Z138" s="413">
        <v>11027072.77</v>
      </c>
      <c r="AA138" s="413" t="s">
        <v>5</v>
      </c>
      <c r="AB138" s="413">
        <v>1055234.5900000001</v>
      </c>
      <c r="AC138" s="413">
        <v>12082307.359999999</v>
      </c>
      <c r="AD138" s="413" t="s">
        <v>5</v>
      </c>
      <c r="AE138" s="413">
        <v>12082307.359999999</v>
      </c>
      <c r="AF138" s="413" t="s">
        <v>5</v>
      </c>
      <c r="AG138" s="413">
        <v>5262479.8600000003</v>
      </c>
      <c r="AH138" s="410"/>
      <c r="AN138" s="400"/>
      <c r="AO138" s="400"/>
      <c r="AV138" s="400"/>
      <c r="AW138" s="400"/>
      <c r="BJ138" s="400"/>
      <c r="BK138" s="400"/>
      <c r="BL138" s="400"/>
      <c r="BM138" s="400"/>
      <c r="BN138" s="400"/>
      <c r="BO138" s="400"/>
      <c r="BP138" s="400"/>
      <c r="BQ138" s="400"/>
      <c r="BR138" s="400"/>
      <c r="BS138" s="400"/>
      <c r="BT138" s="400"/>
      <c r="BU138" s="400"/>
      <c r="CC138" s="397"/>
      <c r="CD138" s="397"/>
      <c r="CE138" s="397"/>
      <c r="CF138" s="397"/>
      <c r="CG138" s="397"/>
      <c r="CH138" s="397"/>
      <c r="CI138" s="397"/>
      <c r="CJ138" s="397"/>
      <c r="CK138" s="397"/>
      <c r="CL138" s="397"/>
      <c r="CM138" s="397"/>
      <c r="CN138" s="397"/>
    </row>
    <row r="139" spans="1:93" s="407" customFormat="1" x14ac:dyDescent="0.25">
      <c r="A139" s="576" t="s">
        <v>222</v>
      </c>
      <c r="B139" s="563"/>
      <c r="C139" s="563"/>
      <c r="D139" s="563"/>
      <c r="E139" s="563"/>
      <c r="F139" s="412"/>
      <c r="G139" s="413" t="s">
        <v>5</v>
      </c>
      <c r="H139" s="413">
        <v>44541422.020000003</v>
      </c>
      <c r="I139" s="413" t="s">
        <v>5</v>
      </c>
      <c r="J139" s="413">
        <v>1060320.79</v>
      </c>
      <c r="K139" s="413">
        <v>1060320.79</v>
      </c>
      <c r="L139" s="413" t="s">
        <v>5</v>
      </c>
      <c r="M139" s="413" t="s">
        <v>5</v>
      </c>
      <c r="N139" s="413"/>
      <c r="O139" s="413" t="s">
        <v>5</v>
      </c>
      <c r="P139" s="413">
        <v>1944262.38</v>
      </c>
      <c r="Q139" s="413">
        <v>3004583.17</v>
      </c>
      <c r="R139" s="413" t="s">
        <v>5</v>
      </c>
      <c r="S139" s="413">
        <v>4695327.55</v>
      </c>
      <c r="T139" s="413">
        <v>7699910.7199999997</v>
      </c>
      <c r="U139" s="413" t="s">
        <v>5</v>
      </c>
      <c r="V139" s="413">
        <v>15164145.449999999</v>
      </c>
      <c r="W139" s="413">
        <v>22864056.170000002</v>
      </c>
      <c r="X139" s="413" t="s">
        <v>5</v>
      </c>
      <c r="Y139" s="413">
        <v>7001197.3799999999</v>
      </c>
      <c r="Z139" s="413">
        <v>29865253.550000001</v>
      </c>
      <c r="AA139" s="413" t="s">
        <v>5</v>
      </c>
      <c r="AB139" s="413">
        <v>2680792.4500000002</v>
      </c>
      <c r="AC139" s="413">
        <v>32546046</v>
      </c>
      <c r="AD139" s="413" t="s">
        <v>5</v>
      </c>
      <c r="AE139" s="413">
        <v>32546046</v>
      </c>
      <c r="AF139" s="413" t="s">
        <v>5</v>
      </c>
      <c r="AG139" s="413">
        <v>11995376.02</v>
      </c>
      <c r="AH139" s="410"/>
      <c r="AN139" s="400"/>
      <c r="AO139" s="400"/>
      <c r="AV139" s="400"/>
      <c r="AW139" s="400"/>
      <c r="BJ139" s="400"/>
      <c r="BK139" s="400"/>
      <c r="BL139" s="400"/>
      <c r="BM139" s="400"/>
      <c r="BN139" s="400"/>
      <c r="BO139" s="400"/>
      <c r="BP139" s="400"/>
      <c r="BQ139" s="400"/>
      <c r="BR139" s="400"/>
      <c r="BS139" s="400"/>
      <c r="BT139" s="400"/>
      <c r="BU139" s="400"/>
      <c r="CC139" s="397"/>
      <c r="CD139" s="397"/>
      <c r="CE139" s="397"/>
      <c r="CF139" s="397"/>
      <c r="CG139" s="397"/>
      <c r="CH139" s="397"/>
      <c r="CI139" s="397"/>
      <c r="CJ139" s="397"/>
      <c r="CK139" s="397"/>
      <c r="CL139" s="397"/>
      <c r="CM139" s="397"/>
      <c r="CN139" s="397"/>
    </row>
    <row r="140" spans="1:93" s="407" customFormat="1" x14ac:dyDescent="0.25">
      <c r="A140" s="565" t="s">
        <v>223</v>
      </c>
      <c r="B140" s="563"/>
      <c r="C140" s="563"/>
      <c r="D140" s="563"/>
      <c r="E140" s="563"/>
      <c r="F140" s="412"/>
      <c r="G140" s="413" t="s">
        <v>5</v>
      </c>
      <c r="H140" s="413">
        <v>41426144.539999999</v>
      </c>
      <c r="I140" s="413" t="s">
        <v>5</v>
      </c>
      <c r="J140" s="413">
        <v>986098.33</v>
      </c>
      <c r="K140" s="413">
        <v>986098.33</v>
      </c>
      <c r="L140" s="413" t="s">
        <v>5</v>
      </c>
      <c r="M140" s="413" t="s">
        <v>5</v>
      </c>
      <c r="N140" s="413"/>
      <c r="O140" s="413" t="s">
        <v>5</v>
      </c>
      <c r="P140" s="413">
        <v>1808164.01</v>
      </c>
      <c r="Q140" s="413">
        <v>2794262.34</v>
      </c>
      <c r="R140" s="413" t="s">
        <v>5</v>
      </c>
      <c r="S140" s="413">
        <v>4366654.62</v>
      </c>
      <c r="T140" s="413">
        <v>7160916.96</v>
      </c>
      <c r="U140" s="413" t="s">
        <v>5</v>
      </c>
      <c r="V140" s="413">
        <v>14102708.76</v>
      </c>
      <c r="W140" s="413">
        <v>21263625.719999999</v>
      </c>
      <c r="X140" s="413" t="s">
        <v>5</v>
      </c>
      <c r="Y140" s="413">
        <v>6511113.5599999996</v>
      </c>
      <c r="Z140" s="413">
        <v>27774739.280000001</v>
      </c>
      <c r="AA140" s="413" t="s">
        <v>5</v>
      </c>
      <c r="AB140" s="413">
        <v>2493136.98</v>
      </c>
      <c r="AC140" s="413">
        <v>30267876.260000002</v>
      </c>
      <c r="AD140" s="413" t="s">
        <v>5</v>
      </c>
      <c r="AE140" s="413">
        <v>30267876.260000002</v>
      </c>
      <c r="AF140" s="413" t="s">
        <v>5</v>
      </c>
      <c r="AG140" s="413">
        <v>11158268.279999999</v>
      </c>
      <c r="AH140" s="410"/>
      <c r="AN140" s="400"/>
      <c r="AO140" s="400"/>
      <c r="AV140" s="400"/>
      <c r="AW140" s="400"/>
      <c r="BJ140" s="400"/>
      <c r="BK140" s="400"/>
      <c r="BL140" s="400"/>
      <c r="BM140" s="400"/>
      <c r="BN140" s="400"/>
      <c r="BO140" s="400"/>
      <c r="BP140" s="400"/>
      <c r="BQ140" s="400"/>
      <c r="BR140" s="400"/>
      <c r="BS140" s="400"/>
      <c r="BT140" s="400"/>
      <c r="BU140" s="400"/>
      <c r="CC140" s="397"/>
      <c r="CD140" s="397"/>
      <c r="CE140" s="397"/>
      <c r="CF140" s="397"/>
      <c r="CG140" s="397"/>
      <c r="CH140" s="397"/>
      <c r="CI140" s="397"/>
      <c r="CJ140" s="397"/>
      <c r="CK140" s="397"/>
      <c r="CL140" s="397"/>
      <c r="CM140" s="397"/>
      <c r="CN140" s="397"/>
    </row>
    <row r="141" spans="1:93" s="407" customFormat="1" x14ac:dyDescent="0.25">
      <c r="A141" s="565" t="s">
        <v>224</v>
      </c>
      <c r="B141" s="563"/>
      <c r="C141" s="563"/>
      <c r="D141" s="563"/>
      <c r="E141" s="563"/>
      <c r="F141" s="412"/>
      <c r="G141" s="413" t="s">
        <v>5</v>
      </c>
      <c r="H141" s="413">
        <v>27586838.969999999</v>
      </c>
      <c r="I141" s="413" t="s">
        <v>5</v>
      </c>
      <c r="J141" s="413">
        <v>657398.89</v>
      </c>
      <c r="K141" s="413">
        <v>657398.89</v>
      </c>
      <c r="L141" s="413" t="s">
        <v>5</v>
      </c>
      <c r="M141" s="413" t="s">
        <v>5</v>
      </c>
      <c r="N141" s="413"/>
      <c r="O141" s="413" t="s">
        <v>5</v>
      </c>
      <c r="P141" s="413">
        <v>1205442.68</v>
      </c>
      <c r="Q141" s="413">
        <v>1862841.57</v>
      </c>
      <c r="R141" s="413" t="s">
        <v>5</v>
      </c>
      <c r="S141" s="413">
        <v>2911103.08</v>
      </c>
      <c r="T141" s="413">
        <v>4773944.6500000004</v>
      </c>
      <c r="U141" s="413" t="s">
        <v>5</v>
      </c>
      <c r="V141" s="413">
        <v>9401181.9399999995</v>
      </c>
      <c r="W141" s="413">
        <v>14175126.59</v>
      </c>
      <c r="X141" s="413" t="s">
        <v>5</v>
      </c>
      <c r="Y141" s="413">
        <v>4340742.38</v>
      </c>
      <c r="Z141" s="413">
        <v>18515868.969999999</v>
      </c>
      <c r="AA141" s="413" t="s">
        <v>5</v>
      </c>
      <c r="AB141" s="413">
        <v>1662091.32</v>
      </c>
      <c r="AC141" s="413">
        <v>20177960.289999999</v>
      </c>
      <c r="AD141" s="413" t="s">
        <v>5</v>
      </c>
      <c r="AE141" s="413">
        <v>20177960.289999999</v>
      </c>
      <c r="AF141" s="413" t="s">
        <v>5</v>
      </c>
      <c r="AG141" s="413">
        <v>7408878.6799999997</v>
      </c>
      <c r="AH141" s="410"/>
      <c r="AN141" s="400"/>
      <c r="AO141" s="400"/>
      <c r="AV141" s="400"/>
      <c r="AW141" s="400"/>
      <c r="BJ141" s="400"/>
      <c r="BK141" s="400"/>
      <c r="BL141" s="400"/>
      <c r="BM141" s="400"/>
      <c r="BN141" s="400"/>
      <c r="BO141" s="400"/>
      <c r="BP141" s="400"/>
      <c r="BQ141" s="400"/>
      <c r="BR141" s="400"/>
      <c r="BS141" s="400"/>
      <c r="BT141" s="400"/>
      <c r="BU141" s="400"/>
      <c r="CC141" s="397"/>
      <c r="CD141" s="397"/>
      <c r="CE141" s="397"/>
      <c r="CF141" s="397"/>
      <c r="CG141" s="397"/>
      <c r="CH141" s="397"/>
      <c r="CI141" s="397"/>
      <c r="CJ141" s="397"/>
      <c r="CK141" s="397"/>
      <c r="CL141" s="397"/>
      <c r="CM141" s="397"/>
      <c r="CN141" s="397"/>
    </row>
    <row r="142" spans="1:93" s="407" customFormat="1" x14ac:dyDescent="0.25">
      <c r="A142" s="565" t="s">
        <v>225</v>
      </c>
      <c r="B142" s="563"/>
      <c r="C142" s="563"/>
      <c r="D142" s="563"/>
      <c r="E142" s="563"/>
      <c r="F142" s="412"/>
      <c r="G142" s="411" t="s">
        <v>5</v>
      </c>
      <c r="H142" s="411">
        <v>474649066.54000002</v>
      </c>
      <c r="I142" s="411" t="s">
        <v>5</v>
      </c>
      <c r="J142" s="411">
        <v>15836390.93</v>
      </c>
      <c r="K142" s="411">
        <v>15836390.93</v>
      </c>
      <c r="L142" s="411" t="s">
        <v>5</v>
      </c>
      <c r="M142" s="411" t="s">
        <v>5</v>
      </c>
      <c r="N142" s="411"/>
      <c r="O142" s="411" t="s">
        <v>5</v>
      </c>
      <c r="P142" s="411">
        <v>25294125.969999999</v>
      </c>
      <c r="Q142" s="411">
        <v>41130516.899999999</v>
      </c>
      <c r="R142" s="411" t="s">
        <v>5</v>
      </c>
      <c r="S142" s="411">
        <v>51238349.950000003</v>
      </c>
      <c r="T142" s="411">
        <v>92368866.849999994</v>
      </c>
      <c r="U142" s="411" t="s">
        <v>5</v>
      </c>
      <c r="V142" s="411">
        <v>168888332.97</v>
      </c>
      <c r="W142" s="411">
        <v>261257199.81999999</v>
      </c>
      <c r="X142" s="411" t="s">
        <v>5</v>
      </c>
      <c r="Y142" s="411">
        <v>81212901.75</v>
      </c>
      <c r="Z142" s="411">
        <v>342470101.56999999</v>
      </c>
      <c r="AA142" s="411" t="s">
        <v>5</v>
      </c>
      <c r="AB142" s="411">
        <v>25790292.800000001</v>
      </c>
      <c r="AC142" s="411">
        <v>368260394.37</v>
      </c>
      <c r="AD142" s="411" t="s">
        <v>5</v>
      </c>
      <c r="AE142" s="411">
        <v>368260394.37</v>
      </c>
      <c r="AF142" s="411" t="s">
        <v>5</v>
      </c>
      <c r="AG142" s="411">
        <v>106388672.17</v>
      </c>
      <c r="AH142" s="410"/>
      <c r="AN142" s="400"/>
      <c r="AO142" s="400"/>
      <c r="AV142" s="400"/>
      <c r="AW142" s="400"/>
      <c r="BJ142" s="400"/>
      <c r="BK142" s="400"/>
      <c r="BL142" s="400"/>
      <c r="BM142" s="400"/>
      <c r="BN142" s="400"/>
      <c r="BO142" s="400"/>
      <c r="BP142" s="400"/>
      <c r="BQ142" s="400"/>
      <c r="BR142" s="400"/>
      <c r="BS142" s="400"/>
      <c r="BT142" s="400"/>
      <c r="BU142" s="400"/>
      <c r="CC142" s="397"/>
      <c r="CD142" s="397"/>
      <c r="CE142" s="397"/>
      <c r="CF142" s="397"/>
      <c r="CG142" s="397"/>
      <c r="CH142" s="397"/>
      <c r="CI142" s="397"/>
      <c r="CJ142" s="397"/>
      <c r="CK142" s="397"/>
      <c r="CL142" s="397"/>
      <c r="CM142" s="397"/>
      <c r="CN142" s="397"/>
    </row>
    <row r="143" spans="1:93" s="407" customFormat="1" x14ac:dyDescent="0.25">
      <c r="A143" s="565" t="s">
        <v>271</v>
      </c>
      <c r="B143" s="563"/>
      <c r="C143" s="563"/>
      <c r="D143" s="563"/>
      <c r="E143" s="563"/>
      <c r="F143" s="412"/>
      <c r="G143" s="411" t="s">
        <v>5</v>
      </c>
      <c r="H143" s="411">
        <f>174567589.19+56.25</f>
        <v>174567645.44</v>
      </c>
      <c r="I143" s="411" t="s">
        <v>5</v>
      </c>
      <c r="J143" s="411">
        <v>4223260.2300000004</v>
      </c>
      <c r="K143" s="411">
        <v>4223260.2300000004</v>
      </c>
      <c r="L143" s="411" t="s">
        <v>5</v>
      </c>
      <c r="M143" s="411" t="s">
        <v>5</v>
      </c>
      <c r="N143" s="411"/>
      <c r="O143" s="411" t="s">
        <v>5</v>
      </c>
      <c r="P143" s="411">
        <v>7512597.3899999997</v>
      </c>
      <c r="Q143" s="411">
        <v>11735857.619999999</v>
      </c>
      <c r="R143" s="411" t="s">
        <v>5</v>
      </c>
      <c r="S143" s="411">
        <v>17674134.640000001</v>
      </c>
      <c r="T143" s="411">
        <v>29409992.260000002</v>
      </c>
      <c r="U143" s="411" t="s">
        <v>5</v>
      </c>
      <c r="V143" s="411">
        <v>57090872.82</v>
      </c>
      <c r="W143" s="411">
        <v>86500865.079999998</v>
      </c>
      <c r="X143" s="411" t="s">
        <v>5</v>
      </c>
      <c r="Y143" s="411">
        <v>26660359.449999999</v>
      </c>
      <c r="Z143" s="411">
        <v>113161224.53</v>
      </c>
      <c r="AA143" s="411" t="s">
        <v>5</v>
      </c>
      <c r="AB143" s="411">
        <v>9971058.2799999993</v>
      </c>
      <c r="AC143" s="411">
        <v>123132282.81</v>
      </c>
      <c r="AD143" s="411" t="s">
        <v>5</v>
      </c>
      <c r="AE143" s="411">
        <v>123132282.81</v>
      </c>
      <c r="AF143" s="411" t="s">
        <v>5</v>
      </c>
      <c r="AG143" s="411">
        <f>H143-AE143</f>
        <v>51435362.630000003</v>
      </c>
      <c r="AH143" s="410"/>
      <c r="AN143" s="400"/>
      <c r="AO143" s="400"/>
      <c r="AV143" s="400"/>
      <c r="AW143" s="400"/>
      <c r="BJ143" s="400"/>
      <c r="BK143" s="400"/>
      <c r="BL143" s="400"/>
      <c r="BM143" s="400"/>
      <c r="BN143" s="400"/>
      <c r="BO143" s="400"/>
      <c r="BP143" s="400"/>
      <c r="BQ143" s="400"/>
      <c r="BR143" s="400"/>
      <c r="BS143" s="400"/>
      <c r="BT143" s="400"/>
      <c r="BU143" s="400"/>
      <c r="CC143" s="397"/>
      <c r="CD143" s="397"/>
      <c r="CE143" s="397"/>
      <c r="CF143" s="397"/>
      <c r="CG143" s="397"/>
      <c r="CH143" s="397"/>
      <c r="CI143" s="397"/>
      <c r="CJ143" s="397"/>
      <c r="CK143" s="397"/>
      <c r="CL143" s="397"/>
      <c r="CM143" s="397"/>
      <c r="CN143" s="397"/>
      <c r="CO143" s="437"/>
    </row>
    <row r="144" spans="1:93" s="407" customFormat="1" x14ac:dyDescent="0.25">
      <c r="A144" s="409"/>
      <c r="B144" s="409"/>
      <c r="C144" s="409"/>
      <c r="D144" s="409"/>
      <c r="E144" s="409"/>
      <c r="F144" s="409"/>
      <c r="G144" s="409"/>
      <c r="AN144" s="400"/>
      <c r="AO144" s="400"/>
      <c r="AV144" s="400"/>
      <c r="AW144" s="400"/>
      <c r="BJ144" s="400"/>
      <c r="BK144" s="400"/>
      <c r="BL144" s="400"/>
      <c r="BM144" s="400"/>
      <c r="BN144" s="400"/>
      <c r="BO144" s="400"/>
      <c r="BP144" s="400"/>
      <c r="BQ144" s="400"/>
      <c r="BR144" s="400"/>
      <c r="BS144" s="400"/>
      <c r="BT144" s="400"/>
      <c r="BU144" s="400"/>
      <c r="CC144" s="397"/>
      <c r="CD144" s="397"/>
      <c r="CE144" s="397"/>
      <c r="CF144" s="397"/>
      <c r="CG144" s="397"/>
      <c r="CH144" s="397"/>
      <c r="CI144" s="397"/>
      <c r="CJ144" s="397"/>
      <c r="CK144" s="397"/>
      <c r="CL144" s="397"/>
      <c r="CM144" s="397"/>
      <c r="CN144" s="397"/>
    </row>
    <row r="145" spans="1:92" s="407" customFormat="1" x14ac:dyDescent="0.25">
      <c r="A145" s="408"/>
      <c r="B145" s="408"/>
      <c r="C145" s="408"/>
      <c r="D145" s="408"/>
      <c r="E145" s="408"/>
      <c r="F145" s="408"/>
      <c r="G145" s="408"/>
      <c r="H145" s="436"/>
      <c r="AN145" s="400"/>
      <c r="AO145" s="400"/>
      <c r="AV145" s="400"/>
      <c r="AW145" s="400"/>
      <c r="BJ145" s="400"/>
      <c r="BK145" s="400"/>
      <c r="BL145" s="400"/>
      <c r="BM145" s="400"/>
      <c r="BN145" s="400"/>
      <c r="BO145" s="400"/>
      <c r="BP145" s="400"/>
      <c r="BQ145" s="400"/>
      <c r="BR145" s="400"/>
      <c r="BS145" s="400"/>
      <c r="BT145" s="400"/>
      <c r="BU145" s="400"/>
      <c r="CC145" s="397"/>
      <c r="CD145" s="397"/>
      <c r="CE145" s="397"/>
      <c r="CF145" s="397"/>
      <c r="CG145" s="397"/>
      <c r="CH145" s="397"/>
      <c r="CI145" s="397"/>
      <c r="CJ145" s="397"/>
      <c r="CK145" s="397"/>
      <c r="CL145" s="397"/>
      <c r="CM145" s="397"/>
      <c r="CN145" s="397"/>
    </row>
    <row r="146" spans="1:92" s="407" customFormat="1" x14ac:dyDescent="0.25">
      <c r="A146" s="408"/>
      <c r="B146" s="408"/>
      <c r="C146" s="408"/>
      <c r="D146" s="408"/>
      <c r="E146" s="408"/>
      <c r="F146" s="408"/>
      <c r="G146" s="408"/>
      <c r="AN146" s="400"/>
      <c r="AO146" s="400"/>
      <c r="AV146" s="400"/>
      <c r="AW146" s="400"/>
      <c r="BJ146" s="400"/>
      <c r="BK146" s="400"/>
      <c r="BL146" s="400"/>
      <c r="BM146" s="400"/>
      <c r="BN146" s="400"/>
      <c r="BO146" s="400"/>
      <c r="BP146" s="400"/>
      <c r="BQ146" s="400"/>
      <c r="BR146" s="400"/>
      <c r="BS146" s="400"/>
      <c r="BT146" s="400"/>
      <c r="BU146" s="400"/>
      <c r="CC146" s="397"/>
      <c r="CD146" s="397"/>
      <c r="CE146" s="397"/>
      <c r="CF146" s="397"/>
      <c r="CG146" s="397"/>
      <c r="CH146" s="397"/>
      <c r="CI146" s="397"/>
      <c r="CJ146" s="397"/>
      <c r="CK146" s="397"/>
      <c r="CL146" s="397"/>
      <c r="CM146" s="397"/>
      <c r="CN146" s="397"/>
    </row>
    <row r="147" spans="1:92" s="407" customFormat="1" x14ac:dyDescent="0.25">
      <c r="A147" s="408"/>
      <c r="B147" s="408"/>
      <c r="C147" s="408"/>
      <c r="D147" s="408"/>
      <c r="E147" s="408"/>
      <c r="F147" s="408"/>
      <c r="G147" s="408"/>
      <c r="H147" s="437"/>
      <c r="AN147" s="400"/>
      <c r="AO147" s="400"/>
      <c r="AV147" s="400"/>
      <c r="AW147" s="400"/>
      <c r="BJ147" s="400"/>
      <c r="BK147" s="400"/>
      <c r="BL147" s="400"/>
      <c r="BM147" s="400"/>
      <c r="BN147" s="400"/>
      <c r="BO147" s="400"/>
      <c r="BP147" s="400"/>
      <c r="BQ147" s="400"/>
      <c r="BR147" s="400"/>
      <c r="BS147" s="400"/>
      <c r="BT147" s="400"/>
      <c r="BU147" s="400"/>
      <c r="CC147" s="397"/>
      <c r="CD147" s="397"/>
      <c r="CE147" s="397"/>
      <c r="CF147" s="397"/>
      <c r="CG147" s="397"/>
      <c r="CH147" s="397"/>
      <c r="CI147" s="397"/>
      <c r="CJ147" s="397"/>
      <c r="CK147" s="397"/>
      <c r="CL147" s="397"/>
      <c r="CM147" s="397"/>
      <c r="CN147" s="397"/>
    </row>
    <row r="148" spans="1:92" s="407" customFormat="1" x14ac:dyDescent="0.25">
      <c r="A148" s="408"/>
      <c r="B148" s="408"/>
      <c r="C148" s="408"/>
      <c r="D148" s="408"/>
      <c r="E148" s="408"/>
      <c r="F148" s="408"/>
      <c r="G148" s="408"/>
      <c r="AN148" s="400"/>
      <c r="AO148" s="400"/>
      <c r="AV148" s="400"/>
      <c r="AW148" s="400"/>
      <c r="BJ148" s="400"/>
      <c r="BK148" s="400"/>
      <c r="BL148" s="400"/>
      <c r="BM148" s="400"/>
      <c r="BN148" s="400"/>
      <c r="BO148" s="400"/>
      <c r="BP148" s="400"/>
      <c r="BQ148" s="400"/>
      <c r="BR148" s="400"/>
      <c r="BS148" s="400"/>
      <c r="BT148" s="400"/>
      <c r="BU148" s="400"/>
      <c r="CC148" s="397"/>
      <c r="CD148" s="397"/>
      <c r="CE148" s="397"/>
      <c r="CF148" s="397"/>
      <c r="CG148" s="397"/>
      <c r="CH148" s="397"/>
      <c r="CI148" s="397"/>
      <c r="CJ148" s="397"/>
      <c r="CK148" s="397"/>
      <c r="CL148" s="397"/>
      <c r="CM148" s="397"/>
      <c r="CN148" s="397"/>
    </row>
    <row r="149" spans="1:92" s="407" customFormat="1" x14ac:dyDescent="0.25">
      <c r="A149" s="408"/>
      <c r="B149" s="408"/>
      <c r="C149" s="408"/>
      <c r="D149" s="408"/>
      <c r="E149" s="408"/>
      <c r="F149" s="408"/>
      <c r="G149" s="408"/>
      <c r="AN149" s="400"/>
      <c r="AO149" s="400"/>
      <c r="AV149" s="400"/>
      <c r="AW149" s="400"/>
      <c r="BJ149" s="400"/>
      <c r="BK149" s="400"/>
      <c r="BL149" s="400"/>
      <c r="BM149" s="400"/>
      <c r="BN149" s="400"/>
      <c r="BO149" s="400"/>
      <c r="BP149" s="400"/>
      <c r="BQ149" s="400"/>
      <c r="BR149" s="400"/>
      <c r="BS149" s="400"/>
      <c r="BT149" s="400"/>
      <c r="BU149" s="400"/>
      <c r="CC149" s="397"/>
      <c r="CD149" s="397"/>
      <c r="CE149" s="397"/>
      <c r="CF149" s="397"/>
      <c r="CG149" s="397"/>
      <c r="CH149" s="397"/>
      <c r="CI149" s="397"/>
      <c r="CJ149" s="397"/>
      <c r="CK149" s="397"/>
      <c r="CL149" s="397"/>
      <c r="CM149" s="397"/>
      <c r="CN149" s="397"/>
    </row>
    <row r="150" spans="1:92" s="407" customFormat="1" x14ac:dyDescent="0.25">
      <c r="A150" s="408"/>
      <c r="B150" s="408"/>
      <c r="C150" s="408"/>
      <c r="D150" s="408"/>
      <c r="E150" s="408"/>
      <c r="F150" s="408"/>
      <c r="G150" s="408"/>
      <c r="AN150" s="400"/>
      <c r="AO150" s="400"/>
      <c r="AV150" s="400"/>
      <c r="AW150" s="400"/>
      <c r="BJ150" s="400"/>
      <c r="BK150" s="400"/>
      <c r="BL150" s="400"/>
      <c r="BM150" s="400"/>
      <c r="BN150" s="400"/>
      <c r="BO150" s="400"/>
      <c r="BP150" s="400"/>
      <c r="BQ150" s="400"/>
      <c r="BR150" s="400"/>
      <c r="BS150" s="400"/>
      <c r="BT150" s="400"/>
      <c r="BU150" s="400"/>
      <c r="CC150" s="397"/>
      <c r="CD150" s="397"/>
      <c r="CE150" s="397"/>
      <c r="CF150" s="397"/>
      <c r="CG150" s="397"/>
      <c r="CH150" s="397"/>
      <c r="CI150" s="397"/>
      <c r="CJ150" s="397"/>
      <c r="CK150" s="397"/>
      <c r="CL150" s="397"/>
      <c r="CM150" s="397"/>
      <c r="CN150" s="397"/>
    </row>
    <row r="151" spans="1:92" s="407" customFormat="1" x14ac:dyDescent="0.25">
      <c r="A151" s="408"/>
      <c r="B151" s="408"/>
      <c r="C151" s="408"/>
      <c r="D151" s="408"/>
      <c r="E151" s="408"/>
      <c r="F151" s="408"/>
      <c r="G151" s="408"/>
      <c r="AN151" s="400"/>
      <c r="AO151" s="400"/>
      <c r="AV151" s="400"/>
      <c r="AW151" s="400"/>
      <c r="BJ151" s="400"/>
      <c r="BK151" s="400"/>
      <c r="BL151" s="400"/>
      <c r="BM151" s="400"/>
      <c r="BN151" s="400"/>
      <c r="BO151" s="400"/>
      <c r="BP151" s="400"/>
      <c r="BQ151" s="400"/>
      <c r="BR151" s="400"/>
      <c r="BS151" s="400"/>
      <c r="BT151" s="400"/>
      <c r="BU151" s="400"/>
      <c r="CC151" s="397"/>
      <c r="CD151" s="397"/>
      <c r="CE151" s="397"/>
      <c r="CF151" s="397"/>
      <c r="CG151" s="397"/>
      <c r="CH151" s="397"/>
      <c r="CI151" s="397"/>
      <c r="CJ151" s="397"/>
      <c r="CK151" s="397"/>
      <c r="CL151" s="397"/>
      <c r="CM151" s="397"/>
      <c r="CN151" s="397"/>
    </row>
    <row r="152" spans="1:92" s="407" customFormat="1" x14ac:dyDescent="0.25">
      <c r="A152" s="408"/>
      <c r="B152" s="408"/>
      <c r="C152" s="408"/>
      <c r="D152" s="408"/>
      <c r="E152" s="408"/>
      <c r="F152" s="408"/>
      <c r="G152" s="408"/>
      <c r="AN152" s="400"/>
      <c r="AO152" s="400"/>
      <c r="AV152" s="400"/>
      <c r="AW152" s="400"/>
      <c r="BJ152" s="400"/>
      <c r="BK152" s="400"/>
      <c r="BL152" s="400"/>
      <c r="BM152" s="400"/>
      <c r="BN152" s="400"/>
      <c r="BO152" s="400"/>
      <c r="BP152" s="400"/>
      <c r="BQ152" s="400"/>
      <c r="BR152" s="400"/>
      <c r="BS152" s="400"/>
      <c r="BT152" s="400"/>
      <c r="BU152" s="400"/>
      <c r="CC152" s="397"/>
      <c r="CD152" s="397"/>
      <c r="CE152" s="397"/>
      <c r="CF152" s="397"/>
      <c r="CG152" s="397"/>
      <c r="CH152" s="397"/>
      <c r="CI152" s="397"/>
      <c r="CJ152" s="397"/>
      <c r="CK152" s="397"/>
      <c r="CL152" s="397"/>
      <c r="CM152" s="397"/>
      <c r="CN152" s="397"/>
    </row>
    <row r="153" spans="1:92" s="407" customFormat="1" x14ac:dyDescent="0.25">
      <c r="A153" s="408"/>
      <c r="B153" s="408"/>
      <c r="C153" s="408"/>
      <c r="D153" s="408"/>
      <c r="E153" s="408"/>
      <c r="F153" s="408"/>
      <c r="G153" s="408"/>
      <c r="AN153" s="400"/>
      <c r="AO153" s="400"/>
      <c r="AV153" s="400"/>
      <c r="AW153" s="400"/>
      <c r="BJ153" s="400"/>
      <c r="BK153" s="400"/>
      <c r="BL153" s="400"/>
      <c r="BM153" s="400"/>
      <c r="BN153" s="400"/>
      <c r="BO153" s="400"/>
      <c r="BP153" s="400"/>
      <c r="BQ153" s="400"/>
      <c r="BR153" s="400"/>
      <c r="BS153" s="400"/>
      <c r="BT153" s="400"/>
      <c r="BU153" s="400"/>
      <c r="CC153" s="397"/>
      <c r="CD153" s="397"/>
      <c r="CE153" s="397"/>
      <c r="CF153" s="397"/>
      <c r="CG153" s="397"/>
      <c r="CH153" s="397"/>
      <c r="CI153" s="397"/>
      <c r="CJ153" s="397"/>
      <c r="CK153" s="397"/>
      <c r="CL153" s="397"/>
      <c r="CM153" s="397"/>
      <c r="CN153" s="397"/>
    </row>
    <row r="154" spans="1:92" s="407" customFormat="1" x14ac:dyDescent="0.25">
      <c r="A154" s="408"/>
      <c r="B154" s="408"/>
      <c r="C154" s="408"/>
      <c r="D154" s="408"/>
      <c r="E154" s="408"/>
      <c r="F154" s="408"/>
      <c r="G154" s="408"/>
      <c r="AN154" s="400"/>
      <c r="AO154" s="400"/>
      <c r="AV154" s="400"/>
      <c r="AW154" s="400"/>
      <c r="BJ154" s="400"/>
      <c r="BK154" s="400"/>
      <c r="BL154" s="400"/>
      <c r="BM154" s="400"/>
      <c r="BN154" s="400"/>
      <c r="BO154" s="400"/>
      <c r="BP154" s="400"/>
      <c r="BQ154" s="400"/>
      <c r="BR154" s="400"/>
      <c r="BS154" s="400"/>
      <c r="BT154" s="400"/>
      <c r="BU154" s="400"/>
      <c r="CC154" s="397"/>
      <c r="CD154" s="397"/>
      <c r="CE154" s="397"/>
      <c r="CF154" s="397"/>
      <c r="CG154" s="397"/>
      <c r="CH154" s="397"/>
      <c r="CI154" s="397"/>
      <c r="CJ154" s="397"/>
      <c r="CK154" s="397"/>
      <c r="CL154" s="397"/>
      <c r="CM154" s="397"/>
      <c r="CN154" s="397"/>
    </row>
    <row r="155" spans="1:92" s="407" customFormat="1" x14ac:dyDescent="0.25">
      <c r="A155" s="408"/>
      <c r="B155" s="408"/>
      <c r="C155" s="408"/>
      <c r="D155" s="408"/>
      <c r="E155" s="408"/>
      <c r="F155" s="408"/>
      <c r="G155" s="408"/>
      <c r="AN155" s="400"/>
      <c r="AO155" s="400"/>
      <c r="AV155" s="400"/>
      <c r="AW155" s="400"/>
      <c r="BJ155" s="400"/>
      <c r="BK155" s="400"/>
      <c r="BL155" s="400"/>
      <c r="BM155" s="400"/>
      <c r="BN155" s="400"/>
      <c r="BO155" s="400"/>
      <c r="BP155" s="400"/>
      <c r="BQ155" s="400"/>
      <c r="BR155" s="400"/>
      <c r="BS155" s="400"/>
      <c r="BT155" s="400"/>
      <c r="BU155" s="400"/>
      <c r="CC155" s="397"/>
      <c r="CD155" s="397"/>
      <c r="CE155" s="397"/>
      <c r="CF155" s="397"/>
      <c r="CG155" s="397"/>
      <c r="CH155" s="397"/>
      <c r="CI155" s="397"/>
      <c r="CJ155" s="397"/>
      <c r="CK155" s="397"/>
      <c r="CL155" s="397"/>
      <c r="CM155" s="397"/>
      <c r="CN155" s="397"/>
    </row>
    <row r="156" spans="1:92" s="407" customFormat="1" x14ac:dyDescent="0.25">
      <c r="A156" s="408"/>
      <c r="B156" s="408"/>
      <c r="C156" s="408"/>
      <c r="D156" s="408"/>
      <c r="E156" s="408"/>
      <c r="F156" s="408"/>
      <c r="G156" s="408"/>
      <c r="AN156" s="400"/>
      <c r="AO156" s="400"/>
      <c r="AV156" s="400"/>
      <c r="AW156" s="400"/>
      <c r="BJ156" s="400"/>
      <c r="BK156" s="400"/>
      <c r="BL156" s="400"/>
      <c r="BM156" s="400"/>
      <c r="BN156" s="400"/>
      <c r="BO156" s="400"/>
      <c r="BP156" s="400"/>
      <c r="BQ156" s="400"/>
      <c r="BR156" s="400"/>
      <c r="BS156" s="400"/>
      <c r="BT156" s="400"/>
      <c r="BU156" s="400"/>
      <c r="CC156" s="397"/>
      <c r="CD156" s="397"/>
      <c r="CE156" s="397"/>
      <c r="CF156" s="397"/>
      <c r="CG156" s="397"/>
      <c r="CH156" s="397"/>
      <c r="CI156" s="397"/>
      <c r="CJ156" s="397"/>
      <c r="CK156" s="397"/>
      <c r="CL156" s="397"/>
      <c r="CM156" s="397"/>
      <c r="CN156" s="397"/>
    </row>
    <row r="157" spans="1:92" s="407" customFormat="1" x14ac:dyDescent="0.25">
      <c r="A157" s="408"/>
      <c r="B157" s="408"/>
      <c r="C157" s="408"/>
      <c r="D157" s="408"/>
      <c r="E157" s="408"/>
      <c r="F157" s="408"/>
      <c r="G157" s="408"/>
      <c r="AN157" s="400"/>
      <c r="AO157" s="400"/>
      <c r="AV157" s="400"/>
      <c r="AW157" s="400"/>
      <c r="BJ157" s="400"/>
      <c r="BK157" s="400"/>
      <c r="BL157" s="400"/>
      <c r="BM157" s="400"/>
      <c r="BN157" s="400"/>
      <c r="BO157" s="400"/>
      <c r="BP157" s="400"/>
      <c r="BQ157" s="400"/>
      <c r="BR157" s="400"/>
      <c r="BS157" s="400"/>
      <c r="BT157" s="400"/>
      <c r="BU157" s="400"/>
      <c r="CC157" s="397"/>
      <c r="CD157" s="397"/>
      <c r="CE157" s="397"/>
      <c r="CF157" s="397"/>
      <c r="CG157" s="397"/>
      <c r="CH157" s="397"/>
      <c r="CI157" s="397"/>
      <c r="CJ157" s="397"/>
      <c r="CK157" s="397"/>
      <c r="CL157" s="397"/>
      <c r="CM157" s="397"/>
      <c r="CN157" s="397"/>
    </row>
    <row r="158" spans="1:92" s="407" customFormat="1" x14ac:dyDescent="0.25">
      <c r="A158" s="408"/>
      <c r="B158" s="408"/>
      <c r="C158" s="408"/>
      <c r="D158" s="408"/>
      <c r="E158" s="408"/>
      <c r="F158" s="408"/>
      <c r="G158" s="408"/>
      <c r="AN158" s="400"/>
      <c r="AO158" s="400"/>
      <c r="AV158" s="400"/>
      <c r="AW158" s="400"/>
      <c r="BJ158" s="400"/>
      <c r="BK158" s="400"/>
      <c r="BL158" s="400"/>
      <c r="BM158" s="400"/>
      <c r="BN158" s="400"/>
      <c r="BO158" s="400"/>
      <c r="BP158" s="400"/>
      <c r="BQ158" s="400"/>
      <c r="BR158" s="400"/>
      <c r="BS158" s="400"/>
      <c r="BT158" s="400"/>
      <c r="BU158" s="400"/>
      <c r="CC158" s="397"/>
      <c r="CD158" s="397"/>
      <c r="CE158" s="397"/>
      <c r="CF158" s="397"/>
      <c r="CG158" s="397"/>
      <c r="CH158" s="397"/>
      <c r="CI158" s="397"/>
      <c r="CJ158" s="397"/>
      <c r="CK158" s="397"/>
      <c r="CL158" s="397"/>
      <c r="CM158" s="397"/>
      <c r="CN158" s="397"/>
    </row>
    <row r="159" spans="1:92" s="407" customFormat="1" x14ac:dyDescent="0.25">
      <c r="A159" s="408"/>
      <c r="B159" s="408"/>
      <c r="C159" s="408"/>
      <c r="D159" s="408"/>
      <c r="E159" s="408"/>
      <c r="F159" s="408"/>
      <c r="G159" s="408"/>
      <c r="AN159" s="400"/>
      <c r="AO159" s="400"/>
      <c r="AV159" s="400"/>
      <c r="AW159" s="400"/>
      <c r="BJ159" s="400"/>
      <c r="BK159" s="400"/>
      <c r="BL159" s="400"/>
      <c r="BM159" s="400"/>
      <c r="BN159" s="400"/>
      <c r="BO159" s="400"/>
      <c r="BP159" s="400"/>
      <c r="BQ159" s="400"/>
      <c r="BR159" s="400"/>
      <c r="BS159" s="400"/>
      <c r="BT159" s="400"/>
      <c r="BU159" s="400"/>
      <c r="CC159" s="397"/>
      <c r="CD159" s="397"/>
      <c r="CE159" s="397"/>
      <c r="CF159" s="397"/>
      <c r="CG159" s="397"/>
      <c r="CH159" s="397"/>
      <c r="CI159" s="397"/>
      <c r="CJ159" s="397"/>
      <c r="CK159" s="397"/>
      <c r="CL159" s="397"/>
      <c r="CM159" s="397"/>
      <c r="CN159" s="397"/>
    </row>
    <row r="160" spans="1:92" s="407" customFormat="1" x14ac:dyDescent="0.25">
      <c r="A160" s="408"/>
      <c r="B160" s="408"/>
      <c r="C160" s="408"/>
      <c r="D160" s="408"/>
      <c r="E160" s="408"/>
      <c r="F160" s="408"/>
      <c r="G160" s="408"/>
      <c r="AN160" s="400"/>
      <c r="AO160" s="400"/>
      <c r="AV160" s="400"/>
      <c r="AW160" s="400"/>
      <c r="BJ160" s="400"/>
      <c r="BK160" s="400"/>
      <c r="BL160" s="400"/>
      <c r="BM160" s="400"/>
      <c r="BN160" s="400"/>
      <c r="BO160" s="400"/>
      <c r="BP160" s="400"/>
      <c r="BQ160" s="400"/>
      <c r="BR160" s="400"/>
      <c r="BS160" s="400"/>
      <c r="BT160" s="400"/>
      <c r="BU160" s="400"/>
      <c r="CC160" s="397"/>
      <c r="CD160" s="397"/>
      <c r="CE160" s="397"/>
      <c r="CF160" s="397"/>
      <c r="CG160" s="397"/>
      <c r="CH160" s="397"/>
      <c r="CI160" s="397"/>
      <c r="CJ160" s="397"/>
      <c r="CK160" s="397"/>
      <c r="CL160" s="397"/>
      <c r="CM160" s="397"/>
      <c r="CN160" s="397"/>
    </row>
    <row r="161" spans="1:92" s="407" customFormat="1" x14ac:dyDescent="0.25">
      <c r="A161" s="408"/>
      <c r="B161" s="408"/>
      <c r="C161" s="408"/>
      <c r="D161" s="408"/>
      <c r="E161" s="408"/>
      <c r="F161" s="408"/>
      <c r="G161" s="408"/>
      <c r="AN161" s="400"/>
      <c r="AO161" s="400"/>
      <c r="AV161" s="400"/>
      <c r="AW161" s="400"/>
      <c r="BJ161" s="400"/>
      <c r="BK161" s="400"/>
      <c r="BL161" s="400"/>
      <c r="BM161" s="400"/>
      <c r="BN161" s="400"/>
      <c r="BO161" s="400"/>
      <c r="BP161" s="400"/>
      <c r="BQ161" s="400"/>
      <c r="BR161" s="400"/>
      <c r="BS161" s="400"/>
      <c r="BT161" s="400"/>
      <c r="BU161" s="400"/>
      <c r="CC161" s="397"/>
      <c r="CD161" s="397"/>
      <c r="CE161" s="397"/>
      <c r="CF161" s="397"/>
      <c r="CG161" s="397"/>
      <c r="CH161" s="397"/>
      <c r="CI161" s="397"/>
      <c r="CJ161" s="397"/>
      <c r="CK161" s="397"/>
      <c r="CL161" s="397"/>
      <c r="CM161" s="397"/>
      <c r="CN161" s="397"/>
    </row>
    <row r="162" spans="1:92" s="407" customFormat="1" x14ac:dyDescent="0.25">
      <c r="A162" s="408"/>
      <c r="B162" s="408"/>
      <c r="C162" s="408"/>
      <c r="D162" s="408"/>
      <c r="E162" s="408"/>
      <c r="F162" s="408"/>
      <c r="G162" s="408"/>
      <c r="AN162" s="400"/>
      <c r="AO162" s="400"/>
      <c r="AV162" s="400"/>
      <c r="AW162" s="400"/>
      <c r="BJ162" s="400"/>
      <c r="BK162" s="400"/>
      <c r="BL162" s="400"/>
      <c r="BM162" s="400"/>
      <c r="BN162" s="400"/>
      <c r="BO162" s="400"/>
      <c r="BP162" s="400"/>
      <c r="BQ162" s="400"/>
      <c r="BR162" s="400"/>
      <c r="BS162" s="400"/>
      <c r="BT162" s="400"/>
      <c r="BU162" s="400"/>
      <c r="CC162" s="397"/>
      <c r="CD162" s="397"/>
      <c r="CE162" s="397"/>
      <c r="CF162" s="397"/>
      <c r="CG162" s="397"/>
      <c r="CH162" s="397"/>
      <c r="CI162" s="397"/>
      <c r="CJ162" s="397"/>
      <c r="CK162" s="397"/>
      <c r="CL162" s="397"/>
      <c r="CM162" s="397"/>
      <c r="CN162" s="397"/>
    </row>
    <row r="163" spans="1:92" s="407" customFormat="1" x14ac:dyDescent="0.25">
      <c r="A163" s="408"/>
      <c r="B163" s="408"/>
      <c r="C163" s="408"/>
      <c r="D163" s="408"/>
      <c r="E163" s="408"/>
      <c r="F163" s="408"/>
      <c r="G163" s="408"/>
      <c r="AN163" s="400"/>
      <c r="AO163" s="400"/>
      <c r="AV163" s="400"/>
      <c r="AW163" s="400"/>
      <c r="BJ163" s="400"/>
      <c r="BK163" s="400"/>
      <c r="BL163" s="400"/>
      <c r="BM163" s="400"/>
      <c r="BN163" s="400"/>
      <c r="BO163" s="400"/>
      <c r="BP163" s="400"/>
      <c r="BQ163" s="400"/>
      <c r="BR163" s="400"/>
      <c r="BS163" s="400"/>
      <c r="BT163" s="400"/>
      <c r="BU163" s="400"/>
      <c r="CC163" s="397"/>
      <c r="CD163" s="397"/>
      <c r="CE163" s="397"/>
      <c r="CF163" s="397"/>
      <c r="CG163" s="397"/>
      <c r="CH163" s="397"/>
      <c r="CI163" s="397"/>
      <c r="CJ163" s="397"/>
      <c r="CK163" s="397"/>
      <c r="CL163" s="397"/>
      <c r="CM163" s="397"/>
      <c r="CN163" s="397"/>
    </row>
    <row r="164" spans="1:92" s="407" customFormat="1" x14ac:dyDescent="0.25">
      <c r="A164" s="408"/>
      <c r="B164" s="408"/>
      <c r="C164" s="408"/>
      <c r="D164" s="408"/>
      <c r="E164" s="408"/>
      <c r="F164" s="408"/>
      <c r="G164" s="408"/>
      <c r="AN164" s="400"/>
      <c r="AO164" s="400"/>
      <c r="AV164" s="400"/>
      <c r="AW164" s="400"/>
      <c r="BJ164" s="400"/>
      <c r="BK164" s="400"/>
      <c r="BL164" s="400"/>
      <c r="BM164" s="400"/>
      <c r="BN164" s="400"/>
      <c r="BO164" s="400"/>
      <c r="BP164" s="400"/>
      <c r="BQ164" s="400"/>
      <c r="BR164" s="400"/>
      <c r="BS164" s="400"/>
      <c r="BT164" s="400"/>
      <c r="BU164" s="400"/>
      <c r="CC164" s="397"/>
      <c r="CD164" s="397"/>
      <c r="CE164" s="397"/>
      <c r="CF164" s="397"/>
      <c r="CG164" s="397"/>
      <c r="CH164" s="397"/>
      <c r="CI164" s="397"/>
      <c r="CJ164" s="397"/>
      <c r="CK164" s="397"/>
      <c r="CL164" s="397"/>
      <c r="CM164" s="397"/>
      <c r="CN164" s="397"/>
    </row>
    <row r="165" spans="1:92" s="407" customFormat="1" x14ac:dyDescent="0.25">
      <c r="A165" s="408"/>
      <c r="B165" s="408"/>
      <c r="C165" s="408"/>
      <c r="D165" s="408"/>
      <c r="E165" s="408"/>
      <c r="F165" s="408"/>
      <c r="G165" s="408"/>
      <c r="AN165" s="400"/>
      <c r="AO165" s="400"/>
      <c r="AV165" s="400"/>
      <c r="AW165" s="400"/>
      <c r="BJ165" s="400"/>
      <c r="BK165" s="400"/>
      <c r="BL165" s="400"/>
      <c r="BM165" s="400"/>
      <c r="BN165" s="400"/>
      <c r="BO165" s="400"/>
      <c r="BP165" s="400"/>
      <c r="BQ165" s="400"/>
      <c r="BR165" s="400"/>
      <c r="BS165" s="400"/>
      <c r="BT165" s="400"/>
      <c r="BU165" s="400"/>
      <c r="CC165" s="397"/>
      <c r="CD165" s="397"/>
      <c r="CE165" s="397"/>
      <c r="CF165" s="397"/>
      <c r="CG165" s="397"/>
      <c r="CH165" s="397"/>
      <c r="CI165" s="397"/>
      <c r="CJ165" s="397"/>
      <c r="CK165" s="397"/>
      <c r="CL165" s="397"/>
      <c r="CM165" s="397"/>
      <c r="CN165" s="397"/>
    </row>
    <row r="166" spans="1:92" s="407" customFormat="1" x14ac:dyDescent="0.25">
      <c r="A166" s="408"/>
      <c r="B166" s="408"/>
      <c r="C166" s="408"/>
      <c r="D166" s="408"/>
      <c r="E166" s="408"/>
      <c r="F166" s="408"/>
      <c r="G166" s="408"/>
      <c r="AN166" s="400"/>
      <c r="AO166" s="400"/>
      <c r="AV166" s="400"/>
      <c r="AW166" s="400"/>
      <c r="BJ166" s="400"/>
      <c r="BK166" s="400"/>
      <c r="BL166" s="400"/>
      <c r="BM166" s="400"/>
      <c r="BN166" s="400"/>
      <c r="BO166" s="400"/>
      <c r="BP166" s="400"/>
      <c r="BQ166" s="400"/>
      <c r="BR166" s="400"/>
      <c r="BS166" s="400"/>
      <c r="BT166" s="400"/>
      <c r="BU166" s="400"/>
      <c r="CC166" s="397"/>
      <c r="CD166" s="397"/>
      <c r="CE166" s="397"/>
      <c r="CF166" s="397"/>
      <c r="CG166" s="397"/>
      <c r="CH166" s="397"/>
      <c r="CI166" s="397"/>
      <c r="CJ166" s="397"/>
      <c r="CK166" s="397"/>
      <c r="CL166" s="397"/>
      <c r="CM166" s="397"/>
      <c r="CN166" s="397"/>
    </row>
    <row r="167" spans="1:92" s="407" customFormat="1" x14ac:dyDescent="0.25">
      <c r="A167" s="408"/>
      <c r="B167" s="408"/>
      <c r="C167" s="408"/>
      <c r="D167" s="408"/>
      <c r="E167" s="408"/>
      <c r="F167" s="408"/>
      <c r="G167" s="408"/>
      <c r="AN167" s="400"/>
      <c r="AO167" s="400"/>
      <c r="AV167" s="400"/>
      <c r="AW167" s="400"/>
      <c r="BJ167" s="400"/>
      <c r="BK167" s="400"/>
      <c r="BL167" s="400"/>
      <c r="BM167" s="400"/>
      <c r="BN167" s="400"/>
      <c r="BO167" s="400"/>
      <c r="BP167" s="400"/>
      <c r="BQ167" s="400"/>
      <c r="BR167" s="400"/>
      <c r="BS167" s="400"/>
      <c r="BT167" s="400"/>
      <c r="BU167" s="400"/>
      <c r="CC167" s="397"/>
      <c r="CD167" s="397"/>
      <c r="CE167" s="397"/>
      <c r="CF167" s="397"/>
      <c r="CG167" s="397"/>
      <c r="CH167" s="397"/>
      <c r="CI167" s="397"/>
      <c r="CJ167" s="397"/>
      <c r="CK167" s="397"/>
      <c r="CL167" s="397"/>
      <c r="CM167" s="397"/>
      <c r="CN167" s="397"/>
    </row>
    <row r="168" spans="1:92" s="407" customFormat="1" x14ac:dyDescent="0.25">
      <c r="A168" s="408"/>
      <c r="B168" s="408"/>
      <c r="C168" s="408"/>
      <c r="D168" s="408"/>
      <c r="E168" s="408"/>
      <c r="F168" s="408"/>
      <c r="G168" s="408"/>
      <c r="AN168" s="400"/>
      <c r="AO168" s="400"/>
      <c r="AV168" s="400"/>
      <c r="AW168" s="400"/>
      <c r="BJ168" s="400"/>
      <c r="BK168" s="400"/>
      <c r="BL168" s="400"/>
      <c r="BM168" s="400"/>
      <c r="BN168" s="400"/>
      <c r="BO168" s="400"/>
      <c r="BP168" s="400"/>
      <c r="BQ168" s="400"/>
      <c r="BR168" s="400"/>
      <c r="BS168" s="400"/>
      <c r="BT168" s="400"/>
      <c r="BU168" s="400"/>
      <c r="CC168" s="397"/>
      <c r="CD168" s="397"/>
      <c r="CE168" s="397"/>
      <c r="CF168" s="397"/>
      <c r="CG168" s="397"/>
      <c r="CH168" s="397"/>
      <c r="CI168" s="397"/>
      <c r="CJ168" s="397"/>
      <c r="CK168" s="397"/>
      <c r="CL168" s="397"/>
      <c r="CM168" s="397"/>
      <c r="CN168" s="397"/>
    </row>
    <row r="169" spans="1:92" s="407" customFormat="1" x14ac:dyDescent="0.25">
      <c r="A169" s="408"/>
      <c r="B169" s="408"/>
      <c r="C169" s="408"/>
      <c r="D169" s="408"/>
      <c r="E169" s="408"/>
      <c r="F169" s="408"/>
      <c r="G169" s="408"/>
      <c r="AN169" s="400"/>
      <c r="AO169" s="400"/>
      <c r="AV169" s="400"/>
      <c r="AW169" s="400"/>
      <c r="BJ169" s="400"/>
      <c r="BK169" s="400"/>
      <c r="BL169" s="400"/>
      <c r="BM169" s="400"/>
      <c r="BN169" s="400"/>
      <c r="BO169" s="400"/>
      <c r="BP169" s="400"/>
      <c r="BQ169" s="400"/>
      <c r="BR169" s="400"/>
      <c r="BS169" s="400"/>
      <c r="BT169" s="400"/>
      <c r="BU169" s="400"/>
      <c r="CC169" s="397"/>
      <c r="CD169" s="397"/>
      <c r="CE169" s="397"/>
      <c r="CF169" s="397"/>
      <c r="CG169" s="397"/>
      <c r="CH169" s="397"/>
      <c r="CI169" s="397"/>
      <c r="CJ169" s="397"/>
      <c r="CK169" s="397"/>
      <c r="CL169" s="397"/>
      <c r="CM169" s="397"/>
      <c r="CN169" s="397"/>
    </row>
    <row r="170" spans="1:92" s="407" customFormat="1" x14ac:dyDescent="0.25">
      <c r="A170" s="408"/>
      <c r="B170" s="408"/>
      <c r="C170" s="408"/>
      <c r="D170" s="408"/>
      <c r="E170" s="408"/>
      <c r="F170" s="408"/>
      <c r="G170" s="408"/>
      <c r="AN170" s="400"/>
      <c r="AO170" s="400"/>
      <c r="AV170" s="400"/>
      <c r="AW170" s="400"/>
      <c r="BJ170" s="400"/>
      <c r="BK170" s="400"/>
      <c r="BL170" s="400"/>
      <c r="BM170" s="400"/>
      <c r="BN170" s="400"/>
      <c r="BO170" s="400"/>
      <c r="BP170" s="400"/>
      <c r="BQ170" s="400"/>
      <c r="BR170" s="400"/>
      <c r="BS170" s="400"/>
      <c r="BT170" s="400"/>
      <c r="BU170" s="400"/>
      <c r="CC170" s="397"/>
      <c r="CD170" s="397"/>
      <c r="CE170" s="397"/>
      <c r="CF170" s="397"/>
      <c r="CG170" s="397"/>
      <c r="CH170" s="397"/>
      <c r="CI170" s="397"/>
      <c r="CJ170" s="397"/>
      <c r="CK170" s="397"/>
      <c r="CL170" s="397"/>
      <c r="CM170" s="397"/>
      <c r="CN170" s="397"/>
    </row>
    <row r="171" spans="1:92" s="407" customFormat="1" x14ac:dyDescent="0.25">
      <c r="A171" s="408"/>
      <c r="B171" s="408"/>
      <c r="C171" s="408"/>
      <c r="D171" s="408"/>
      <c r="E171" s="408"/>
      <c r="F171" s="408"/>
      <c r="G171" s="408"/>
      <c r="AN171" s="400"/>
      <c r="AO171" s="400"/>
      <c r="AV171" s="400"/>
      <c r="AW171" s="400"/>
      <c r="BJ171" s="400"/>
      <c r="BK171" s="400"/>
      <c r="BL171" s="400"/>
      <c r="BM171" s="400"/>
      <c r="BN171" s="400"/>
      <c r="BO171" s="400"/>
      <c r="BP171" s="400"/>
      <c r="BQ171" s="400"/>
      <c r="BR171" s="400"/>
      <c r="BS171" s="400"/>
      <c r="BT171" s="400"/>
      <c r="BU171" s="400"/>
      <c r="CC171" s="397"/>
      <c r="CD171" s="397"/>
      <c r="CE171" s="397"/>
      <c r="CF171" s="397"/>
      <c r="CG171" s="397"/>
      <c r="CH171" s="397"/>
      <c r="CI171" s="397"/>
      <c r="CJ171" s="397"/>
      <c r="CK171" s="397"/>
      <c r="CL171" s="397"/>
      <c r="CM171" s="397"/>
      <c r="CN171" s="397"/>
    </row>
    <row r="172" spans="1:92" s="407" customFormat="1" x14ac:dyDescent="0.25">
      <c r="A172" s="408"/>
      <c r="B172" s="408"/>
      <c r="C172" s="408"/>
      <c r="D172" s="408"/>
      <c r="E172" s="408"/>
      <c r="F172" s="408"/>
      <c r="G172" s="408"/>
      <c r="AN172" s="400"/>
      <c r="AO172" s="400"/>
      <c r="AV172" s="400"/>
      <c r="AW172" s="400"/>
      <c r="BJ172" s="400"/>
      <c r="BK172" s="400"/>
      <c r="BL172" s="400"/>
      <c r="BM172" s="400"/>
      <c r="BN172" s="400"/>
      <c r="BO172" s="400"/>
      <c r="BP172" s="400"/>
      <c r="BQ172" s="400"/>
      <c r="BR172" s="400"/>
      <c r="BS172" s="400"/>
      <c r="BT172" s="400"/>
      <c r="BU172" s="400"/>
      <c r="CC172" s="397"/>
      <c r="CD172" s="397"/>
      <c r="CE172" s="397"/>
      <c r="CF172" s="397"/>
      <c r="CG172" s="397"/>
      <c r="CH172" s="397"/>
      <c r="CI172" s="397"/>
      <c r="CJ172" s="397"/>
      <c r="CK172" s="397"/>
      <c r="CL172" s="397"/>
      <c r="CM172" s="397"/>
      <c r="CN172" s="397"/>
    </row>
    <row r="173" spans="1:92" s="407" customFormat="1" x14ac:dyDescent="0.25">
      <c r="A173" s="408"/>
      <c r="B173" s="408"/>
      <c r="C173" s="408"/>
      <c r="D173" s="408"/>
      <c r="E173" s="408"/>
      <c r="F173" s="408"/>
      <c r="G173" s="408"/>
      <c r="AN173" s="400"/>
      <c r="AO173" s="400"/>
      <c r="AV173" s="400"/>
      <c r="AW173" s="400"/>
      <c r="BJ173" s="400"/>
      <c r="BK173" s="400"/>
      <c r="BL173" s="400"/>
      <c r="BM173" s="400"/>
      <c r="BN173" s="400"/>
      <c r="BO173" s="400"/>
      <c r="BP173" s="400"/>
      <c r="BQ173" s="400"/>
      <c r="BR173" s="400"/>
      <c r="BS173" s="400"/>
      <c r="BT173" s="400"/>
      <c r="BU173" s="400"/>
      <c r="CC173" s="397"/>
      <c r="CD173" s="397"/>
      <c r="CE173" s="397"/>
      <c r="CF173" s="397"/>
      <c r="CG173" s="397"/>
      <c r="CH173" s="397"/>
      <c r="CI173" s="397"/>
      <c r="CJ173" s="397"/>
      <c r="CK173" s="397"/>
      <c r="CL173" s="397"/>
      <c r="CM173" s="397"/>
      <c r="CN173" s="397"/>
    </row>
    <row r="174" spans="1:92" s="407" customFormat="1" x14ac:dyDescent="0.25">
      <c r="A174" s="408"/>
      <c r="B174" s="408"/>
      <c r="C174" s="408"/>
      <c r="D174" s="408"/>
      <c r="E174" s="408"/>
      <c r="F174" s="408"/>
      <c r="G174" s="408"/>
      <c r="AN174" s="400"/>
      <c r="AO174" s="400"/>
      <c r="AV174" s="400"/>
      <c r="AW174" s="400"/>
      <c r="BJ174" s="400"/>
      <c r="BK174" s="400"/>
      <c r="BL174" s="400"/>
      <c r="BM174" s="400"/>
      <c r="BN174" s="400"/>
      <c r="BO174" s="400"/>
      <c r="BP174" s="400"/>
      <c r="BQ174" s="400"/>
      <c r="BR174" s="400"/>
      <c r="BS174" s="400"/>
      <c r="BT174" s="400"/>
      <c r="BU174" s="400"/>
      <c r="CC174" s="397"/>
      <c r="CD174" s="397"/>
      <c r="CE174" s="397"/>
      <c r="CF174" s="397"/>
      <c r="CG174" s="397"/>
      <c r="CH174" s="397"/>
      <c r="CI174" s="397"/>
      <c r="CJ174" s="397"/>
      <c r="CK174" s="397"/>
      <c r="CL174" s="397"/>
      <c r="CM174" s="397"/>
      <c r="CN174" s="397"/>
    </row>
    <row r="175" spans="1:92" s="407" customFormat="1" x14ac:dyDescent="0.25">
      <c r="A175" s="408"/>
      <c r="B175" s="408"/>
      <c r="C175" s="408"/>
      <c r="D175" s="408"/>
      <c r="E175" s="408"/>
      <c r="F175" s="408"/>
      <c r="G175" s="408"/>
      <c r="AN175" s="400"/>
      <c r="AO175" s="400"/>
      <c r="AV175" s="400"/>
      <c r="AW175" s="400"/>
      <c r="BJ175" s="400"/>
      <c r="BK175" s="400"/>
      <c r="BL175" s="400"/>
      <c r="BM175" s="400"/>
      <c r="BN175" s="400"/>
      <c r="BO175" s="400"/>
      <c r="BP175" s="400"/>
      <c r="BQ175" s="400"/>
      <c r="BR175" s="400"/>
      <c r="BS175" s="400"/>
      <c r="BT175" s="400"/>
      <c r="BU175" s="400"/>
      <c r="CC175" s="397"/>
      <c r="CD175" s="397"/>
      <c r="CE175" s="397"/>
      <c r="CF175" s="397"/>
      <c r="CG175" s="397"/>
      <c r="CH175" s="397"/>
      <c r="CI175" s="397"/>
      <c r="CJ175" s="397"/>
      <c r="CK175" s="397"/>
      <c r="CL175" s="397"/>
      <c r="CM175" s="397"/>
      <c r="CN175" s="397"/>
    </row>
    <row r="176" spans="1:92" s="407" customFormat="1" x14ac:dyDescent="0.25">
      <c r="A176" s="408"/>
      <c r="B176" s="408"/>
      <c r="C176" s="408"/>
      <c r="D176" s="408"/>
      <c r="E176" s="408"/>
      <c r="F176" s="408"/>
      <c r="G176" s="408"/>
      <c r="AN176" s="400"/>
      <c r="AO176" s="400"/>
      <c r="AV176" s="400"/>
      <c r="AW176" s="400"/>
      <c r="BJ176" s="400"/>
      <c r="BK176" s="400"/>
      <c r="BL176" s="400"/>
      <c r="BM176" s="400"/>
      <c r="BN176" s="400"/>
      <c r="BO176" s="400"/>
      <c r="BP176" s="400"/>
      <c r="BQ176" s="400"/>
      <c r="BR176" s="400"/>
      <c r="BS176" s="400"/>
      <c r="BT176" s="400"/>
      <c r="BU176" s="400"/>
      <c r="CC176" s="397"/>
      <c r="CD176" s="397"/>
      <c r="CE176" s="397"/>
      <c r="CF176" s="397"/>
      <c r="CG176" s="397"/>
      <c r="CH176" s="397"/>
      <c r="CI176" s="397"/>
      <c r="CJ176" s="397"/>
      <c r="CK176" s="397"/>
      <c r="CL176" s="397"/>
      <c r="CM176" s="397"/>
      <c r="CN176" s="397"/>
    </row>
    <row r="177" spans="1:92" s="407" customFormat="1" x14ac:dyDescent="0.25">
      <c r="A177" s="408"/>
      <c r="B177" s="408"/>
      <c r="C177" s="408"/>
      <c r="D177" s="408"/>
      <c r="E177" s="408"/>
      <c r="F177" s="408"/>
      <c r="G177" s="408"/>
      <c r="AN177" s="400"/>
      <c r="AO177" s="400"/>
      <c r="AV177" s="400"/>
      <c r="AW177" s="400"/>
      <c r="BJ177" s="400"/>
      <c r="BK177" s="400"/>
      <c r="BL177" s="400"/>
      <c r="BM177" s="400"/>
      <c r="BN177" s="400"/>
      <c r="BO177" s="400"/>
      <c r="BP177" s="400"/>
      <c r="BQ177" s="400"/>
      <c r="BR177" s="400"/>
      <c r="BS177" s="400"/>
      <c r="BT177" s="400"/>
      <c r="BU177" s="400"/>
      <c r="CC177" s="397"/>
      <c r="CD177" s="397"/>
      <c r="CE177" s="397"/>
      <c r="CF177" s="397"/>
      <c r="CG177" s="397"/>
      <c r="CH177" s="397"/>
      <c r="CI177" s="397"/>
      <c r="CJ177" s="397"/>
      <c r="CK177" s="397"/>
      <c r="CL177" s="397"/>
      <c r="CM177" s="397"/>
      <c r="CN177" s="397"/>
    </row>
    <row r="178" spans="1:92" s="407" customFormat="1" x14ac:dyDescent="0.25">
      <c r="A178" s="408"/>
      <c r="B178" s="408"/>
      <c r="C178" s="408"/>
      <c r="D178" s="408"/>
      <c r="E178" s="408"/>
      <c r="F178" s="408"/>
      <c r="G178" s="408"/>
      <c r="AN178" s="400"/>
      <c r="AO178" s="400"/>
      <c r="AV178" s="400"/>
      <c r="AW178" s="400"/>
      <c r="BJ178" s="400"/>
      <c r="BK178" s="400"/>
      <c r="BL178" s="400"/>
      <c r="BM178" s="400"/>
      <c r="BN178" s="400"/>
      <c r="BO178" s="400"/>
      <c r="BP178" s="400"/>
      <c r="BQ178" s="400"/>
      <c r="BR178" s="400"/>
      <c r="BS178" s="400"/>
      <c r="BT178" s="400"/>
      <c r="BU178" s="400"/>
      <c r="CC178" s="397"/>
      <c r="CD178" s="397"/>
      <c r="CE178" s="397"/>
      <c r="CF178" s="397"/>
      <c r="CG178" s="397"/>
      <c r="CH178" s="397"/>
      <c r="CI178" s="397"/>
      <c r="CJ178" s="397"/>
      <c r="CK178" s="397"/>
      <c r="CL178" s="397"/>
      <c r="CM178" s="397"/>
      <c r="CN178" s="397"/>
    </row>
    <row r="179" spans="1:92" s="407" customFormat="1" x14ac:dyDescent="0.25">
      <c r="A179" s="408"/>
      <c r="B179" s="408"/>
      <c r="C179" s="408"/>
      <c r="D179" s="408"/>
      <c r="E179" s="408"/>
      <c r="F179" s="408"/>
      <c r="G179" s="408"/>
      <c r="AN179" s="400"/>
      <c r="AO179" s="400"/>
      <c r="AV179" s="400"/>
      <c r="AW179" s="400"/>
      <c r="BJ179" s="400"/>
      <c r="BK179" s="400"/>
      <c r="BL179" s="400"/>
      <c r="BM179" s="400"/>
      <c r="BN179" s="400"/>
      <c r="BO179" s="400"/>
      <c r="BP179" s="400"/>
      <c r="BQ179" s="400"/>
      <c r="BR179" s="400"/>
      <c r="BS179" s="400"/>
      <c r="BT179" s="400"/>
      <c r="BU179" s="400"/>
      <c r="CC179" s="397"/>
      <c r="CD179" s="397"/>
      <c r="CE179" s="397"/>
      <c r="CF179" s="397"/>
      <c r="CG179" s="397"/>
      <c r="CH179" s="397"/>
      <c r="CI179" s="397"/>
      <c r="CJ179" s="397"/>
      <c r="CK179" s="397"/>
      <c r="CL179" s="397"/>
      <c r="CM179" s="397"/>
      <c r="CN179" s="397"/>
    </row>
    <row r="180" spans="1:92" s="407" customFormat="1" x14ac:dyDescent="0.25">
      <c r="A180" s="408"/>
      <c r="B180" s="408"/>
      <c r="C180" s="408"/>
      <c r="D180" s="408"/>
      <c r="E180" s="408"/>
      <c r="F180" s="408"/>
      <c r="G180" s="408"/>
      <c r="AN180" s="400"/>
      <c r="AO180" s="400"/>
      <c r="AV180" s="400"/>
      <c r="AW180" s="400"/>
      <c r="BJ180" s="400"/>
      <c r="BK180" s="400"/>
      <c r="BL180" s="400"/>
      <c r="BM180" s="400"/>
      <c r="BN180" s="400"/>
      <c r="BO180" s="400"/>
      <c r="BP180" s="400"/>
      <c r="BQ180" s="400"/>
      <c r="BR180" s="400"/>
      <c r="BS180" s="400"/>
      <c r="BT180" s="400"/>
      <c r="BU180" s="400"/>
      <c r="CC180" s="397"/>
      <c r="CD180" s="397"/>
      <c r="CE180" s="397"/>
      <c r="CF180" s="397"/>
      <c r="CG180" s="397"/>
      <c r="CH180" s="397"/>
      <c r="CI180" s="397"/>
      <c r="CJ180" s="397"/>
      <c r="CK180" s="397"/>
      <c r="CL180" s="397"/>
      <c r="CM180" s="397"/>
      <c r="CN180" s="397"/>
    </row>
    <row r="181" spans="1:92" s="407" customFormat="1" x14ac:dyDescent="0.25">
      <c r="A181" s="408"/>
      <c r="B181" s="408"/>
      <c r="C181" s="408"/>
      <c r="D181" s="408"/>
      <c r="E181" s="408"/>
      <c r="F181" s="408"/>
      <c r="G181" s="408"/>
      <c r="AN181" s="400"/>
      <c r="AO181" s="400"/>
      <c r="AV181" s="400"/>
      <c r="AW181" s="400"/>
      <c r="BJ181" s="400"/>
      <c r="BK181" s="400"/>
      <c r="BL181" s="400"/>
      <c r="BM181" s="400"/>
      <c r="BN181" s="400"/>
      <c r="BO181" s="400"/>
      <c r="BP181" s="400"/>
      <c r="BQ181" s="400"/>
      <c r="BR181" s="400"/>
      <c r="BS181" s="400"/>
      <c r="BT181" s="400"/>
      <c r="BU181" s="400"/>
      <c r="CC181" s="397"/>
      <c r="CD181" s="397"/>
      <c r="CE181" s="397"/>
      <c r="CF181" s="397"/>
      <c r="CG181" s="397"/>
      <c r="CH181" s="397"/>
      <c r="CI181" s="397"/>
      <c r="CJ181" s="397"/>
      <c r="CK181" s="397"/>
      <c r="CL181" s="397"/>
      <c r="CM181" s="397"/>
      <c r="CN181" s="397"/>
    </row>
    <row r="182" spans="1:92" s="407" customFormat="1" x14ac:dyDescent="0.25">
      <c r="A182" s="408"/>
      <c r="B182" s="408"/>
      <c r="C182" s="408"/>
      <c r="D182" s="408"/>
      <c r="E182" s="408"/>
      <c r="F182" s="408"/>
      <c r="G182" s="408"/>
      <c r="AN182" s="400"/>
      <c r="AO182" s="400"/>
      <c r="AV182" s="400"/>
      <c r="AW182" s="400"/>
      <c r="BJ182" s="400"/>
      <c r="BK182" s="400"/>
      <c r="BL182" s="400"/>
      <c r="BM182" s="400"/>
      <c r="BN182" s="400"/>
      <c r="BO182" s="400"/>
      <c r="BP182" s="400"/>
      <c r="BQ182" s="400"/>
      <c r="BR182" s="400"/>
      <c r="BS182" s="400"/>
      <c r="BT182" s="400"/>
      <c r="BU182" s="400"/>
      <c r="CC182" s="397"/>
      <c r="CD182" s="397"/>
      <c r="CE182" s="397"/>
      <c r="CF182" s="397"/>
      <c r="CG182" s="397"/>
      <c r="CH182" s="397"/>
      <c r="CI182" s="397"/>
      <c r="CJ182" s="397"/>
      <c r="CK182" s="397"/>
      <c r="CL182" s="397"/>
      <c r="CM182" s="397"/>
      <c r="CN182" s="397"/>
    </row>
    <row r="183" spans="1:92" s="407" customFormat="1" x14ac:dyDescent="0.25">
      <c r="A183" s="408"/>
      <c r="B183" s="408"/>
      <c r="C183" s="408"/>
      <c r="D183" s="408"/>
      <c r="E183" s="408"/>
      <c r="F183" s="408"/>
      <c r="G183" s="408"/>
      <c r="AN183" s="400"/>
      <c r="AO183" s="400"/>
      <c r="AV183" s="400"/>
      <c r="AW183" s="400"/>
      <c r="BJ183" s="400"/>
      <c r="BK183" s="400"/>
      <c r="BL183" s="400"/>
      <c r="BM183" s="400"/>
      <c r="BN183" s="400"/>
      <c r="BO183" s="400"/>
      <c r="BP183" s="400"/>
      <c r="BQ183" s="400"/>
      <c r="BR183" s="400"/>
      <c r="BS183" s="400"/>
      <c r="BT183" s="400"/>
      <c r="BU183" s="400"/>
      <c r="CC183" s="397"/>
      <c r="CD183" s="397"/>
      <c r="CE183" s="397"/>
      <c r="CF183" s="397"/>
      <c r="CG183" s="397"/>
      <c r="CH183" s="397"/>
      <c r="CI183" s="397"/>
      <c r="CJ183" s="397"/>
      <c r="CK183" s="397"/>
      <c r="CL183" s="397"/>
      <c r="CM183" s="397"/>
      <c r="CN183" s="397"/>
    </row>
    <row r="184" spans="1:92" s="407" customFormat="1" x14ac:dyDescent="0.25">
      <c r="A184" s="408"/>
      <c r="B184" s="408"/>
      <c r="C184" s="408"/>
      <c r="D184" s="408"/>
      <c r="E184" s="408"/>
      <c r="F184" s="408"/>
      <c r="G184" s="408"/>
      <c r="AN184" s="400"/>
      <c r="AO184" s="400"/>
      <c r="AV184" s="400"/>
      <c r="AW184" s="400"/>
      <c r="BJ184" s="400"/>
      <c r="BK184" s="400"/>
      <c r="BL184" s="400"/>
      <c r="BM184" s="400"/>
      <c r="BN184" s="400"/>
      <c r="BO184" s="400"/>
      <c r="BP184" s="400"/>
      <c r="BQ184" s="400"/>
      <c r="BR184" s="400"/>
      <c r="BS184" s="400"/>
      <c r="BT184" s="400"/>
      <c r="BU184" s="400"/>
      <c r="CC184" s="397"/>
      <c r="CD184" s="397"/>
      <c r="CE184" s="397"/>
      <c r="CF184" s="397"/>
      <c r="CG184" s="397"/>
      <c r="CH184" s="397"/>
      <c r="CI184" s="397"/>
      <c r="CJ184" s="397"/>
      <c r="CK184" s="397"/>
      <c r="CL184" s="397"/>
      <c r="CM184" s="397"/>
      <c r="CN184" s="397"/>
    </row>
    <row r="185" spans="1:92" s="407" customFormat="1" x14ac:dyDescent="0.25">
      <c r="A185" s="408"/>
      <c r="B185" s="408"/>
      <c r="C185" s="408"/>
      <c r="D185" s="408"/>
      <c r="E185" s="408"/>
      <c r="F185" s="408"/>
      <c r="G185" s="408"/>
      <c r="AN185" s="400"/>
      <c r="AO185" s="400"/>
      <c r="AV185" s="400"/>
      <c r="AW185" s="400"/>
      <c r="BJ185" s="400"/>
      <c r="BK185" s="400"/>
      <c r="BL185" s="400"/>
      <c r="BM185" s="400"/>
      <c r="BN185" s="400"/>
      <c r="BO185" s="400"/>
      <c r="BP185" s="400"/>
      <c r="BQ185" s="400"/>
      <c r="BR185" s="400"/>
      <c r="BS185" s="400"/>
      <c r="BT185" s="400"/>
      <c r="BU185" s="400"/>
      <c r="CC185" s="397"/>
      <c r="CD185" s="397"/>
      <c r="CE185" s="397"/>
      <c r="CF185" s="397"/>
      <c r="CG185" s="397"/>
      <c r="CH185" s="397"/>
      <c r="CI185" s="397"/>
      <c r="CJ185" s="397"/>
      <c r="CK185" s="397"/>
      <c r="CL185" s="397"/>
      <c r="CM185" s="397"/>
      <c r="CN185" s="397"/>
    </row>
    <row r="186" spans="1:92" s="407" customFormat="1" x14ac:dyDescent="0.25">
      <c r="A186" s="408"/>
      <c r="B186" s="408"/>
      <c r="C186" s="408"/>
      <c r="D186" s="408"/>
      <c r="E186" s="408"/>
      <c r="F186" s="408"/>
      <c r="G186" s="408"/>
      <c r="AN186" s="400"/>
      <c r="AO186" s="400"/>
      <c r="AV186" s="400"/>
      <c r="AW186" s="400"/>
      <c r="BJ186" s="400"/>
      <c r="BK186" s="400"/>
      <c r="BL186" s="400"/>
      <c r="BM186" s="400"/>
      <c r="BN186" s="400"/>
      <c r="BO186" s="400"/>
      <c r="BP186" s="400"/>
      <c r="BQ186" s="400"/>
      <c r="BR186" s="400"/>
      <c r="BS186" s="400"/>
      <c r="BT186" s="400"/>
      <c r="BU186" s="400"/>
      <c r="CC186" s="397"/>
      <c r="CD186" s="397"/>
      <c r="CE186" s="397"/>
      <c r="CF186" s="397"/>
      <c r="CG186" s="397"/>
      <c r="CH186" s="397"/>
      <c r="CI186" s="397"/>
      <c r="CJ186" s="397"/>
      <c r="CK186" s="397"/>
      <c r="CL186" s="397"/>
      <c r="CM186" s="397"/>
      <c r="CN186" s="397"/>
    </row>
    <row r="187" spans="1:92" s="407" customFormat="1" x14ac:dyDescent="0.25">
      <c r="A187" s="408"/>
      <c r="B187" s="408"/>
      <c r="C187" s="408"/>
      <c r="D187" s="408"/>
      <c r="E187" s="408"/>
      <c r="F187" s="408"/>
      <c r="G187" s="408"/>
      <c r="AN187" s="400"/>
      <c r="AO187" s="400"/>
      <c r="AV187" s="400"/>
      <c r="AW187" s="400"/>
      <c r="BJ187" s="400"/>
      <c r="BK187" s="400"/>
      <c r="BL187" s="400"/>
      <c r="BM187" s="400"/>
      <c r="BN187" s="400"/>
      <c r="BO187" s="400"/>
      <c r="BP187" s="400"/>
      <c r="BQ187" s="400"/>
      <c r="BR187" s="400"/>
      <c r="BS187" s="400"/>
      <c r="BT187" s="400"/>
      <c r="BU187" s="400"/>
      <c r="CC187" s="397"/>
      <c r="CD187" s="397"/>
      <c r="CE187" s="397"/>
      <c r="CF187" s="397"/>
      <c r="CG187" s="397"/>
      <c r="CH187" s="397"/>
      <c r="CI187" s="397"/>
      <c r="CJ187" s="397"/>
      <c r="CK187" s="397"/>
      <c r="CL187" s="397"/>
      <c r="CM187" s="397"/>
      <c r="CN187" s="397"/>
    </row>
    <row r="188" spans="1:92" s="407" customFormat="1" x14ac:dyDescent="0.25">
      <c r="A188" s="408"/>
      <c r="B188" s="408"/>
      <c r="C188" s="408"/>
      <c r="D188" s="408"/>
      <c r="E188" s="408"/>
      <c r="F188" s="408"/>
      <c r="G188" s="408"/>
      <c r="AN188" s="400"/>
      <c r="AO188" s="400"/>
      <c r="AV188" s="400"/>
      <c r="AW188" s="400"/>
      <c r="BJ188" s="400"/>
      <c r="BK188" s="400"/>
      <c r="BL188" s="400"/>
      <c r="BM188" s="400"/>
      <c r="BN188" s="400"/>
      <c r="BO188" s="400"/>
      <c r="BP188" s="400"/>
      <c r="BQ188" s="400"/>
      <c r="BR188" s="400"/>
      <c r="BS188" s="400"/>
      <c r="BT188" s="400"/>
      <c r="BU188" s="400"/>
      <c r="CC188" s="397"/>
      <c r="CD188" s="397"/>
      <c r="CE188" s="397"/>
      <c r="CF188" s="397"/>
      <c r="CG188" s="397"/>
      <c r="CH188" s="397"/>
      <c r="CI188" s="397"/>
      <c r="CJ188" s="397"/>
      <c r="CK188" s="397"/>
      <c r="CL188" s="397"/>
      <c r="CM188" s="397"/>
      <c r="CN188" s="397"/>
    </row>
    <row r="189" spans="1:92" s="407" customFormat="1" x14ac:dyDescent="0.25">
      <c r="A189" s="408"/>
      <c r="B189" s="408"/>
      <c r="C189" s="408"/>
      <c r="D189" s="408"/>
      <c r="E189" s="408"/>
      <c r="F189" s="408"/>
      <c r="G189" s="408"/>
      <c r="AN189" s="400"/>
      <c r="AO189" s="400"/>
      <c r="AV189" s="400"/>
      <c r="AW189" s="400"/>
      <c r="BJ189" s="400"/>
      <c r="BK189" s="400"/>
      <c r="BL189" s="400"/>
      <c r="BM189" s="400"/>
      <c r="BN189" s="400"/>
      <c r="BO189" s="400"/>
      <c r="BP189" s="400"/>
      <c r="BQ189" s="400"/>
      <c r="BR189" s="400"/>
      <c r="BS189" s="400"/>
      <c r="BT189" s="400"/>
      <c r="BU189" s="400"/>
      <c r="CC189" s="397"/>
      <c r="CD189" s="397"/>
      <c r="CE189" s="397"/>
      <c r="CF189" s="397"/>
      <c r="CG189" s="397"/>
      <c r="CH189" s="397"/>
      <c r="CI189" s="397"/>
      <c r="CJ189" s="397"/>
      <c r="CK189" s="397"/>
      <c r="CL189" s="397"/>
      <c r="CM189" s="397"/>
      <c r="CN189" s="397"/>
    </row>
    <row r="190" spans="1:92" s="407" customFormat="1" x14ac:dyDescent="0.25">
      <c r="A190" s="408"/>
      <c r="B190" s="408"/>
      <c r="C190" s="408"/>
      <c r="D190" s="408"/>
      <c r="E190" s="408"/>
      <c r="F190" s="408"/>
      <c r="G190" s="408"/>
      <c r="AN190" s="400"/>
      <c r="AO190" s="400"/>
      <c r="AV190" s="400"/>
      <c r="AW190" s="400"/>
      <c r="BJ190" s="400"/>
      <c r="BK190" s="400"/>
      <c r="BL190" s="400"/>
      <c r="BM190" s="400"/>
      <c r="BN190" s="400"/>
      <c r="BO190" s="400"/>
      <c r="BP190" s="400"/>
      <c r="BQ190" s="400"/>
      <c r="BR190" s="400"/>
      <c r="BS190" s="400"/>
      <c r="BT190" s="400"/>
      <c r="BU190" s="400"/>
      <c r="CC190" s="397"/>
      <c r="CD190" s="397"/>
      <c r="CE190" s="397"/>
      <c r="CF190" s="397"/>
      <c r="CG190" s="397"/>
      <c r="CH190" s="397"/>
      <c r="CI190" s="397"/>
      <c r="CJ190" s="397"/>
      <c r="CK190" s="397"/>
      <c r="CL190" s="397"/>
      <c r="CM190" s="397"/>
      <c r="CN190" s="397"/>
    </row>
    <row r="191" spans="1:92" s="407" customFormat="1" x14ac:dyDescent="0.25">
      <c r="A191" s="408"/>
      <c r="B191" s="408"/>
      <c r="C191" s="408"/>
      <c r="D191" s="408"/>
      <c r="E191" s="408"/>
      <c r="F191" s="408"/>
      <c r="G191" s="408"/>
      <c r="AN191" s="400"/>
      <c r="AO191" s="400"/>
      <c r="AV191" s="400"/>
      <c r="AW191" s="400"/>
      <c r="BJ191" s="400"/>
      <c r="BK191" s="400"/>
      <c r="BL191" s="400"/>
      <c r="BM191" s="400"/>
      <c r="BN191" s="400"/>
      <c r="BO191" s="400"/>
      <c r="BP191" s="400"/>
      <c r="BQ191" s="400"/>
      <c r="BR191" s="400"/>
      <c r="BS191" s="400"/>
      <c r="BT191" s="400"/>
      <c r="BU191" s="400"/>
      <c r="CC191" s="397"/>
      <c r="CD191" s="397"/>
      <c r="CE191" s="397"/>
      <c r="CF191" s="397"/>
      <c r="CG191" s="397"/>
      <c r="CH191" s="397"/>
      <c r="CI191" s="397"/>
      <c r="CJ191" s="397"/>
      <c r="CK191" s="397"/>
      <c r="CL191" s="397"/>
      <c r="CM191" s="397"/>
      <c r="CN191" s="397"/>
    </row>
    <row r="192" spans="1:92" s="407" customFormat="1" x14ac:dyDescent="0.25">
      <c r="A192" s="408"/>
      <c r="B192" s="408"/>
      <c r="C192" s="408"/>
      <c r="D192" s="408"/>
      <c r="E192" s="408"/>
      <c r="F192" s="408"/>
      <c r="G192" s="408"/>
      <c r="AN192" s="400"/>
      <c r="AO192" s="400"/>
      <c r="AV192" s="400"/>
      <c r="AW192" s="400"/>
      <c r="BJ192" s="400"/>
      <c r="BK192" s="400"/>
      <c r="BL192" s="400"/>
      <c r="BM192" s="400"/>
      <c r="BN192" s="400"/>
      <c r="BO192" s="400"/>
      <c r="BP192" s="400"/>
      <c r="BQ192" s="400"/>
      <c r="BR192" s="400"/>
      <c r="BS192" s="400"/>
      <c r="BT192" s="400"/>
      <c r="BU192" s="400"/>
      <c r="CC192" s="397"/>
      <c r="CD192" s="397"/>
      <c r="CE192" s="397"/>
      <c r="CF192" s="397"/>
      <c r="CG192" s="397"/>
      <c r="CH192" s="397"/>
      <c r="CI192" s="397"/>
      <c r="CJ192" s="397"/>
      <c r="CK192" s="397"/>
      <c r="CL192" s="397"/>
      <c r="CM192" s="397"/>
      <c r="CN192" s="397"/>
    </row>
    <row r="193" spans="1:92" s="407" customFormat="1" x14ac:dyDescent="0.25">
      <c r="A193" s="408"/>
      <c r="B193" s="408"/>
      <c r="C193" s="408"/>
      <c r="D193" s="408"/>
      <c r="E193" s="408"/>
      <c r="F193" s="408"/>
      <c r="G193" s="408"/>
      <c r="AN193" s="400"/>
      <c r="AO193" s="400"/>
      <c r="AV193" s="400"/>
      <c r="AW193" s="400"/>
      <c r="BJ193" s="400"/>
      <c r="BK193" s="400"/>
      <c r="BL193" s="400"/>
      <c r="BM193" s="400"/>
      <c r="BN193" s="400"/>
      <c r="BO193" s="400"/>
      <c r="BP193" s="400"/>
      <c r="BQ193" s="400"/>
      <c r="BR193" s="400"/>
      <c r="BS193" s="400"/>
      <c r="BT193" s="400"/>
      <c r="BU193" s="400"/>
      <c r="CC193" s="397"/>
      <c r="CD193" s="397"/>
      <c r="CE193" s="397"/>
      <c r="CF193" s="397"/>
      <c r="CG193" s="397"/>
      <c r="CH193" s="397"/>
      <c r="CI193" s="397"/>
      <c r="CJ193" s="397"/>
      <c r="CK193" s="397"/>
      <c r="CL193" s="397"/>
      <c r="CM193" s="397"/>
      <c r="CN193" s="397"/>
    </row>
    <row r="194" spans="1:92" s="407" customFormat="1" x14ac:dyDescent="0.25">
      <c r="A194" s="408"/>
      <c r="B194" s="408"/>
      <c r="C194" s="408"/>
      <c r="D194" s="408"/>
      <c r="E194" s="408"/>
      <c r="F194" s="408"/>
      <c r="G194" s="408"/>
      <c r="AN194" s="400"/>
      <c r="AO194" s="400"/>
      <c r="AV194" s="400"/>
      <c r="AW194" s="400"/>
      <c r="BJ194" s="400"/>
      <c r="BK194" s="400"/>
      <c r="BL194" s="400"/>
      <c r="BM194" s="400"/>
      <c r="BN194" s="400"/>
      <c r="BO194" s="400"/>
      <c r="BP194" s="400"/>
      <c r="BQ194" s="400"/>
      <c r="BR194" s="400"/>
      <c r="BS194" s="400"/>
      <c r="BT194" s="400"/>
      <c r="BU194" s="400"/>
      <c r="CC194" s="397"/>
      <c r="CD194" s="397"/>
      <c r="CE194" s="397"/>
      <c r="CF194" s="397"/>
      <c r="CG194" s="397"/>
      <c r="CH194" s="397"/>
      <c r="CI194" s="397"/>
      <c r="CJ194" s="397"/>
      <c r="CK194" s="397"/>
      <c r="CL194" s="397"/>
      <c r="CM194" s="397"/>
      <c r="CN194" s="397"/>
    </row>
    <row r="195" spans="1:92" s="407" customFormat="1" x14ac:dyDescent="0.25">
      <c r="A195" s="408"/>
      <c r="B195" s="408"/>
      <c r="C195" s="408"/>
      <c r="D195" s="408"/>
      <c r="E195" s="408"/>
      <c r="F195" s="408"/>
      <c r="G195" s="408"/>
      <c r="AN195" s="400"/>
      <c r="AO195" s="400"/>
      <c r="AV195" s="400"/>
      <c r="AW195" s="400"/>
      <c r="BJ195" s="400"/>
      <c r="BK195" s="400"/>
      <c r="BL195" s="400"/>
      <c r="BM195" s="400"/>
      <c r="BN195" s="400"/>
      <c r="BO195" s="400"/>
      <c r="BP195" s="400"/>
      <c r="BQ195" s="400"/>
      <c r="BR195" s="400"/>
      <c r="BS195" s="400"/>
      <c r="BT195" s="400"/>
      <c r="BU195" s="400"/>
      <c r="CC195" s="397"/>
      <c r="CD195" s="397"/>
      <c r="CE195" s="397"/>
      <c r="CF195" s="397"/>
      <c r="CG195" s="397"/>
      <c r="CH195" s="397"/>
      <c r="CI195" s="397"/>
      <c r="CJ195" s="397"/>
      <c r="CK195" s="397"/>
      <c r="CL195" s="397"/>
      <c r="CM195" s="397"/>
      <c r="CN195" s="397"/>
    </row>
    <row r="196" spans="1:92" s="407" customFormat="1" x14ac:dyDescent="0.25">
      <c r="A196" s="408"/>
      <c r="B196" s="408"/>
      <c r="C196" s="408"/>
      <c r="D196" s="408"/>
      <c r="E196" s="408"/>
      <c r="F196" s="408"/>
      <c r="G196" s="408"/>
      <c r="AN196" s="400"/>
      <c r="AO196" s="400"/>
      <c r="AV196" s="400"/>
      <c r="AW196" s="400"/>
      <c r="BJ196" s="400"/>
      <c r="BK196" s="400"/>
      <c r="BL196" s="400"/>
      <c r="BM196" s="400"/>
      <c r="BN196" s="400"/>
      <c r="BO196" s="400"/>
      <c r="BP196" s="400"/>
      <c r="BQ196" s="400"/>
      <c r="BR196" s="400"/>
      <c r="BS196" s="400"/>
      <c r="BT196" s="400"/>
      <c r="BU196" s="400"/>
      <c r="CC196" s="397"/>
      <c r="CD196" s="397"/>
      <c r="CE196" s="397"/>
      <c r="CF196" s="397"/>
      <c r="CG196" s="397"/>
      <c r="CH196" s="397"/>
      <c r="CI196" s="397"/>
      <c r="CJ196" s="397"/>
      <c r="CK196" s="397"/>
      <c r="CL196" s="397"/>
      <c r="CM196" s="397"/>
      <c r="CN196" s="397"/>
    </row>
    <row r="197" spans="1:92" s="407" customFormat="1" x14ac:dyDescent="0.25">
      <c r="A197" s="408"/>
      <c r="B197" s="408"/>
      <c r="C197" s="408"/>
      <c r="D197" s="408"/>
      <c r="E197" s="408"/>
      <c r="F197" s="408"/>
      <c r="G197" s="408"/>
      <c r="AN197" s="400"/>
      <c r="AO197" s="400"/>
      <c r="AV197" s="400"/>
      <c r="AW197" s="400"/>
      <c r="BJ197" s="400"/>
      <c r="BK197" s="400"/>
      <c r="BL197" s="400"/>
      <c r="BM197" s="400"/>
      <c r="BN197" s="400"/>
      <c r="BO197" s="400"/>
      <c r="BP197" s="400"/>
      <c r="BQ197" s="400"/>
      <c r="BR197" s="400"/>
      <c r="BS197" s="400"/>
      <c r="BT197" s="400"/>
      <c r="BU197" s="400"/>
      <c r="CC197" s="397"/>
      <c r="CD197" s="397"/>
      <c r="CE197" s="397"/>
      <c r="CF197" s="397"/>
      <c r="CG197" s="397"/>
      <c r="CH197" s="397"/>
      <c r="CI197" s="397"/>
      <c r="CJ197" s="397"/>
      <c r="CK197" s="397"/>
      <c r="CL197" s="397"/>
      <c r="CM197" s="397"/>
      <c r="CN197" s="397"/>
    </row>
    <row r="198" spans="1:92" s="407" customFormat="1" x14ac:dyDescent="0.25">
      <c r="A198" s="408"/>
      <c r="B198" s="408"/>
      <c r="C198" s="408"/>
      <c r="D198" s="408"/>
      <c r="E198" s="408"/>
      <c r="F198" s="408"/>
      <c r="G198" s="408"/>
      <c r="AN198" s="400"/>
      <c r="AO198" s="400"/>
      <c r="AV198" s="400"/>
      <c r="AW198" s="400"/>
      <c r="BJ198" s="400"/>
      <c r="BK198" s="400"/>
      <c r="BL198" s="400"/>
      <c r="BM198" s="400"/>
      <c r="BN198" s="400"/>
      <c r="BO198" s="400"/>
      <c r="BP198" s="400"/>
      <c r="BQ198" s="400"/>
      <c r="BR198" s="400"/>
      <c r="BS198" s="400"/>
      <c r="BT198" s="400"/>
      <c r="BU198" s="400"/>
      <c r="CC198" s="397"/>
      <c r="CD198" s="397"/>
      <c r="CE198" s="397"/>
      <c r="CF198" s="397"/>
      <c r="CG198" s="397"/>
      <c r="CH198" s="397"/>
      <c r="CI198" s="397"/>
      <c r="CJ198" s="397"/>
      <c r="CK198" s="397"/>
      <c r="CL198" s="397"/>
      <c r="CM198" s="397"/>
      <c r="CN198" s="397"/>
    </row>
    <row r="199" spans="1:92" s="407" customFormat="1" x14ac:dyDescent="0.25">
      <c r="A199" s="408"/>
      <c r="B199" s="408"/>
      <c r="C199" s="408"/>
      <c r="D199" s="408"/>
      <c r="E199" s="408"/>
      <c r="F199" s="408"/>
      <c r="G199" s="408"/>
      <c r="AN199" s="400"/>
      <c r="AO199" s="400"/>
      <c r="AV199" s="400"/>
      <c r="AW199" s="400"/>
      <c r="BJ199" s="400"/>
      <c r="BK199" s="400"/>
      <c r="BL199" s="400"/>
      <c r="BM199" s="400"/>
      <c r="BN199" s="400"/>
      <c r="BO199" s="400"/>
      <c r="BP199" s="400"/>
      <c r="BQ199" s="400"/>
      <c r="BR199" s="400"/>
      <c r="BS199" s="400"/>
      <c r="BT199" s="400"/>
      <c r="BU199" s="400"/>
      <c r="CC199" s="397"/>
      <c r="CD199" s="397"/>
      <c r="CE199" s="397"/>
      <c r="CF199" s="397"/>
      <c r="CG199" s="397"/>
      <c r="CH199" s="397"/>
      <c r="CI199" s="397"/>
      <c r="CJ199" s="397"/>
      <c r="CK199" s="397"/>
      <c r="CL199" s="397"/>
      <c r="CM199" s="397"/>
      <c r="CN199" s="397"/>
    </row>
    <row r="200" spans="1:92" s="407" customFormat="1" x14ac:dyDescent="0.25">
      <c r="A200" s="408"/>
      <c r="B200" s="408"/>
      <c r="C200" s="408"/>
      <c r="D200" s="408"/>
      <c r="E200" s="408"/>
      <c r="F200" s="408"/>
      <c r="G200" s="408"/>
      <c r="AN200" s="400"/>
      <c r="AO200" s="400"/>
      <c r="AV200" s="400"/>
      <c r="AW200" s="400"/>
      <c r="BJ200" s="400"/>
      <c r="BK200" s="400"/>
      <c r="BL200" s="400"/>
      <c r="BM200" s="400"/>
      <c r="BN200" s="400"/>
      <c r="BO200" s="400"/>
      <c r="BP200" s="400"/>
      <c r="BQ200" s="400"/>
      <c r="BR200" s="400"/>
      <c r="BS200" s="400"/>
      <c r="BT200" s="400"/>
      <c r="BU200" s="400"/>
      <c r="CC200" s="397"/>
      <c r="CD200" s="397"/>
      <c r="CE200" s="397"/>
      <c r="CF200" s="397"/>
      <c r="CG200" s="397"/>
      <c r="CH200" s="397"/>
      <c r="CI200" s="397"/>
      <c r="CJ200" s="397"/>
      <c r="CK200" s="397"/>
      <c r="CL200" s="397"/>
      <c r="CM200" s="397"/>
      <c r="CN200" s="397"/>
    </row>
    <row r="201" spans="1:92" s="407" customFormat="1" x14ac:dyDescent="0.25">
      <c r="A201" s="408"/>
      <c r="B201" s="408"/>
      <c r="C201" s="408"/>
      <c r="D201" s="408"/>
      <c r="E201" s="408"/>
      <c r="F201" s="408"/>
      <c r="G201" s="408"/>
      <c r="AN201" s="400"/>
      <c r="AO201" s="400"/>
      <c r="AV201" s="400"/>
      <c r="AW201" s="400"/>
      <c r="BJ201" s="400"/>
      <c r="BK201" s="400"/>
      <c r="BL201" s="400"/>
      <c r="BM201" s="400"/>
      <c r="BN201" s="400"/>
      <c r="BO201" s="400"/>
      <c r="BP201" s="400"/>
      <c r="BQ201" s="400"/>
      <c r="BR201" s="400"/>
      <c r="BS201" s="400"/>
      <c r="BT201" s="400"/>
      <c r="BU201" s="400"/>
      <c r="CC201" s="397"/>
      <c r="CD201" s="397"/>
      <c r="CE201" s="397"/>
      <c r="CF201" s="397"/>
      <c r="CG201" s="397"/>
      <c r="CH201" s="397"/>
      <c r="CI201" s="397"/>
      <c r="CJ201" s="397"/>
      <c r="CK201" s="397"/>
      <c r="CL201" s="397"/>
      <c r="CM201" s="397"/>
      <c r="CN201" s="397"/>
    </row>
    <row r="202" spans="1:92" s="407" customFormat="1" x14ac:dyDescent="0.25">
      <c r="A202" s="408"/>
      <c r="B202" s="408"/>
      <c r="C202" s="408"/>
      <c r="D202" s="408"/>
      <c r="E202" s="408"/>
      <c r="F202" s="408"/>
      <c r="G202" s="408"/>
      <c r="AN202" s="400"/>
      <c r="AO202" s="400"/>
      <c r="AV202" s="400"/>
      <c r="AW202" s="400"/>
      <c r="BJ202" s="400"/>
      <c r="BK202" s="400"/>
      <c r="BL202" s="400"/>
      <c r="BM202" s="400"/>
      <c r="BN202" s="400"/>
      <c r="BO202" s="400"/>
      <c r="BP202" s="400"/>
      <c r="BQ202" s="400"/>
      <c r="BR202" s="400"/>
      <c r="BS202" s="400"/>
      <c r="BT202" s="400"/>
      <c r="BU202" s="400"/>
      <c r="CC202" s="397"/>
      <c r="CD202" s="397"/>
      <c r="CE202" s="397"/>
      <c r="CF202" s="397"/>
      <c r="CG202" s="397"/>
      <c r="CH202" s="397"/>
      <c r="CI202" s="397"/>
      <c r="CJ202" s="397"/>
      <c r="CK202" s="397"/>
      <c r="CL202" s="397"/>
      <c r="CM202" s="397"/>
      <c r="CN202" s="397"/>
    </row>
    <row r="203" spans="1:92" s="407" customFormat="1" x14ac:dyDescent="0.25">
      <c r="A203" s="408"/>
      <c r="B203" s="408"/>
      <c r="C203" s="408"/>
      <c r="D203" s="408"/>
      <c r="E203" s="408"/>
      <c r="F203" s="408"/>
      <c r="G203" s="408"/>
      <c r="AN203" s="400"/>
      <c r="AO203" s="400"/>
      <c r="AV203" s="400"/>
      <c r="AW203" s="400"/>
      <c r="BJ203" s="400"/>
      <c r="BK203" s="400"/>
      <c r="BL203" s="400"/>
      <c r="BM203" s="400"/>
      <c r="BN203" s="400"/>
      <c r="BO203" s="400"/>
      <c r="BP203" s="400"/>
      <c r="BQ203" s="400"/>
      <c r="BR203" s="400"/>
      <c r="BS203" s="400"/>
      <c r="BT203" s="400"/>
      <c r="BU203" s="400"/>
      <c r="CC203" s="397"/>
      <c r="CD203" s="397"/>
      <c r="CE203" s="397"/>
      <c r="CF203" s="397"/>
      <c r="CG203" s="397"/>
      <c r="CH203" s="397"/>
      <c r="CI203" s="397"/>
      <c r="CJ203" s="397"/>
      <c r="CK203" s="397"/>
      <c r="CL203" s="397"/>
      <c r="CM203" s="397"/>
      <c r="CN203" s="397"/>
    </row>
    <row r="204" spans="1:92" s="407" customFormat="1" x14ac:dyDescent="0.25">
      <c r="A204" s="408"/>
      <c r="B204" s="408"/>
      <c r="C204" s="408"/>
      <c r="D204" s="408"/>
      <c r="E204" s="408"/>
      <c r="F204" s="408"/>
      <c r="G204" s="408"/>
      <c r="AN204" s="400"/>
      <c r="AO204" s="400"/>
      <c r="AV204" s="400"/>
      <c r="AW204" s="400"/>
      <c r="BJ204" s="400"/>
      <c r="BK204" s="400"/>
      <c r="BL204" s="400"/>
      <c r="BM204" s="400"/>
      <c r="BN204" s="400"/>
      <c r="BO204" s="400"/>
      <c r="BP204" s="400"/>
      <c r="BQ204" s="400"/>
      <c r="BR204" s="400"/>
      <c r="BS204" s="400"/>
      <c r="BT204" s="400"/>
      <c r="BU204" s="400"/>
      <c r="CC204" s="397"/>
      <c r="CD204" s="397"/>
      <c r="CE204" s="397"/>
      <c r="CF204" s="397"/>
      <c r="CG204" s="397"/>
      <c r="CH204" s="397"/>
      <c r="CI204" s="397"/>
      <c r="CJ204" s="397"/>
      <c r="CK204" s="397"/>
      <c r="CL204" s="397"/>
      <c r="CM204" s="397"/>
      <c r="CN204" s="397"/>
    </row>
    <row r="205" spans="1:92" s="407" customFormat="1" x14ac:dyDescent="0.25">
      <c r="A205" s="408"/>
      <c r="B205" s="408"/>
      <c r="C205" s="408"/>
      <c r="D205" s="408"/>
      <c r="E205" s="408"/>
      <c r="F205" s="408"/>
      <c r="G205" s="408"/>
      <c r="AN205" s="400"/>
      <c r="AO205" s="400"/>
      <c r="AV205" s="400"/>
      <c r="AW205" s="400"/>
      <c r="BJ205" s="400"/>
      <c r="BK205" s="400"/>
      <c r="BL205" s="400"/>
      <c r="BM205" s="400"/>
      <c r="BN205" s="400"/>
      <c r="BO205" s="400"/>
      <c r="BP205" s="400"/>
      <c r="BQ205" s="400"/>
      <c r="BR205" s="400"/>
      <c r="BS205" s="400"/>
      <c r="BT205" s="400"/>
      <c r="BU205" s="400"/>
      <c r="CC205" s="397"/>
      <c r="CD205" s="397"/>
      <c r="CE205" s="397"/>
      <c r="CF205" s="397"/>
      <c r="CG205" s="397"/>
      <c r="CH205" s="397"/>
      <c r="CI205" s="397"/>
      <c r="CJ205" s="397"/>
      <c r="CK205" s="397"/>
      <c r="CL205" s="397"/>
      <c r="CM205" s="397"/>
      <c r="CN205" s="397"/>
    </row>
    <row r="206" spans="1:92" s="407" customFormat="1" x14ac:dyDescent="0.25">
      <c r="A206" s="408"/>
      <c r="B206" s="408"/>
      <c r="C206" s="408"/>
      <c r="D206" s="408"/>
      <c r="E206" s="408"/>
      <c r="F206" s="408"/>
      <c r="G206" s="408"/>
      <c r="AN206" s="400"/>
      <c r="AO206" s="400"/>
      <c r="AV206" s="400"/>
      <c r="AW206" s="400"/>
      <c r="BJ206" s="400"/>
      <c r="BK206" s="400"/>
      <c r="BL206" s="400"/>
      <c r="BM206" s="400"/>
      <c r="BN206" s="400"/>
      <c r="BO206" s="400"/>
      <c r="BP206" s="400"/>
      <c r="BQ206" s="400"/>
      <c r="BR206" s="400"/>
      <c r="BS206" s="400"/>
      <c r="BT206" s="400"/>
      <c r="BU206" s="400"/>
      <c r="CC206" s="397"/>
      <c r="CD206" s="397"/>
      <c r="CE206" s="397"/>
      <c r="CF206" s="397"/>
      <c r="CG206" s="397"/>
      <c r="CH206" s="397"/>
      <c r="CI206" s="397"/>
      <c r="CJ206" s="397"/>
      <c r="CK206" s="397"/>
      <c r="CL206" s="397"/>
      <c r="CM206" s="397"/>
      <c r="CN206" s="397"/>
    </row>
    <row r="207" spans="1:92" s="407" customFormat="1" x14ac:dyDescent="0.25">
      <c r="A207" s="408"/>
      <c r="B207" s="408"/>
      <c r="C207" s="408"/>
      <c r="D207" s="408"/>
      <c r="E207" s="408"/>
      <c r="F207" s="408"/>
      <c r="G207" s="408"/>
      <c r="AN207" s="400"/>
      <c r="AO207" s="400"/>
      <c r="AV207" s="400"/>
      <c r="AW207" s="400"/>
      <c r="BJ207" s="400"/>
      <c r="BK207" s="400"/>
      <c r="BL207" s="400"/>
      <c r="BM207" s="400"/>
      <c r="BN207" s="400"/>
      <c r="BO207" s="400"/>
      <c r="BP207" s="400"/>
      <c r="BQ207" s="400"/>
      <c r="BR207" s="400"/>
      <c r="BS207" s="400"/>
      <c r="BT207" s="400"/>
      <c r="BU207" s="400"/>
      <c r="CC207" s="397"/>
      <c r="CD207" s="397"/>
      <c r="CE207" s="397"/>
      <c r="CF207" s="397"/>
      <c r="CG207" s="397"/>
      <c r="CH207" s="397"/>
      <c r="CI207" s="397"/>
      <c r="CJ207" s="397"/>
      <c r="CK207" s="397"/>
      <c r="CL207" s="397"/>
      <c r="CM207" s="397"/>
      <c r="CN207" s="397"/>
    </row>
    <row r="208" spans="1:92" s="407" customFormat="1" x14ac:dyDescent="0.25">
      <c r="A208" s="408"/>
      <c r="B208" s="408"/>
      <c r="C208" s="408"/>
      <c r="D208" s="408"/>
      <c r="E208" s="408"/>
      <c r="F208" s="408"/>
      <c r="G208" s="408"/>
      <c r="AN208" s="400"/>
      <c r="AO208" s="400"/>
      <c r="AV208" s="400"/>
      <c r="AW208" s="400"/>
      <c r="BJ208" s="400"/>
      <c r="BK208" s="400"/>
      <c r="BL208" s="400"/>
      <c r="BM208" s="400"/>
      <c r="BN208" s="400"/>
      <c r="BO208" s="400"/>
      <c r="BP208" s="400"/>
      <c r="BQ208" s="400"/>
      <c r="BR208" s="400"/>
      <c r="BS208" s="400"/>
      <c r="BT208" s="400"/>
      <c r="BU208" s="400"/>
      <c r="CC208" s="397"/>
      <c r="CD208" s="397"/>
      <c r="CE208" s="397"/>
      <c r="CF208" s="397"/>
      <c r="CG208" s="397"/>
      <c r="CH208" s="397"/>
      <c r="CI208" s="397"/>
      <c r="CJ208" s="397"/>
      <c r="CK208" s="397"/>
      <c r="CL208" s="397"/>
      <c r="CM208" s="397"/>
      <c r="CN208" s="397"/>
    </row>
    <row r="209" spans="1:92" s="407" customFormat="1" x14ac:dyDescent="0.25">
      <c r="A209" s="408"/>
      <c r="B209" s="408"/>
      <c r="C209" s="408"/>
      <c r="D209" s="408"/>
      <c r="E209" s="408"/>
      <c r="F209" s="408"/>
      <c r="G209" s="408"/>
      <c r="AN209" s="400"/>
      <c r="AO209" s="400"/>
      <c r="AV209" s="400"/>
      <c r="AW209" s="400"/>
      <c r="BJ209" s="400"/>
      <c r="BK209" s="400"/>
      <c r="BL209" s="400"/>
      <c r="BM209" s="400"/>
      <c r="BN209" s="400"/>
      <c r="BO209" s="400"/>
      <c r="BP209" s="400"/>
      <c r="BQ209" s="400"/>
      <c r="BR209" s="400"/>
      <c r="BS209" s="400"/>
      <c r="BT209" s="400"/>
      <c r="BU209" s="400"/>
      <c r="CC209" s="397"/>
      <c r="CD209" s="397"/>
      <c r="CE209" s="397"/>
      <c r="CF209" s="397"/>
      <c r="CG209" s="397"/>
      <c r="CH209" s="397"/>
      <c r="CI209" s="397"/>
      <c r="CJ209" s="397"/>
      <c r="CK209" s="397"/>
      <c r="CL209" s="397"/>
      <c r="CM209" s="397"/>
      <c r="CN209" s="397"/>
    </row>
    <row r="210" spans="1:92" s="407" customFormat="1" x14ac:dyDescent="0.25">
      <c r="A210" s="408"/>
      <c r="B210" s="408"/>
      <c r="C210" s="408"/>
      <c r="D210" s="408"/>
      <c r="E210" s="408"/>
      <c r="F210" s="408"/>
      <c r="G210" s="408"/>
      <c r="AN210" s="400"/>
      <c r="AO210" s="400"/>
      <c r="AV210" s="400"/>
      <c r="AW210" s="400"/>
      <c r="BJ210" s="400"/>
      <c r="BK210" s="400"/>
      <c r="BL210" s="400"/>
      <c r="BM210" s="400"/>
      <c r="BN210" s="400"/>
      <c r="BO210" s="400"/>
      <c r="BP210" s="400"/>
      <c r="BQ210" s="400"/>
      <c r="BR210" s="400"/>
      <c r="BS210" s="400"/>
      <c r="BT210" s="400"/>
      <c r="BU210" s="400"/>
      <c r="CC210" s="397"/>
      <c r="CD210" s="397"/>
      <c r="CE210" s="397"/>
      <c r="CF210" s="397"/>
      <c r="CG210" s="397"/>
      <c r="CH210" s="397"/>
      <c r="CI210" s="397"/>
      <c r="CJ210" s="397"/>
      <c r="CK210" s="397"/>
      <c r="CL210" s="397"/>
      <c r="CM210" s="397"/>
      <c r="CN210" s="397"/>
    </row>
    <row r="211" spans="1:92" s="407" customFormat="1" x14ac:dyDescent="0.25">
      <c r="A211" s="408"/>
      <c r="B211" s="408"/>
      <c r="C211" s="408"/>
      <c r="D211" s="408"/>
      <c r="E211" s="408"/>
      <c r="F211" s="408"/>
      <c r="G211" s="408"/>
      <c r="AN211" s="400"/>
      <c r="AO211" s="400"/>
      <c r="AV211" s="400"/>
      <c r="AW211" s="400"/>
      <c r="BJ211" s="400"/>
      <c r="BK211" s="400"/>
      <c r="BL211" s="400"/>
      <c r="BM211" s="400"/>
      <c r="BN211" s="400"/>
      <c r="BO211" s="400"/>
      <c r="BP211" s="400"/>
      <c r="BQ211" s="400"/>
      <c r="BR211" s="400"/>
      <c r="BS211" s="400"/>
      <c r="BT211" s="400"/>
      <c r="BU211" s="400"/>
      <c r="CC211" s="397"/>
      <c r="CD211" s="397"/>
      <c r="CE211" s="397"/>
      <c r="CF211" s="397"/>
      <c r="CG211" s="397"/>
      <c r="CH211" s="397"/>
      <c r="CI211" s="397"/>
      <c r="CJ211" s="397"/>
      <c r="CK211" s="397"/>
      <c r="CL211" s="397"/>
      <c r="CM211" s="397"/>
      <c r="CN211" s="397"/>
    </row>
    <row r="212" spans="1:92" s="407" customFormat="1" x14ac:dyDescent="0.25">
      <c r="A212" s="408"/>
      <c r="B212" s="408"/>
      <c r="C212" s="408"/>
      <c r="D212" s="408"/>
      <c r="E212" s="408"/>
      <c r="F212" s="408"/>
      <c r="G212" s="408"/>
      <c r="AN212" s="400"/>
      <c r="AO212" s="400"/>
      <c r="AV212" s="400"/>
      <c r="AW212" s="400"/>
      <c r="BJ212" s="400"/>
      <c r="BK212" s="400"/>
      <c r="BL212" s="400"/>
      <c r="BM212" s="400"/>
      <c r="BN212" s="400"/>
      <c r="BO212" s="400"/>
      <c r="BP212" s="400"/>
      <c r="BQ212" s="400"/>
      <c r="BR212" s="400"/>
      <c r="BS212" s="400"/>
      <c r="BT212" s="400"/>
      <c r="BU212" s="400"/>
      <c r="CC212" s="397"/>
      <c r="CD212" s="397"/>
      <c r="CE212" s="397"/>
      <c r="CF212" s="397"/>
      <c r="CG212" s="397"/>
      <c r="CH212" s="397"/>
      <c r="CI212" s="397"/>
      <c r="CJ212" s="397"/>
      <c r="CK212" s="397"/>
      <c r="CL212" s="397"/>
      <c r="CM212" s="397"/>
      <c r="CN212" s="397"/>
    </row>
    <row r="213" spans="1:92" s="407" customFormat="1" x14ac:dyDescent="0.25">
      <c r="A213" s="408"/>
      <c r="B213" s="408"/>
      <c r="C213" s="408"/>
      <c r="D213" s="408"/>
      <c r="E213" s="408"/>
      <c r="F213" s="408"/>
      <c r="G213" s="408"/>
      <c r="AN213" s="400"/>
      <c r="AO213" s="400"/>
      <c r="AV213" s="400"/>
      <c r="AW213" s="400"/>
      <c r="BJ213" s="400"/>
      <c r="BK213" s="400"/>
      <c r="BL213" s="400"/>
      <c r="BM213" s="400"/>
      <c r="BN213" s="400"/>
      <c r="BO213" s="400"/>
      <c r="BP213" s="400"/>
      <c r="BQ213" s="400"/>
      <c r="BR213" s="400"/>
      <c r="BS213" s="400"/>
      <c r="BT213" s="400"/>
      <c r="BU213" s="400"/>
      <c r="CC213" s="397"/>
      <c r="CD213" s="397"/>
      <c r="CE213" s="397"/>
      <c r="CF213" s="397"/>
      <c r="CG213" s="397"/>
      <c r="CH213" s="397"/>
      <c r="CI213" s="397"/>
      <c r="CJ213" s="397"/>
      <c r="CK213" s="397"/>
      <c r="CL213" s="397"/>
      <c r="CM213" s="397"/>
      <c r="CN213" s="397"/>
    </row>
    <row r="214" spans="1:92" s="407" customFormat="1" x14ac:dyDescent="0.25">
      <c r="A214" s="408"/>
      <c r="B214" s="408"/>
      <c r="C214" s="408"/>
      <c r="D214" s="408"/>
      <c r="E214" s="408"/>
      <c r="F214" s="408"/>
      <c r="G214" s="408"/>
      <c r="AN214" s="400"/>
      <c r="AO214" s="400"/>
      <c r="AV214" s="400"/>
      <c r="AW214" s="400"/>
      <c r="BJ214" s="400"/>
      <c r="BK214" s="400"/>
      <c r="BL214" s="400"/>
      <c r="BM214" s="400"/>
      <c r="BN214" s="400"/>
      <c r="BO214" s="400"/>
      <c r="BP214" s="400"/>
      <c r="BQ214" s="400"/>
      <c r="BR214" s="400"/>
      <c r="BS214" s="400"/>
      <c r="BT214" s="400"/>
      <c r="BU214" s="400"/>
      <c r="CC214" s="397"/>
      <c r="CD214" s="397"/>
      <c r="CE214" s="397"/>
      <c r="CF214" s="397"/>
      <c r="CG214" s="397"/>
      <c r="CH214" s="397"/>
      <c r="CI214" s="397"/>
      <c r="CJ214" s="397"/>
      <c r="CK214" s="397"/>
      <c r="CL214" s="397"/>
      <c r="CM214" s="397"/>
      <c r="CN214" s="397"/>
    </row>
    <row r="215" spans="1:92" s="407" customFormat="1" x14ac:dyDescent="0.25">
      <c r="A215" s="408"/>
      <c r="B215" s="408"/>
      <c r="C215" s="408"/>
      <c r="D215" s="408"/>
      <c r="E215" s="408"/>
      <c r="F215" s="408"/>
      <c r="G215" s="408"/>
      <c r="AN215" s="400"/>
      <c r="AO215" s="400"/>
      <c r="AV215" s="400"/>
      <c r="AW215" s="400"/>
      <c r="BJ215" s="400"/>
      <c r="BK215" s="400"/>
      <c r="BL215" s="400"/>
      <c r="BM215" s="400"/>
      <c r="BN215" s="400"/>
      <c r="BO215" s="400"/>
      <c r="BP215" s="400"/>
      <c r="BQ215" s="400"/>
      <c r="BR215" s="400"/>
      <c r="BS215" s="400"/>
      <c r="BT215" s="400"/>
      <c r="BU215" s="400"/>
      <c r="CC215" s="397"/>
      <c r="CD215" s="397"/>
      <c r="CE215" s="397"/>
      <c r="CF215" s="397"/>
      <c r="CG215" s="397"/>
      <c r="CH215" s="397"/>
      <c r="CI215" s="397"/>
      <c r="CJ215" s="397"/>
      <c r="CK215" s="397"/>
      <c r="CL215" s="397"/>
      <c r="CM215" s="397"/>
      <c r="CN215" s="397"/>
    </row>
    <row r="216" spans="1:92" s="407" customFormat="1" x14ac:dyDescent="0.25">
      <c r="A216" s="408"/>
      <c r="B216" s="408"/>
      <c r="C216" s="408"/>
      <c r="D216" s="408"/>
      <c r="E216" s="408"/>
      <c r="F216" s="408"/>
      <c r="G216" s="408"/>
      <c r="AN216" s="400"/>
      <c r="AO216" s="400"/>
      <c r="AV216" s="400"/>
      <c r="AW216" s="400"/>
      <c r="BJ216" s="400"/>
      <c r="BK216" s="400"/>
      <c r="BL216" s="400"/>
      <c r="BM216" s="400"/>
      <c r="BN216" s="400"/>
      <c r="BO216" s="400"/>
      <c r="BP216" s="400"/>
      <c r="BQ216" s="400"/>
      <c r="BR216" s="400"/>
      <c r="BS216" s="400"/>
      <c r="BT216" s="400"/>
      <c r="BU216" s="400"/>
      <c r="CC216" s="397"/>
      <c r="CD216" s="397"/>
      <c r="CE216" s="397"/>
      <c r="CF216" s="397"/>
      <c r="CG216" s="397"/>
      <c r="CH216" s="397"/>
      <c r="CI216" s="397"/>
      <c r="CJ216" s="397"/>
      <c r="CK216" s="397"/>
      <c r="CL216" s="397"/>
      <c r="CM216" s="397"/>
      <c r="CN216" s="397"/>
    </row>
    <row r="217" spans="1:92" s="407" customFormat="1" x14ac:dyDescent="0.25">
      <c r="A217" s="408"/>
      <c r="B217" s="408"/>
      <c r="C217" s="408"/>
      <c r="D217" s="408"/>
      <c r="E217" s="408"/>
      <c r="F217" s="408"/>
      <c r="G217" s="408"/>
      <c r="AN217" s="400"/>
      <c r="AO217" s="400"/>
      <c r="AV217" s="400"/>
      <c r="AW217" s="400"/>
      <c r="BJ217" s="400"/>
      <c r="BK217" s="400"/>
      <c r="BL217" s="400"/>
      <c r="BM217" s="400"/>
      <c r="BN217" s="400"/>
      <c r="BO217" s="400"/>
      <c r="BP217" s="400"/>
      <c r="BQ217" s="400"/>
      <c r="BR217" s="400"/>
      <c r="BS217" s="400"/>
      <c r="BT217" s="400"/>
      <c r="BU217" s="400"/>
      <c r="CC217" s="397"/>
      <c r="CD217" s="397"/>
      <c r="CE217" s="397"/>
      <c r="CF217" s="397"/>
      <c r="CG217" s="397"/>
      <c r="CH217" s="397"/>
      <c r="CI217" s="397"/>
      <c r="CJ217" s="397"/>
      <c r="CK217" s="397"/>
      <c r="CL217" s="397"/>
      <c r="CM217" s="397"/>
      <c r="CN217" s="397"/>
    </row>
    <row r="218" spans="1:92" s="407" customFormat="1" x14ac:dyDescent="0.25">
      <c r="A218" s="408"/>
      <c r="B218" s="408"/>
      <c r="C218" s="408"/>
      <c r="D218" s="408"/>
      <c r="E218" s="408"/>
      <c r="F218" s="408"/>
      <c r="G218" s="408"/>
      <c r="AN218" s="400"/>
      <c r="AO218" s="400"/>
      <c r="AV218" s="400"/>
      <c r="AW218" s="400"/>
      <c r="BJ218" s="400"/>
      <c r="BK218" s="400"/>
      <c r="BL218" s="400"/>
      <c r="BM218" s="400"/>
      <c r="BN218" s="400"/>
      <c r="BO218" s="400"/>
      <c r="BP218" s="400"/>
      <c r="BQ218" s="400"/>
      <c r="BR218" s="400"/>
      <c r="BS218" s="400"/>
      <c r="BT218" s="400"/>
      <c r="BU218" s="400"/>
      <c r="CC218" s="397"/>
      <c r="CD218" s="397"/>
      <c r="CE218" s="397"/>
      <c r="CF218" s="397"/>
      <c r="CG218" s="397"/>
      <c r="CH218" s="397"/>
      <c r="CI218" s="397"/>
      <c r="CJ218" s="397"/>
      <c r="CK218" s="397"/>
      <c r="CL218" s="397"/>
      <c r="CM218" s="397"/>
      <c r="CN218" s="397"/>
    </row>
    <row r="219" spans="1:92" s="407" customFormat="1" x14ac:dyDescent="0.25">
      <c r="A219" s="408"/>
      <c r="B219" s="408"/>
      <c r="C219" s="408"/>
      <c r="D219" s="408"/>
      <c r="E219" s="408"/>
      <c r="F219" s="408"/>
      <c r="G219" s="408"/>
      <c r="AN219" s="400"/>
      <c r="AO219" s="400"/>
      <c r="AV219" s="400"/>
      <c r="AW219" s="400"/>
      <c r="BJ219" s="400"/>
      <c r="BK219" s="400"/>
      <c r="BL219" s="400"/>
      <c r="BM219" s="400"/>
      <c r="BN219" s="400"/>
      <c r="BO219" s="400"/>
      <c r="BP219" s="400"/>
      <c r="BQ219" s="400"/>
      <c r="BR219" s="400"/>
      <c r="BS219" s="400"/>
      <c r="BT219" s="400"/>
      <c r="BU219" s="400"/>
      <c r="CC219" s="397"/>
      <c r="CD219" s="397"/>
      <c r="CE219" s="397"/>
      <c r="CF219" s="397"/>
      <c r="CG219" s="397"/>
      <c r="CH219" s="397"/>
      <c r="CI219" s="397"/>
      <c r="CJ219" s="397"/>
      <c r="CK219" s="397"/>
      <c r="CL219" s="397"/>
      <c r="CM219" s="397"/>
      <c r="CN219" s="397"/>
    </row>
    <row r="220" spans="1:92" s="407" customFormat="1" x14ac:dyDescent="0.25">
      <c r="A220" s="408"/>
      <c r="B220" s="408"/>
      <c r="C220" s="408"/>
      <c r="D220" s="408"/>
      <c r="E220" s="408"/>
      <c r="F220" s="408"/>
      <c r="G220" s="408"/>
      <c r="AN220" s="400"/>
      <c r="AO220" s="400"/>
      <c r="AV220" s="400"/>
      <c r="AW220" s="400"/>
      <c r="BJ220" s="400"/>
      <c r="BK220" s="400"/>
      <c r="BL220" s="400"/>
      <c r="BM220" s="400"/>
      <c r="BN220" s="400"/>
      <c r="BO220" s="400"/>
      <c r="BP220" s="400"/>
      <c r="BQ220" s="400"/>
      <c r="BR220" s="400"/>
      <c r="BS220" s="400"/>
      <c r="BT220" s="400"/>
      <c r="BU220" s="400"/>
      <c r="CC220" s="397"/>
      <c r="CD220" s="397"/>
      <c r="CE220" s="397"/>
      <c r="CF220" s="397"/>
      <c r="CG220" s="397"/>
      <c r="CH220" s="397"/>
      <c r="CI220" s="397"/>
      <c r="CJ220" s="397"/>
      <c r="CK220" s="397"/>
      <c r="CL220" s="397"/>
      <c r="CM220" s="397"/>
      <c r="CN220" s="397"/>
    </row>
    <row r="221" spans="1:92" s="407" customFormat="1" x14ac:dyDescent="0.25">
      <c r="A221" s="408"/>
      <c r="B221" s="408"/>
      <c r="C221" s="408"/>
      <c r="D221" s="408"/>
      <c r="E221" s="408"/>
      <c r="F221" s="408"/>
      <c r="G221" s="408"/>
      <c r="AN221" s="400"/>
      <c r="AO221" s="400"/>
      <c r="AV221" s="400"/>
      <c r="AW221" s="400"/>
      <c r="BJ221" s="400"/>
      <c r="BK221" s="400"/>
      <c r="BL221" s="400"/>
      <c r="BM221" s="400"/>
      <c r="BN221" s="400"/>
      <c r="BO221" s="400"/>
      <c r="BP221" s="400"/>
      <c r="BQ221" s="400"/>
      <c r="BR221" s="400"/>
      <c r="BS221" s="400"/>
      <c r="BT221" s="400"/>
      <c r="BU221" s="400"/>
      <c r="CC221" s="397"/>
      <c r="CD221" s="397"/>
      <c r="CE221" s="397"/>
      <c r="CF221" s="397"/>
      <c r="CG221" s="397"/>
      <c r="CH221" s="397"/>
      <c r="CI221" s="397"/>
      <c r="CJ221" s="397"/>
      <c r="CK221" s="397"/>
      <c r="CL221" s="397"/>
      <c r="CM221" s="397"/>
      <c r="CN221" s="397"/>
    </row>
    <row r="222" spans="1:92" s="407" customFormat="1" x14ac:dyDescent="0.25">
      <c r="A222" s="408"/>
      <c r="B222" s="408"/>
      <c r="C222" s="408"/>
      <c r="D222" s="408"/>
      <c r="E222" s="408"/>
      <c r="F222" s="408"/>
      <c r="G222" s="408"/>
      <c r="AN222" s="400"/>
      <c r="AO222" s="400"/>
      <c r="AV222" s="400"/>
      <c r="AW222" s="400"/>
      <c r="BJ222" s="400"/>
      <c r="BK222" s="400"/>
      <c r="BL222" s="400"/>
      <c r="BM222" s="400"/>
      <c r="BN222" s="400"/>
      <c r="BO222" s="400"/>
      <c r="BP222" s="400"/>
      <c r="BQ222" s="400"/>
      <c r="BR222" s="400"/>
      <c r="BS222" s="400"/>
      <c r="BT222" s="400"/>
      <c r="BU222" s="400"/>
      <c r="CC222" s="397"/>
      <c r="CD222" s="397"/>
      <c r="CE222" s="397"/>
      <c r="CF222" s="397"/>
      <c r="CG222" s="397"/>
      <c r="CH222" s="397"/>
      <c r="CI222" s="397"/>
      <c r="CJ222" s="397"/>
      <c r="CK222" s="397"/>
      <c r="CL222" s="397"/>
      <c r="CM222" s="397"/>
      <c r="CN222" s="397"/>
    </row>
    <row r="223" spans="1:92" s="407" customFormat="1" x14ac:dyDescent="0.25">
      <c r="A223" s="408"/>
      <c r="B223" s="408"/>
      <c r="C223" s="408"/>
      <c r="D223" s="408"/>
      <c r="E223" s="408"/>
      <c r="F223" s="408"/>
      <c r="G223" s="408"/>
      <c r="AN223" s="400"/>
      <c r="AO223" s="400"/>
      <c r="AV223" s="400"/>
      <c r="AW223" s="400"/>
      <c r="BJ223" s="400"/>
      <c r="BK223" s="400"/>
      <c r="BL223" s="400"/>
      <c r="BM223" s="400"/>
      <c r="BN223" s="400"/>
      <c r="BO223" s="400"/>
      <c r="BP223" s="400"/>
      <c r="BQ223" s="400"/>
      <c r="BR223" s="400"/>
      <c r="BS223" s="400"/>
      <c r="BT223" s="400"/>
      <c r="BU223" s="400"/>
      <c r="CC223" s="397"/>
      <c r="CD223" s="397"/>
      <c r="CE223" s="397"/>
      <c r="CF223" s="397"/>
      <c r="CG223" s="397"/>
      <c r="CH223" s="397"/>
      <c r="CI223" s="397"/>
      <c r="CJ223" s="397"/>
      <c r="CK223" s="397"/>
      <c r="CL223" s="397"/>
      <c r="CM223" s="397"/>
      <c r="CN223" s="397"/>
    </row>
    <row r="224" spans="1:92" s="407" customFormat="1" x14ac:dyDescent="0.25">
      <c r="A224" s="408"/>
      <c r="B224" s="408"/>
      <c r="C224" s="408"/>
      <c r="D224" s="408"/>
      <c r="E224" s="408"/>
      <c r="F224" s="408"/>
      <c r="G224" s="408"/>
      <c r="AN224" s="400"/>
      <c r="AO224" s="400"/>
      <c r="AV224" s="400"/>
      <c r="AW224" s="400"/>
      <c r="BJ224" s="400"/>
      <c r="BK224" s="400"/>
      <c r="BL224" s="400"/>
      <c r="BM224" s="400"/>
      <c r="BN224" s="400"/>
      <c r="BO224" s="400"/>
      <c r="BP224" s="400"/>
      <c r="BQ224" s="400"/>
      <c r="BR224" s="400"/>
      <c r="BS224" s="400"/>
      <c r="BT224" s="400"/>
      <c r="BU224" s="400"/>
      <c r="CC224" s="397"/>
      <c r="CD224" s="397"/>
      <c r="CE224" s="397"/>
      <c r="CF224" s="397"/>
      <c r="CG224" s="397"/>
      <c r="CH224" s="397"/>
      <c r="CI224" s="397"/>
      <c r="CJ224" s="397"/>
      <c r="CK224" s="397"/>
      <c r="CL224" s="397"/>
      <c r="CM224" s="397"/>
      <c r="CN224" s="397"/>
    </row>
    <row r="225" spans="1:92" s="407" customFormat="1" x14ac:dyDescent="0.25">
      <c r="A225" s="408"/>
      <c r="B225" s="408"/>
      <c r="C225" s="408"/>
      <c r="D225" s="408"/>
      <c r="E225" s="408"/>
      <c r="F225" s="408"/>
      <c r="G225" s="408"/>
      <c r="AN225" s="400"/>
      <c r="AO225" s="400"/>
      <c r="AV225" s="400"/>
      <c r="AW225" s="400"/>
      <c r="BJ225" s="400"/>
      <c r="BK225" s="400"/>
      <c r="BL225" s="400"/>
      <c r="BM225" s="400"/>
      <c r="BN225" s="400"/>
      <c r="BO225" s="400"/>
      <c r="BP225" s="400"/>
      <c r="BQ225" s="400"/>
      <c r="BR225" s="400"/>
      <c r="BS225" s="400"/>
      <c r="BT225" s="400"/>
      <c r="BU225" s="400"/>
      <c r="CC225" s="397"/>
      <c r="CD225" s="397"/>
      <c r="CE225" s="397"/>
      <c r="CF225" s="397"/>
      <c r="CG225" s="397"/>
      <c r="CH225" s="397"/>
      <c r="CI225" s="397"/>
      <c r="CJ225" s="397"/>
      <c r="CK225" s="397"/>
      <c r="CL225" s="397"/>
      <c r="CM225" s="397"/>
      <c r="CN225" s="397"/>
    </row>
    <row r="226" spans="1:92" s="407" customFormat="1" x14ac:dyDescent="0.25">
      <c r="A226" s="408"/>
      <c r="B226" s="408"/>
      <c r="C226" s="408"/>
      <c r="D226" s="408"/>
      <c r="E226" s="408"/>
      <c r="F226" s="408"/>
      <c r="G226" s="408"/>
      <c r="AN226" s="400"/>
      <c r="AO226" s="400"/>
      <c r="AV226" s="400"/>
      <c r="AW226" s="400"/>
      <c r="BJ226" s="400"/>
      <c r="BK226" s="400"/>
      <c r="BL226" s="400"/>
      <c r="BM226" s="400"/>
      <c r="BN226" s="400"/>
      <c r="BO226" s="400"/>
      <c r="BP226" s="400"/>
      <c r="BQ226" s="400"/>
      <c r="BR226" s="400"/>
      <c r="BS226" s="400"/>
      <c r="BT226" s="400"/>
      <c r="BU226" s="400"/>
      <c r="CC226" s="397"/>
      <c r="CD226" s="397"/>
      <c r="CE226" s="397"/>
      <c r="CF226" s="397"/>
      <c r="CG226" s="397"/>
      <c r="CH226" s="397"/>
      <c r="CI226" s="397"/>
      <c r="CJ226" s="397"/>
      <c r="CK226" s="397"/>
      <c r="CL226" s="397"/>
      <c r="CM226" s="397"/>
      <c r="CN226" s="397"/>
    </row>
    <row r="227" spans="1:92" s="407" customFormat="1" x14ac:dyDescent="0.25">
      <c r="A227" s="408"/>
      <c r="B227" s="408"/>
      <c r="C227" s="408"/>
      <c r="D227" s="408"/>
      <c r="E227" s="408"/>
      <c r="F227" s="408"/>
      <c r="G227" s="408"/>
      <c r="AN227" s="400"/>
      <c r="AO227" s="400"/>
      <c r="AV227" s="400"/>
      <c r="AW227" s="400"/>
      <c r="BJ227" s="400"/>
      <c r="BK227" s="400"/>
      <c r="BL227" s="400"/>
      <c r="BM227" s="400"/>
      <c r="BN227" s="400"/>
      <c r="BO227" s="400"/>
      <c r="BP227" s="400"/>
      <c r="BQ227" s="400"/>
      <c r="BR227" s="400"/>
      <c r="BS227" s="400"/>
      <c r="BT227" s="400"/>
      <c r="BU227" s="400"/>
      <c r="CC227" s="397"/>
      <c r="CD227" s="397"/>
      <c r="CE227" s="397"/>
      <c r="CF227" s="397"/>
      <c r="CG227" s="397"/>
      <c r="CH227" s="397"/>
      <c r="CI227" s="397"/>
      <c r="CJ227" s="397"/>
      <c r="CK227" s="397"/>
      <c r="CL227" s="397"/>
      <c r="CM227" s="397"/>
      <c r="CN227" s="397"/>
    </row>
    <row r="228" spans="1:92" s="407" customFormat="1" x14ac:dyDescent="0.25">
      <c r="A228" s="408"/>
      <c r="B228" s="408"/>
      <c r="C228" s="408"/>
      <c r="D228" s="408"/>
      <c r="E228" s="408"/>
      <c r="F228" s="408"/>
      <c r="G228" s="408"/>
      <c r="AN228" s="400"/>
      <c r="AO228" s="400"/>
      <c r="AV228" s="400"/>
      <c r="AW228" s="400"/>
      <c r="BJ228" s="400"/>
      <c r="BK228" s="400"/>
      <c r="BL228" s="400"/>
      <c r="BM228" s="400"/>
      <c r="BN228" s="400"/>
      <c r="BO228" s="400"/>
      <c r="BP228" s="400"/>
      <c r="BQ228" s="400"/>
      <c r="BR228" s="400"/>
      <c r="BS228" s="400"/>
      <c r="BT228" s="400"/>
      <c r="BU228" s="400"/>
      <c r="CC228" s="397"/>
      <c r="CD228" s="397"/>
      <c r="CE228" s="397"/>
      <c r="CF228" s="397"/>
      <c r="CG228" s="397"/>
      <c r="CH228" s="397"/>
      <c r="CI228" s="397"/>
      <c r="CJ228" s="397"/>
      <c r="CK228" s="397"/>
      <c r="CL228" s="397"/>
      <c r="CM228" s="397"/>
      <c r="CN228" s="397"/>
    </row>
    <row r="229" spans="1:92" s="407" customFormat="1" x14ac:dyDescent="0.25">
      <c r="A229" s="408"/>
      <c r="B229" s="408"/>
      <c r="C229" s="408"/>
      <c r="D229" s="408"/>
      <c r="E229" s="408"/>
      <c r="F229" s="408"/>
      <c r="G229" s="408"/>
      <c r="AN229" s="400"/>
      <c r="AO229" s="400"/>
      <c r="AV229" s="400"/>
      <c r="AW229" s="400"/>
      <c r="BJ229" s="400"/>
      <c r="BK229" s="400"/>
      <c r="BL229" s="400"/>
      <c r="BM229" s="400"/>
      <c r="BN229" s="400"/>
      <c r="BO229" s="400"/>
      <c r="BP229" s="400"/>
      <c r="BQ229" s="400"/>
      <c r="BR229" s="400"/>
      <c r="BS229" s="400"/>
      <c r="BT229" s="400"/>
      <c r="BU229" s="400"/>
      <c r="CC229" s="397"/>
      <c r="CD229" s="397"/>
      <c r="CE229" s="397"/>
      <c r="CF229" s="397"/>
      <c r="CG229" s="397"/>
      <c r="CH229" s="397"/>
      <c r="CI229" s="397"/>
      <c r="CJ229" s="397"/>
      <c r="CK229" s="397"/>
      <c r="CL229" s="397"/>
      <c r="CM229" s="397"/>
      <c r="CN229" s="397"/>
    </row>
    <row r="230" spans="1:92" s="407" customFormat="1" x14ac:dyDescent="0.25">
      <c r="A230" s="408"/>
      <c r="B230" s="408"/>
      <c r="C230" s="408"/>
      <c r="D230" s="408"/>
      <c r="E230" s="408"/>
      <c r="F230" s="408"/>
      <c r="G230" s="408"/>
      <c r="AN230" s="400"/>
      <c r="AO230" s="400"/>
      <c r="AV230" s="400"/>
      <c r="AW230" s="400"/>
      <c r="BJ230" s="400"/>
      <c r="BK230" s="400"/>
      <c r="BL230" s="400"/>
      <c r="BM230" s="400"/>
      <c r="BN230" s="400"/>
      <c r="BO230" s="400"/>
      <c r="BP230" s="400"/>
      <c r="BQ230" s="400"/>
      <c r="BR230" s="400"/>
      <c r="BS230" s="400"/>
      <c r="BT230" s="400"/>
      <c r="BU230" s="400"/>
      <c r="CC230" s="397"/>
      <c r="CD230" s="397"/>
      <c r="CE230" s="397"/>
      <c r="CF230" s="397"/>
      <c r="CG230" s="397"/>
      <c r="CH230" s="397"/>
      <c r="CI230" s="397"/>
      <c r="CJ230" s="397"/>
      <c r="CK230" s="397"/>
      <c r="CL230" s="397"/>
      <c r="CM230" s="397"/>
      <c r="CN230" s="397"/>
    </row>
    <row r="231" spans="1:92" s="407" customFormat="1" x14ac:dyDescent="0.25">
      <c r="A231" s="408"/>
      <c r="B231" s="408"/>
      <c r="C231" s="408"/>
      <c r="D231" s="408"/>
      <c r="E231" s="408"/>
      <c r="F231" s="408"/>
      <c r="G231" s="408"/>
      <c r="AN231" s="400"/>
      <c r="AO231" s="400"/>
      <c r="AV231" s="400"/>
      <c r="AW231" s="400"/>
      <c r="BJ231" s="400"/>
      <c r="BK231" s="400"/>
      <c r="BL231" s="400"/>
      <c r="BM231" s="400"/>
      <c r="BN231" s="400"/>
      <c r="BO231" s="400"/>
      <c r="BP231" s="400"/>
      <c r="BQ231" s="400"/>
      <c r="BR231" s="400"/>
      <c r="BS231" s="400"/>
      <c r="BT231" s="400"/>
      <c r="BU231" s="400"/>
      <c r="CC231" s="397"/>
      <c r="CD231" s="397"/>
      <c r="CE231" s="397"/>
      <c r="CF231" s="397"/>
      <c r="CG231" s="397"/>
      <c r="CH231" s="397"/>
      <c r="CI231" s="397"/>
      <c r="CJ231" s="397"/>
      <c r="CK231" s="397"/>
      <c r="CL231" s="397"/>
      <c r="CM231" s="397"/>
      <c r="CN231" s="397"/>
    </row>
    <row r="232" spans="1:92" s="407" customFormat="1" x14ac:dyDescent="0.25">
      <c r="A232" s="408"/>
      <c r="B232" s="408"/>
      <c r="C232" s="408"/>
      <c r="D232" s="408"/>
      <c r="E232" s="408"/>
      <c r="F232" s="408"/>
      <c r="G232" s="408"/>
      <c r="AN232" s="400"/>
      <c r="AO232" s="400"/>
      <c r="AV232" s="400"/>
      <c r="AW232" s="400"/>
      <c r="BJ232" s="400"/>
      <c r="BK232" s="400"/>
      <c r="BL232" s="400"/>
      <c r="BM232" s="400"/>
      <c r="BN232" s="400"/>
      <c r="BO232" s="400"/>
      <c r="BP232" s="400"/>
      <c r="BQ232" s="400"/>
      <c r="BR232" s="400"/>
      <c r="BS232" s="400"/>
      <c r="BT232" s="400"/>
      <c r="BU232" s="400"/>
      <c r="CC232" s="397"/>
      <c r="CD232" s="397"/>
      <c r="CE232" s="397"/>
      <c r="CF232" s="397"/>
      <c r="CG232" s="397"/>
      <c r="CH232" s="397"/>
      <c r="CI232" s="397"/>
      <c r="CJ232" s="397"/>
      <c r="CK232" s="397"/>
      <c r="CL232" s="397"/>
      <c r="CM232" s="397"/>
      <c r="CN232" s="397"/>
    </row>
    <row r="233" spans="1:92" s="407" customFormat="1" x14ac:dyDescent="0.25">
      <c r="A233" s="408"/>
      <c r="B233" s="408"/>
      <c r="C233" s="408"/>
      <c r="D233" s="408"/>
      <c r="E233" s="408"/>
      <c r="F233" s="408"/>
      <c r="G233" s="408"/>
      <c r="AN233" s="400"/>
      <c r="AO233" s="400"/>
      <c r="AV233" s="400"/>
      <c r="AW233" s="400"/>
      <c r="BJ233" s="400"/>
      <c r="BK233" s="400"/>
      <c r="BL233" s="400"/>
      <c r="BM233" s="400"/>
      <c r="BN233" s="400"/>
      <c r="BO233" s="400"/>
      <c r="BP233" s="400"/>
      <c r="BQ233" s="400"/>
      <c r="BR233" s="400"/>
      <c r="BS233" s="400"/>
      <c r="BT233" s="400"/>
      <c r="BU233" s="400"/>
      <c r="CC233" s="397"/>
      <c r="CD233" s="397"/>
      <c r="CE233" s="397"/>
      <c r="CF233" s="397"/>
      <c r="CG233" s="397"/>
      <c r="CH233" s="397"/>
      <c r="CI233" s="397"/>
      <c r="CJ233" s="397"/>
      <c r="CK233" s="397"/>
      <c r="CL233" s="397"/>
      <c r="CM233" s="397"/>
      <c r="CN233" s="397"/>
    </row>
    <row r="234" spans="1:92" s="407" customFormat="1" x14ac:dyDescent="0.25">
      <c r="A234" s="408"/>
      <c r="B234" s="408"/>
      <c r="C234" s="408"/>
      <c r="D234" s="408"/>
      <c r="E234" s="408"/>
      <c r="F234" s="408"/>
      <c r="G234" s="408"/>
      <c r="AN234" s="400"/>
      <c r="AO234" s="400"/>
      <c r="AV234" s="400"/>
      <c r="AW234" s="400"/>
      <c r="BJ234" s="400"/>
      <c r="BK234" s="400"/>
      <c r="BL234" s="400"/>
      <c r="BM234" s="400"/>
      <c r="BN234" s="400"/>
      <c r="BO234" s="400"/>
      <c r="BP234" s="400"/>
      <c r="BQ234" s="400"/>
      <c r="BR234" s="400"/>
      <c r="BS234" s="400"/>
      <c r="BT234" s="400"/>
      <c r="BU234" s="400"/>
      <c r="CC234" s="397"/>
      <c r="CD234" s="397"/>
      <c r="CE234" s="397"/>
      <c r="CF234" s="397"/>
      <c r="CG234" s="397"/>
      <c r="CH234" s="397"/>
      <c r="CI234" s="397"/>
      <c r="CJ234" s="397"/>
      <c r="CK234" s="397"/>
      <c r="CL234" s="397"/>
      <c r="CM234" s="397"/>
      <c r="CN234" s="397"/>
    </row>
    <row r="235" spans="1:92" s="407" customFormat="1" x14ac:dyDescent="0.25">
      <c r="A235" s="408"/>
      <c r="B235" s="408"/>
      <c r="C235" s="408"/>
      <c r="D235" s="408"/>
      <c r="E235" s="408"/>
      <c r="F235" s="408"/>
      <c r="G235" s="408"/>
      <c r="AN235" s="400"/>
      <c r="AO235" s="400"/>
      <c r="AV235" s="400"/>
      <c r="AW235" s="400"/>
      <c r="BJ235" s="400"/>
      <c r="BK235" s="400"/>
      <c r="BL235" s="400"/>
      <c r="BM235" s="400"/>
      <c r="BN235" s="400"/>
      <c r="BO235" s="400"/>
      <c r="BP235" s="400"/>
      <c r="BQ235" s="400"/>
      <c r="BR235" s="400"/>
      <c r="BS235" s="400"/>
      <c r="BT235" s="400"/>
      <c r="BU235" s="400"/>
      <c r="CC235" s="397"/>
      <c r="CD235" s="397"/>
      <c r="CE235" s="397"/>
      <c r="CF235" s="397"/>
      <c r="CG235" s="397"/>
      <c r="CH235" s="397"/>
      <c r="CI235" s="397"/>
      <c r="CJ235" s="397"/>
      <c r="CK235" s="397"/>
      <c r="CL235" s="397"/>
      <c r="CM235" s="397"/>
      <c r="CN235" s="397"/>
    </row>
    <row r="236" spans="1:92" s="407" customFormat="1" x14ac:dyDescent="0.25">
      <c r="A236" s="408"/>
      <c r="B236" s="408"/>
      <c r="C236" s="408"/>
      <c r="D236" s="408"/>
      <c r="E236" s="408"/>
      <c r="F236" s="408"/>
      <c r="G236" s="408"/>
      <c r="AN236" s="400"/>
      <c r="AO236" s="400"/>
      <c r="AV236" s="400"/>
      <c r="AW236" s="400"/>
      <c r="BJ236" s="400"/>
      <c r="BK236" s="400"/>
      <c r="BL236" s="400"/>
      <c r="BM236" s="400"/>
      <c r="BN236" s="400"/>
      <c r="BO236" s="400"/>
      <c r="BP236" s="400"/>
      <c r="BQ236" s="400"/>
      <c r="BR236" s="400"/>
      <c r="BS236" s="400"/>
      <c r="BT236" s="400"/>
      <c r="BU236" s="400"/>
      <c r="CC236" s="397"/>
      <c r="CD236" s="397"/>
      <c r="CE236" s="397"/>
      <c r="CF236" s="397"/>
      <c r="CG236" s="397"/>
      <c r="CH236" s="397"/>
      <c r="CI236" s="397"/>
      <c r="CJ236" s="397"/>
      <c r="CK236" s="397"/>
      <c r="CL236" s="397"/>
      <c r="CM236" s="397"/>
      <c r="CN236" s="397"/>
    </row>
    <row r="237" spans="1:92" s="407" customFormat="1" x14ac:dyDescent="0.25">
      <c r="A237" s="408"/>
      <c r="B237" s="408"/>
      <c r="C237" s="408"/>
      <c r="D237" s="408"/>
      <c r="E237" s="408"/>
      <c r="F237" s="408"/>
      <c r="G237" s="408"/>
      <c r="AN237" s="400"/>
      <c r="AO237" s="400"/>
      <c r="AV237" s="400"/>
      <c r="AW237" s="400"/>
      <c r="BJ237" s="400"/>
      <c r="BK237" s="400"/>
      <c r="BL237" s="400"/>
      <c r="BM237" s="400"/>
      <c r="BN237" s="400"/>
      <c r="BO237" s="400"/>
      <c r="BP237" s="400"/>
      <c r="BQ237" s="400"/>
      <c r="BR237" s="400"/>
      <c r="BS237" s="400"/>
      <c r="BT237" s="400"/>
      <c r="BU237" s="400"/>
      <c r="CC237" s="397"/>
      <c r="CD237" s="397"/>
      <c r="CE237" s="397"/>
      <c r="CF237" s="397"/>
      <c r="CG237" s="397"/>
      <c r="CH237" s="397"/>
      <c r="CI237" s="397"/>
      <c r="CJ237" s="397"/>
      <c r="CK237" s="397"/>
      <c r="CL237" s="397"/>
      <c r="CM237" s="397"/>
      <c r="CN237" s="397"/>
    </row>
    <row r="238" spans="1:92" s="407" customFormat="1" x14ac:dyDescent="0.25">
      <c r="A238" s="408"/>
      <c r="B238" s="408"/>
      <c r="C238" s="408"/>
      <c r="D238" s="408"/>
      <c r="E238" s="408"/>
      <c r="F238" s="408"/>
      <c r="G238" s="408"/>
      <c r="AN238" s="400"/>
      <c r="AO238" s="400"/>
      <c r="AV238" s="400"/>
      <c r="AW238" s="400"/>
      <c r="BJ238" s="400"/>
      <c r="BK238" s="400"/>
      <c r="BL238" s="400"/>
      <c r="BM238" s="400"/>
      <c r="BN238" s="400"/>
      <c r="BO238" s="400"/>
      <c r="BP238" s="400"/>
      <c r="BQ238" s="400"/>
      <c r="BR238" s="400"/>
      <c r="BS238" s="400"/>
      <c r="BT238" s="400"/>
      <c r="BU238" s="400"/>
      <c r="CC238" s="397"/>
      <c r="CD238" s="397"/>
      <c r="CE238" s="397"/>
      <c r="CF238" s="397"/>
      <c r="CG238" s="397"/>
      <c r="CH238" s="397"/>
      <c r="CI238" s="397"/>
      <c r="CJ238" s="397"/>
      <c r="CK238" s="397"/>
      <c r="CL238" s="397"/>
      <c r="CM238" s="397"/>
      <c r="CN238" s="397"/>
    </row>
    <row r="239" spans="1:92" s="407" customFormat="1" x14ac:dyDescent="0.25">
      <c r="A239" s="408"/>
      <c r="B239" s="408"/>
      <c r="C239" s="408"/>
      <c r="D239" s="408"/>
      <c r="E239" s="408"/>
      <c r="F239" s="408"/>
      <c r="G239" s="408"/>
      <c r="AN239" s="400"/>
      <c r="AO239" s="400"/>
      <c r="AV239" s="400"/>
      <c r="AW239" s="400"/>
      <c r="BJ239" s="400"/>
      <c r="BK239" s="400"/>
      <c r="BL239" s="400"/>
      <c r="BM239" s="400"/>
      <c r="BN239" s="400"/>
      <c r="BO239" s="400"/>
      <c r="BP239" s="400"/>
      <c r="BQ239" s="400"/>
      <c r="BR239" s="400"/>
      <c r="BS239" s="400"/>
      <c r="BT239" s="400"/>
      <c r="BU239" s="400"/>
      <c r="CC239" s="397"/>
      <c r="CD239" s="397"/>
      <c r="CE239" s="397"/>
      <c r="CF239" s="397"/>
      <c r="CG239" s="397"/>
      <c r="CH239" s="397"/>
      <c r="CI239" s="397"/>
      <c r="CJ239" s="397"/>
      <c r="CK239" s="397"/>
      <c r="CL239" s="397"/>
      <c r="CM239" s="397"/>
      <c r="CN239" s="397"/>
    </row>
    <row r="240" spans="1:92" s="407" customFormat="1" x14ac:dyDescent="0.25">
      <c r="A240" s="408"/>
      <c r="B240" s="408"/>
      <c r="C240" s="408"/>
      <c r="D240" s="408"/>
      <c r="E240" s="408"/>
      <c r="F240" s="408"/>
      <c r="G240" s="408"/>
      <c r="AN240" s="400"/>
      <c r="AO240" s="400"/>
      <c r="AV240" s="400"/>
      <c r="AW240" s="400"/>
      <c r="BJ240" s="400"/>
      <c r="BK240" s="400"/>
      <c r="BL240" s="400"/>
      <c r="BM240" s="400"/>
      <c r="BN240" s="400"/>
      <c r="BO240" s="400"/>
      <c r="BP240" s="400"/>
      <c r="BQ240" s="400"/>
      <c r="BR240" s="400"/>
      <c r="BS240" s="400"/>
      <c r="BT240" s="400"/>
      <c r="BU240" s="400"/>
      <c r="CC240" s="397"/>
      <c r="CD240" s="397"/>
      <c r="CE240" s="397"/>
      <c r="CF240" s="397"/>
      <c r="CG240" s="397"/>
      <c r="CH240" s="397"/>
      <c r="CI240" s="397"/>
      <c r="CJ240" s="397"/>
      <c r="CK240" s="397"/>
      <c r="CL240" s="397"/>
      <c r="CM240" s="397"/>
      <c r="CN240" s="397"/>
    </row>
    <row r="241" spans="1:92" s="407" customFormat="1" x14ac:dyDescent="0.25">
      <c r="A241" s="408"/>
      <c r="B241" s="408"/>
      <c r="C241" s="408"/>
      <c r="D241" s="408"/>
      <c r="E241" s="408"/>
      <c r="F241" s="408"/>
      <c r="G241" s="408"/>
      <c r="AN241" s="400"/>
      <c r="AO241" s="400"/>
      <c r="AV241" s="400"/>
      <c r="AW241" s="400"/>
      <c r="BJ241" s="400"/>
      <c r="BK241" s="400"/>
      <c r="BL241" s="400"/>
      <c r="BM241" s="400"/>
      <c r="BN241" s="400"/>
      <c r="BO241" s="400"/>
      <c r="BP241" s="400"/>
      <c r="BQ241" s="400"/>
      <c r="BR241" s="400"/>
      <c r="BS241" s="400"/>
      <c r="BT241" s="400"/>
      <c r="BU241" s="400"/>
      <c r="CC241" s="397"/>
      <c r="CD241" s="397"/>
      <c r="CE241" s="397"/>
      <c r="CF241" s="397"/>
      <c r="CG241" s="397"/>
      <c r="CH241" s="397"/>
      <c r="CI241" s="397"/>
      <c r="CJ241" s="397"/>
      <c r="CK241" s="397"/>
      <c r="CL241" s="397"/>
      <c r="CM241" s="397"/>
      <c r="CN241" s="397"/>
    </row>
    <row r="242" spans="1:92" s="407" customFormat="1" x14ac:dyDescent="0.25">
      <c r="A242" s="408"/>
      <c r="B242" s="408"/>
      <c r="C242" s="408"/>
      <c r="D242" s="408"/>
      <c r="E242" s="408"/>
      <c r="F242" s="408"/>
      <c r="G242" s="408"/>
      <c r="AN242" s="400"/>
      <c r="AO242" s="400"/>
      <c r="AV242" s="400"/>
      <c r="AW242" s="400"/>
      <c r="BJ242" s="400"/>
      <c r="BK242" s="400"/>
      <c r="BL242" s="400"/>
      <c r="BM242" s="400"/>
      <c r="BN242" s="400"/>
      <c r="BO242" s="400"/>
      <c r="BP242" s="400"/>
      <c r="BQ242" s="400"/>
      <c r="BR242" s="400"/>
      <c r="BS242" s="400"/>
      <c r="BT242" s="400"/>
      <c r="BU242" s="400"/>
      <c r="CC242" s="397"/>
      <c r="CD242" s="397"/>
      <c r="CE242" s="397"/>
      <c r="CF242" s="397"/>
      <c r="CG242" s="397"/>
      <c r="CH242" s="397"/>
      <c r="CI242" s="397"/>
      <c r="CJ242" s="397"/>
      <c r="CK242" s="397"/>
      <c r="CL242" s="397"/>
      <c r="CM242" s="397"/>
      <c r="CN242" s="397"/>
    </row>
    <row r="243" spans="1:92" s="407" customFormat="1" x14ac:dyDescent="0.25">
      <c r="A243" s="408"/>
      <c r="B243" s="408"/>
      <c r="C243" s="408"/>
      <c r="D243" s="408"/>
      <c r="E243" s="408"/>
      <c r="F243" s="408"/>
      <c r="G243" s="408"/>
      <c r="AN243" s="400"/>
      <c r="AO243" s="400"/>
      <c r="AV243" s="400"/>
      <c r="AW243" s="400"/>
      <c r="BJ243" s="400"/>
      <c r="BK243" s="400"/>
      <c r="BL243" s="400"/>
      <c r="BM243" s="400"/>
      <c r="BN243" s="400"/>
      <c r="BO243" s="400"/>
      <c r="BP243" s="400"/>
      <c r="BQ243" s="400"/>
      <c r="BR243" s="400"/>
      <c r="BS243" s="400"/>
      <c r="BT243" s="400"/>
      <c r="BU243" s="400"/>
      <c r="CC243" s="397"/>
      <c r="CD243" s="397"/>
      <c r="CE243" s="397"/>
      <c r="CF243" s="397"/>
      <c r="CG243" s="397"/>
      <c r="CH243" s="397"/>
      <c r="CI243" s="397"/>
      <c r="CJ243" s="397"/>
      <c r="CK243" s="397"/>
      <c r="CL243" s="397"/>
      <c r="CM243" s="397"/>
      <c r="CN243" s="397"/>
    </row>
    <row r="244" spans="1:92" s="407" customFormat="1" x14ac:dyDescent="0.25">
      <c r="A244" s="408"/>
      <c r="B244" s="408"/>
      <c r="C244" s="408"/>
      <c r="D244" s="408"/>
      <c r="E244" s="408"/>
      <c r="F244" s="408"/>
      <c r="G244" s="408"/>
      <c r="AN244" s="400"/>
      <c r="AO244" s="400"/>
      <c r="AV244" s="400"/>
      <c r="AW244" s="400"/>
      <c r="BJ244" s="400"/>
      <c r="BK244" s="400"/>
      <c r="BL244" s="400"/>
      <c r="BM244" s="400"/>
      <c r="BN244" s="400"/>
      <c r="BO244" s="400"/>
      <c r="BP244" s="400"/>
      <c r="BQ244" s="400"/>
      <c r="BR244" s="400"/>
      <c r="BS244" s="400"/>
      <c r="BT244" s="400"/>
      <c r="BU244" s="400"/>
      <c r="CC244" s="397"/>
      <c r="CD244" s="397"/>
      <c r="CE244" s="397"/>
      <c r="CF244" s="397"/>
      <c r="CG244" s="397"/>
      <c r="CH244" s="397"/>
      <c r="CI244" s="397"/>
      <c r="CJ244" s="397"/>
      <c r="CK244" s="397"/>
      <c r="CL244" s="397"/>
      <c r="CM244" s="397"/>
      <c r="CN244" s="397"/>
    </row>
    <row r="245" spans="1:92" s="407" customFormat="1" x14ac:dyDescent="0.25">
      <c r="A245" s="408"/>
      <c r="B245" s="408"/>
      <c r="C245" s="408"/>
      <c r="D245" s="408"/>
      <c r="E245" s="408"/>
      <c r="F245" s="408"/>
      <c r="G245" s="408"/>
      <c r="AN245" s="400"/>
      <c r="AO245" s="400"/>
      <c r="AV245" s="400"/>
      <c r="AW245" s="400"/>
      <c r="BJ245" s="400"/>
      <c r="BK245" s="400"/>
      <c r="BL245" s="400"/>
      <c r="BM245" s="400"/>
      <c r="BN245" s="400"/>
      <c r="BO245" s="400"/>
      <c r="BP245" s="400"/>
      <c r="BQ245" s="400"/>
      <c r="BR245" s="400"/>
      <c r="BS245" s="400"/>
      <c r="BT245" s="400"/>
      <c r="BU245" s="400"/>
      <c r="CC245" s="397"/>
      <c r="CD245" s="397"/>
      <c r="CE245" s="397"/>
      <c r="CF245" s="397"/>
      <c r="CG245" s="397"/>
      <c r="CH245" s="397"/>
      <c r="CI245" s="397"/>
      <c r="CJ245" s="397"/>
      <c r="CK245" s="397"/>
      <c r="CL245" s="397"/>
      <c r="CM245" s="397"/>
      <c r="CN245" s="397"/>
    </row>
    <row r="246" spans="1:92" s="407" customFormat="1" x14ac:dyDescent="0.25">
      <c r="A246" s="408"/>
      <c r="B246" s="408"/>
      <c r="C246" s="408"/>
      <c r="D246" s="408"/>
      <c r="E246" s="408"/>
      <c r="F246" s="408"/>
      <c r="G246" s="408"/>
      <c r="AN246" s="400"/>
      <c r="AO246" s="400"/>
      <c r="AV246" s="400"/>
      <c r="AW246" s="400"/>
      <c r="BJ246" s="400"/>
      <c r="BK246" s="400"/>
      <c r="BL246" s="400"/>
      <c r="BM246" s="400"/>
      <c r="BN246" s="400"/>
      <c r="BO246" s="400"/>
      <c r="BP246" s="400"/>
      <c r="BQ246" s="400"/>
      <c r="BR246" s="400"/>
      <c r="BS246" s="400"/>
      <c r="BT246" s="400"/>
      <c r="BU246" s="400"/>
      <c r="CC246" s="397"/>
      <c r="CD246" s="397"/>
      <c r="CE246" s="397"/>
      <c r="CF246" s="397"/>
      <c r="CG246" s="397"/>
      <c r="CH246" s="397"/>
      <c r="CI246" s="397"/>
      <c r="CJ246" s="397"/>
      <c r="CK246" s="397"/>
      <c r="CL246" s="397"/>
      <c r="CM246" s="397"/>
      <c r="CN246" s="397"/>
    </row>
    <row r="247" spans="1:92" s="407" customFormat="1" x14ac:dyDescent="0.25">
      <c r="A247" s="408"/>
      <c r="B247" s="408"/>
      <c r="C247" s="408"/>
      <c r="D247" s="408"/>
      <c r="E247" s="408"/>
      <c r="F247" s="408"/>
      <c r="G247" s="408"/>
      <c r="AN247" s="400"/>
      <c r="AO247" s="400"/>
      <c r="AV247" s="400"/>
      <c r="AW247" s="400"/>
      <c r="BJ247" s="400"/>
      <c r="BK247" s="400"/>
      <c r="BL247" s="400"/>
      <c r="BM247" s="400"/>
      <c r="BN247" s="400"/>
      <c r="BO247" s="400"/>
      <c r="BP247" s="400"/>
      <c r="BQ247" s="400"/>
      <c r="BR247" s="400"/>
      <c r="BS247" s="400"/>
      <c r="BT247" s="400"/>
      <c r="BU247" s="400"/>
      <c r="CC247" s="397"/>
      <c r="CD247" s="397"/>
      <c r="CE247" s="397"/>
      <c r="CF247" s="397"/>
      <c r="CG247" s="397"/>
      <c r="CH247" s="397"/>
      <c r="CI247" s="397"/>
      <c r="CJ247" s="397"/>
      <c r="CK247" s="397"/>
      <c r="CL247" s="397"/>
      <c r="CM247" s="397"/>
      <c r="CN247" s="397"/>
    </row>
    <row r="248" spans="1:92" s="407" customFormat="1" x14ac:dyDescent="0.25">
      <c r="A248" s="408"/>
      <c r="B248" s="408"/>
      <c r="C248" s="408"/>
      <c r="D248" s="408"/>
      <c r="E248" s="408"/>
      <c r="F248" s="408"/>
      <c r="G248" s="408"/>
      <c r="AN248" s="400"/>
      <c r="AO248" s="400"/>
      <c r="AV248" s="400"/>
      <c r="AW248" s="400"/>
      <c r="BJ248" s="400"/>
      <c r="BK248" s="400"/>
      <c r="BL248" s="400"/>
      <c r="BM248" s="400"/>
      <c r="BN248" s="400"/>
      <c r="BO248" s="400"/>
      <c r="BP248" s="400"/>
      <c r="BQ248" s="400"/>
      <c r="BR248" s="400"/>
      <c r="BS248" s="400"/>
      <c r="BT248" s="400"/>
      <c r="BU248" s="400"/>
      <c r="CC248" s="397"/>
      <c r="CD248" s="397"/>
      <c r="CE248" s="397"/>
      <c r="CF248" s="397"/>
      <c r="CG248" s="397"/>
      <c r="CH248" s="397"/>
      <c r="CI248" s="397"/>
      <c r="CJ248" s="397"/>
      <c r="CK248" s="397"/>
      <c r="CL248" s="397"/>
      <c r="CM248" s="397"/>
      <c r="CN248" s="397"/>
    </row>
    <row r="249" spans="1:92" s="407" customFormat="1" x14ac:dyDescent="0.25">
      <c r="A249" s="408"/>
      <c r="B249" s="408"/>
      <c r="C249" s="408"/>
      <c r="D249" s="408"/>
      <c r="E249" s="408"/>
      <c r="F249" s="408"/>
      <c r="G249" s="408"/>
      <c r="AN249" s="400"/>
      <c r="AO249" s="400"/>
      <c r="AV249" s="400"/>
      <c r="AW249" s="400"/>
      <c r="BJ249" s="400"/>
      <c r="BK249" s="400"/>
      <c r="BL249" s="400"/>
      <c r="BM249" s="400"/>
      <c r="BN249" s="400"/>
      <c r="BO249" s="400"/>
      <c r="BP249" s="400"/>
      <c r="BQ249" s="400"/>
      <c r="BR249" s="400"/>
      <c r="BS249" s="400"/>
      <c r="BT249" s="400"/>
      <c r="BU249" s="400"/>
      <c r="CC249" s="397"/>
      <c r="CD249" s="397"/>
      <c r="CE249" s="397"/>
      <c r="CF249" s="397"/>
      <c r="CG249" s="397"/>
      <c r="CH249" s="397"/>
      <c r="CI249" s="397"/>
      <c r="CJ249" s="397"/>
      <c r="CK249" s="397"/>
      <c r="CL249" s="397"/>
      <c r="CM249" s="397"/>
      <c r="CN249" s="397"/>
    </row>
    <row r="250" spans="1:92" s="407" customFormat="1" x14ac:dyDescent="0.25">
      <c r="A250" s="408"/>
      <c r="B250" s="408"/>
      <c r="C250" s="408"/>
      <c r="D250" s="408"/>
      <c r="E250" s="408"/>
      <c r="F250" s="408"/>
      <c r="G250" s="408"/>
      <c r="AN250" s="400"/>
      <c r="AO250" s="400"/>
      <c r="AV250" s="400"/>
      <c r="AW250" s="400"/>
      <c r="BJ250" s="400"/>
      <c r="BK250" s="400"/>
      <c r="BL250" s="400"/>
      <c r="BM250" s="400"/>
      <c r="BN250" s="400"/>
      <c r="BO250" s="400"/>
      <c r="BP250" s="400"/>
      <c r="BQ250" s="400"/>
      <c r="BR250" s="400"/>
      <c r="BS250" s="400"/>
      <c r="BT250" s="400"/>
      <c r="BU250" s="400"/>
      <c r="CC250" s="397"/>
      <c r="CD250" s="397"/>
      <c r="CE250" s="397"/>
      <c r="CF250" s="397"/>
      <c r="CG250" s="397"/>
      <c r="CH250" s="397"/>
      <c r="CI250" s="397"/>
      <c r="CJ250" s="397"/>
      <c r="CK250" s="397"/>
      <c r="CL250" s="397"/>
      <c r="CM250" s="397"/>
      <c r="CN250" s="397"/>
    </row>
    <row r="251" spans="1:92" s="407" customFormat="1" x14ac:dyDescent="0.25">
      <c r="A251" s="408"/>
      <c r="B251" s="408"/>
      <c r="C251" s="408"/>
      <c r="D251" s="408"/>
      <c r="E251" s="408"/>
      <c r="F251" s="408"/>
      <c r="G251" s="408"/>
      <c r="AN251" s="400"/>
      <c r="AO251" s="400"/>
      <c r="AV251" s="400"/>
      <c r="AW251" s="400"/>
      <c r="BJ251" s="400"/>
      <c r="BK251" s="400"/>
      <c r="BL251" s="400"/>
      <c r="BM251" s="400"/>
      <c r="BN251" s="400"/>
      <c r="BO251" s="400"/>
      <c r="BP251" s="400"/>
      <c r="BQ251" s="400"/>
      <c r="BR251" s="400"/>
      <c r="BS251" s="400"/>
      <c r="BT251" s="400"/>
      <c r="BU251" s="400"/>
      <c r="CC251" s="397"/>
      <c r="CD251" s="397"/>
      <c r="CE251" s="397"/>
      <c r="CF251" s="397"/>
      <c r="CG251" s="397"/>
      <c r="CH251" s="397"/>
      <c r="CI251" s="397"/>
      <c r="CJ251" s="397"/>
      <c r="CK251" s="397"/>
      <c r="CL251" s="397"/>
      <c r="CM251" s="397"/>
      <c r="CN251" s="397"/>
    </row>
    <row r="252" spans="1:92" s="407" customFormat="1" x14ac:dyDescent="0.25">
      <c r="A252" s="408"/>
      <c r="B252" s="408"/>
      <c r="C252" s="408"/>
      <c r="D252" s="408"/>
      <c r="E252" s="408"/>
      <c r="F252" s="408"/>
      <c r="G252" s="408"/>
      <c r="AN252" s="400"/>
      <c r="AO252" s="400"/>
      <c r="AV252" s="400"/>
      <c r="AW252" s="400"/>
      <c r="BJ252" s="400"/>
      <c r="BK252" s="400"/>
      <c r="BL252" s="400"/>
      <c r="BM252" s="400"/>
      <c r="BN252" s="400"/>
      <c r="BO252" s="400"/>
      <c r="BP252" s="400"/>
      <c r="BQ252" s="400"/>
      <c r="BR252" s="400"/>
      <c r="BS252" s="400"/>
      <c r="BT252" s="400"/>
      <c r="BU252" s="400"/>
      <c r="CC252" s="397"/>
      <c r="CD252" s="397"/>
      <c r="CE252" s="397"/>
      <c r="CF252" s="397"/>
      <c r="CG252" s="397"/>
      <c r="CH252" s="397"/>
      <c r="CI252" s="397"/>
      <c r="CJ252" s="397"/>
      <c r="CK252" s="397"/>
      <c r="CL252" s="397"/>
      <c r="CM252" s="397"/>
      <c r="CN252" s="397"/>
    </row>
    <row r="253" spans="1:92" s="407" customFormat="1" x14ac:dyDescent="0.25">
      <c r="A253" s="408"/>
      <c r="B253" s="408"/>
      <c r="C253" s="408"/>
      <c r="D253" s="408"/>
      <c r="E253" s="408"/>
      <c r="F253" s="408"/>
      <c r="G253" s="408"/>
      <c r="AN253" s="400"/>
      <c r="AO253" s="400"/>
      <c r="AV253" s="400"/>
      <c r="AW253" s="400"/>
      <c r="BJ253" s="400"/>
      <c r="BK253" s="400"/>
      <c r="BL253" s="400"/>
      <c r="BM253" s="400"/>
      <c r="BN253" s="400"/>
      <c r="BO253" s="400"/>
      <c r="BP253" s="400"/>
      <c r="BQ253" s="400"/>
      <c r="BR253" s="400"/>
      <c r="BS253" s="400"/>
      <c r="BT253" s="400"/>
      <c r="BU253" s="400"/>
      <c r="CC253" s="397"/>
      <c r="CD253" s="397"/>
      <c r="CE253" s="397"/>
      <c r="CF253" s="397"/>
      <c r="CG253" s="397"/>
      <c r="CH253" s="397"/>
      <c r="CI253" s="397"/>
      <c r="CJ253" s="397"/>
      <c r="CK253" s="397"/>
      <c r="CL253" s="397"/>
      <c r="CM253" s="397"/>
      <c r="CN253" s="397"/>
    </row>
    <row r="254" spans="1:92" s="407" customFormat="1" x14ac:dyDescent="0.25">
      <c r="A254" s="408"/>
      <c r="B254" s="408"/>
      <c r="C254" s="408"/>
      <c r="D254" s="408"/>
      <c r="E254" s="408"/>
      <c r="F254" s="408"/>
      <c r="G254" s="408"/>
      <c r="AN254" s="400"/>
      <c r="AO254" s="400"/>
      <c r="AV254" s="400"/>
      <c r="AW254" s="400"/>
      <c r="BJ254" s="400"/>
      <c r="BK254" s="400"/>
      <c r="BL254" s="400"/>
      <c r="BM254" s="400"/>
      <c r="BN254" s="400"/>
      <c r="BO254" s="400"/>
      <c r="BP254" s="400"/>
      <c r="BQ254" s="400"/>
      <c r="BR254" s="400"/>
      <c r="BS254" s="400"/>
      <c r="BT254" s="400"/>
      <c r="BU254" s="400"/>
      <c r="CC254" s="397"/>
      <c r="CD254" s="397"/>
      <c r="CE254" s="397"/>
      <c r="CF254" s="397"/>
      <c r="CG254" s="397"/>
      <c r="CH254" s="397"/>
      <c r="CI254" s="397"/>
      <c r="CJ254" s="397"/>
      <c r="CK254" s="397"/>
      <c r="CL254" s="397"/>
      <c r="CM254" s="397"/>
      <c r="CN254" s="397"/>
    </row>
    <row r="255" spans="1:92" s="407" customFormat="1" x14ac:dyDescent="0.25">
      <c r="A255" s="408"/>
      <c r="B255" s="408"/>
      <c r="C255" s="408"/>
      <c r="D255" s="408"/>
      <c r="E255" s="408"/>
      <c r="F255" s="408"/>
      <c r="G255" s="408"/>
      <c r="AN255" s="400"/>
      <c r="AO255" s="400"/>
      <c r="AV255" s="400"/>
      <c r="AW255" s="400"/>
      <c r="BJ255" s="400"/>
      <c r="BK255" s="400"/>
      <c r="BL255" s="400"/>
      <c r="BM255" s="400"/>
      <c r="BN255" s="400"/>
      <c r="BO255" s="400"/>
      <c r="BP255" s="400"/>
      <c r="BQ255" s="400"/>
      <c r="BR255" s="400"/>
      <c r="BS255" s="400"/>
      <c r="BT255" s="400"/>
      <c r="BU255" s="400"/>
      <c r="CC255" s="397"/>
      <c r="CD255" s="397"/>
      <c r="CE255" s="397"/>
      <c r="CF255" s="397"/>
      <c r="CG255" s="397"/>
      <c r="CH255" s="397"/>
      <c r="CI255" s="397"/>
      <c r="CJ255" s="397"/>
      <c r="CK255" s="397"/>
      <c r="CL255" s="397"/>
      <c r="CM255" s="397"/>
      <c r="CN255" s="397"/>
    </row>
    <row r="256" spans="1:92" s="407" customFormat="1" x14ac:dyDescent="0.25">
      <c r="A256" s="408"/>
      <c r="B256" s="408"/>
      <c r="C256" s="408"/>
      <c r="D256" s="408"/>
      <c r="E256" s="408"/>
      <c r="F256" s="408"/>
      <c r="G256" s="408"/>
      <c r="AN256" s="400"/>
      <c r="AO256" s="400"/>
      <c r="AV256" s="400"/>
      <c r="AW256" s="400"/>
      <c r="BJ256" s="400"/>
      <c r="BK256" s="400"/>
      <c r="BL256" s="400"/>
      <c r="BM256" s="400"/>
      <c r="BN256" s="400"/>
      <c r="BO256" s="400"/>
      <c r="BP256" s="400"/>
      <c r="BQ256" s="400"/>
      <c r="BR256" s="400"/>
      <c r="BS256" s="400"/>
      <c r="BT256" s="400"/>
      <c r="BU256" s="400"/>
      <c r="CC256" s="397"/>
      <c r="CD256" s="397"/>
      <c r="CE256" s="397"/>
      <c r="CF256" s="397"/>
      <c r="CG256" s="397"/>
      <c r="CH256" s="397"/>
      <c r="CI256" s="397"/>
      <c r="CJ256" s="397"/>
      <c r="CK256" s="397"/>
      <c r="CL256" s="397"/>
      <c r="CM256" s="397"/>
      <c r="CN256" s="397"/>
    </row>
    <row r="257" spans="1:92" s="407" customFormat="1" x14ac:dyDescent="0.25">
      <c r="A257" s="408"/>
      <c r="B257" s="408"/>
      <c r="C257" s="408"/>
      <c r="D257" s="408"/>
      <c r="E257" s="408"/>
      <c r="F257" s="408"/>
      <c r="G257" s="408"/>
      <c r="AN257" s="400"/>
      <c r="AO257" s="400"/>
      <c r="AV257" s="400"/>
      <c r="AW257" s="400"/>
      <c r="BJ257" s="400"/>
      <c r="BK257" s="400"/>
      <c r="BL257" s="400"/>
      <c r="BM257" s="400"/>
      <c r="BN257" s="400"/>
      <c r="BO257" s="400"/>
      <c r="BP257" s="400"/>
      <c r="BQ257" s="400"/>
      <c r="BR257" s="400"/>
      <c r="BS257" s="400"/>
      <c r="BT257" s="400"/>
      <c r="BU257" s="400"/>
      <c r="CC257" s="397"/>
      <c r="CD257" s="397"/>
      <c r="CE257" s="397"/>
      <c r="CF257" s="397"/>
      <c r="CG257" s="397"/>
      <c r="CH257" s="397"/>
      <c r="CI257" s="397"/>
      <c r="CJ257" s="397"/>
      <c r="CK257" s="397"/>
      <c r="CL257" s="397"/>
      <c r="CM257" s="397"/>
      <c r="CN257" s="397"/>
    </row>
    <row r="258" spans="1:92" s="407" customFormat="1" x14ac:dyDescent="0.25">
      <c r="A258" s="408"/>
      <c r="B258" s="408"/>
      <c r="C258" s="408"/>
      <c r="D258" s="408"/>
      <c r="E258" s="408"/>
      <c r="F258" s="408"/>
      <c r="G258" s="408"/>
      <c r="AN258" s="400"/>
      <c r="AO258" s="400"/>
      <c r="AV258" s="400"/>
      <c r="AW258" s="400"/>
      <c r="BJ258" s="400"/>
      <c r="BK258" s="400"/>
      <c r="BL258" s="400"/>
      <c r="BM258" s="400"/>
      <c r="BN258" s="400"/>
      <c r="BO258" s="400"/>
      <c r="BP258" s="400"/>
      <c r="BQ258" s="400"/>
      <c r="BR258" s="400"/>
      <c r="BS258" s="400"/>
      <c r="BT258" s="400"/>
      <c r="BU258" s="400"/>
      <c r="CC258" s="397"/>
      <c r="CD258" s="397"/>
      <c r="CE258" s="397"/>
      <c r="CF258" s="397"/>
      <c r="CG258" s="397"/>
      <c r="CH258" s="397"/>
      <c r="CI258" s="397"/>
      <c r="CJ258" s="397"/>
      <c r="CK258" s="397"/>
      <c r="CL258" s="397"/>
      <c r="CM258" s="397"/>
      <c r="CN258" s="397"/>
    </row>
    <row r="259" spans="1:92" s="407" customFormat="1" x14ac:dyDescent="0.25">
      <c r="A259" s="408"/>
      <c r="B259" s="408"/>
      <c r="C259" s="408"/>
      <c r="D259" s="408"/>
      <c r="E259" s="408"/>
      <c r="F259" s="408"/>
      <c r="G259" s="408"/>
      <c r="AN259" s="400"/>
      <c r="AO259" s="400"/>
      <c r="AV259" s="400"/>
      <c r="AW259" s="400"/>
      <c r="BJ259" s="400"/>
      <c r="BK259" s="400"/>
      <c r="BL259" s="400"/>
      <c r="BM259" s="400"/>
      <c r="BN259" s="400"/>
      <c r="BO259" s="400"/>
      <c r="BP259" s="400"/>
      <c r="BQ259" s="400"/>
      <c r="BR259" s="400"/>
      <c r="BS259" s="400"/>
      <c r="BT259" s="400"/>
      <c r="BU259" s="400"/>
      <c r="CC259" s="397"/>
      <c r="CD259" s="397"/>
      <c r="CE259" s="397"/>
      <c r="CF259" s="397"/>
      <c r="CG259" s="397"/>
      <c r="CH259" s="397"/>
      <c r="CI259" s="397"/>
      <c r="CJ259" s="397"/>
      <c r="CK259" s="397"/>
      <c r="CL259" s="397"/>
      <c r="CM259" s="397"/>
      <c r="CN259" s="397"/>
    </row>
    <row r="260" spans="1:92" s="407" customFormat="1" x14ac:dyDescent="0.25">
      <c r="A260" s="408"/>
      <c r="B260" s="408"/>
      <c r="C260" s="408"/>
      <c r="D260" s="408"/>
      <c r="E260" s="408"/>
      <c r="F260" s="408"/>
      <c r="G260" s="408"/>
      <c r="AN260" s="400"/>
      <c r="AO260" s="400"/>
      <c r="AV260" s="400"/>
      <c r="AW260" s="400"/>
      <c r="BJ260" s="400"/>
      <c r="BK260" s="400"/>
      <c r="BL260" s="400"/>
      <c r="BM260" s="400"/>
      <c r="BN260" s="400"/>
      <c r="BO260" s="400"/>
      <c r="BP260" s="400"/>
      <c r="BQ260" s="400"/>
      <c r="BR260" s="400"/>
      <c r="BS260" s="400"/>
      <c r="BT260" s="400"/>
      <c r="BU260" s="400"/>
      <c r="CC260" s="397"/>
      <c r="CD260" s="397"/>
      <c r="CE260" s="397"/>
      <c r="CF260" s="397"/>
      <c r="CG260" s="397"/>
      <c r="CH260" s="397"/>
      <c r="CI260" s="397"/>
      <c r="CJ260" s="397"/>
      <c r="CK260" s="397"/>
      <c r="CL260" s="397"/>
      <c r="CM260" s="397"/>
      <c r="CN260" s="397"/>
    </row>
    <row r="261" spans="1:92" s="407" customFormat="1" x14ac:dyDescent="0.25">
      <c r="A261" s="408"/>
      <c r="B261" s="408"/>
      <c r="C261" s="408"/>
      <c r="D261" s="408"/>
      <c r="E261" s="408"/>
      <c r="F261" s="408"/>
      <c r="G261" s="408"/>
      <c r="AN261" s="400"/>
      <c r="AO261" s="400"/>
      <c r="AV261" s="400"/>
      <c r="AW261" s="400"/>
      <c r="BJ261" s="400"/>
      <c r="BK261" s="400"/>
      <c r="BL261" s="400"/>
      <c r="BM261" s="400"/>
      <c r="BN261" s="400"/>
      <c r="BO261" s="400"/>
      <c r="BP261" s="400"/>
      <c r="BQ261" s="400"/>
      <c r="BR261" s="400"/>
      <c r="BS261" s="400"/>
      <c r="BT261" s="400"/>
      <c r="BU261" s="400"/>
      <c r="CC261" s="397"/>
      <c r="CD261" s="397"/>
      <c r="CE261" s="397"/>
      <c r="CF261" s="397"/>
      <c r="CG261" s="397"/>
      <c r="CH261" s="397"/>
      <c r="CI261" s="397"/>
      <c r="CJ261" s="397"/>
      <c r="CK261" s="397"/>
      <c r="CL261" s="397"/>
      <c r="CM261" s="397"/>
      <c r="CN261" s="397"/>
    </row>
    <row r="262" spans="1:92" s="407" customFormat="1" x14ac:dyDescent="0.25">
      <c r="A262" s="408"/>
      <c r="B262" s="408"/>
      <c r="C262" s="408"/>
      <c r="D262" s="408"/>
      <c r="E262" s="408"/>
      <c r="F262" s="408"/>
      <c r="G262" s="408"/>
      <c r="AN262" s="400"/>
      <c r="AO262" s="400"/>
      <c r="AV262" s="400"/>
      <c r="AW262" s="400"/>
      <c r="BJ262" s="400"/>
      <c r="BK262" s="400"/>
      <c r="BL262" s="400"/>
      <c r="BM262" s="400"/>
      <c r="BN262" s="400"/>
      <c r="BO262" s="400"/>
      <c r="BP262" s="400"/>
      <c r="BQ262" s="400"/>
      <c r="BR262" s="400"/>
      <c r="BS262" s="400"/>
      <c r="BT262" s="400"/>
      <c r="BU262" s="400"/>
      <c r="CC262" s="397"/>
      <c r="CD262" s="397"/>
      <c r="CE262" s="397"/>
      <c r="CF262" s="397"/>
      <c r="CG262" s="397"/>
      <c r="CH262" s="397"/>
      <c r="CI262" s="397"/>
      <c r="CJ262" s="397"/>
      <c r="CK262" s="397"/>
      <c r="CL262" s="397"/>
      <c r="CM262" s="397"/>
      <c r="CN262" s="397"/>
    </row>
    <row r="263" spans="1:92" s="407" customFormat="1" x14ac:dyDescent="0.25">
      <c r="A263" s="408"/>
      <c r="B263" s="408"/>
      <c r="C263" s="408"/>
      <c r="D263" s="408"/>
      <c r="E263" s="408"/>
      <c r="F263" s="408"/>
      <c r="G263" s="408"/>
      <c r="AN263" s="400"/>
      <c r="AO263" s="400"/>
      <c r="AV263" s="400"/>
      <c r="AW263" s="400"/>
      <c r="BJ263" s="400"/>
      <c r="BK263" s="400"/>
      <c r="BL263" s="400"/>
      <c r="BM263" s="400"/>
      <c r="BN263" s="400"/>
      <c r="BO263" s="400"/>
      <c r="BP263" s="400"/>
      <c r="BQ263" s="400"/>
      <c r="BR263" s="400"/>
      <c r="BS263" s="400"/>
      <c r="BT263" s="400"/>
      <c r="BU263" s="400"/>
      <c r="CC263" s="397"/>
      <c r="CD263" s="397"/>
      <c r="CE263" s="397"/>
      <c r="CF263" s="397"/>
      <c r="CG263" s="397"/>
      <c r="CH263" s="397"/>
      <c r="CI263" s="397"/>
      <c r="CJ263" s="397"/>
      <c r="CK263" s="397"/>
      <c r="CL263" s="397"/>
      <c r="CM263" s="397"/>
      <c r="CN263" s="397"/>
    </row>
    <row r="264" spans="1:92" s="407" customFormat="1" x14ac:dyDescent="0.25">
      <c r="A264" s="408"/>
      <c r="B264" s="408"/>
      <c r="C264" s="408"/>
      <c r="D264" s="408"/>
      <c r="E264" s="408"/>
      <c r="F264" s="408"/>
      <c r="G264" s="408"/>
      <c r="AN264" s="400"/>
      <c r="AO264" s="400"/>
      <c r="AV264" s="400"/>
      <c r="AW264" s="400"/>
      <c r="BJ264" s="400"/>
      <c r="BK264" s="400"/>
      <c r="BL264" s="400"/>
      <c r="BM264" s="400"/>
      <c r="BN264" s="400"/>
      <c r="BO264" s="400"/>
      <c r="BP264" s="400"/>
      <c r="BQ264" s="400"/>
      <c r="BR264" s="400"/>
      <c r="BS264" s="400"/>
      <c r="BT264" s="400"/>
      <c r="BU264" s="400"/>
      <c r="CC264" s="397"/>
      <c r="CD264" s="397"/>
      <c r="CE264" s="397"/>
      <c r="CF264" s="397"/>
      <c r="CG264" s="397"/>
      <c r="CH264" s="397"/>
      <c r="CI264" s="397"/>
      <c r="CJ264" s="397"/>
      <c r="CK264" s="397"/>
      <c r="CL264" s="397"/>
      <c r="CM264" s="397"/>
      <c r="CN264" s="397"/>
    </row>
    <row r="265" spans="1:92" s="407" customFormat="1" x14ac:dyDescent="0.25">
      <c r="A265" s="408"/>
      <c r="B265" s="408"/>
      <c r="C265" s="408"/>
      <c r="D265" s="408"/>
      <c r="E265" s="408"/>
      <c r="F265" s="408"/>
      <c r="G265" s="408"/>
      <c r="AN265" s="400"/>
      <c r="AO265" s="400"/>
      <c r="AV265" s="400"/>
      <c r="AW265" s="400"/>
      <c r="BJ265" s="400"/>
      <c r="BK265" s="400"/>
      <c r="BL265" s="400"/>
      <c r="BM265" s="400"/>
      <c r="BN265" s="400"/>
      <c r="BO265" s="400"/>
      <c r="BP265" s="400"/>
      <c r="BQ265" s="400"/>
      <c r="BR265" s="400"/>
      <c r="BS265" s="400"/>
      <c r="BT265" s="400"/>
      <c r="BU265" s="400"/>
      <c r="CC265" s="397"/>
      <c r="CD265" s="397"/>
      <c r="CE265" s="397"/>
      <c r="CF265" s="397"/>
      <c r="CG265" s="397"/>
      <c r="CH265" s="397"/>
      <c r="CI265" s="397"/>
      <c r="CJ265" s="397"/>
      <c r="CK265" s="397"/>
      <c r="CL265" s="397"/>
      <c r="CM265" s="397"/>
      <c r="CN265" s="397"/>
    </row>
    <row r="266" spans="1:92" s="407" customFormat="1" x14ac:dyDescent="0.25">
      <c r="A266" s="408"/>
      <c r="B266" s="408"/>
      <c r="C266" s="408"/>
      <c r="D266" s="408"/>
      <c r="E266" s="408"/>
      <c r="F266" s="408"/>
      <c r="G266" s="408"/>
      <c r="AN266" s="400"/>
      <c r="AO266" s="400"/>
      <c r="AV266" s="400"/>
      <c r="AW266" s="400"/>
      <c r="BJ266" s="400"/>
      <c r="BK266" s="400"/>
      <c r="BL266" s="400"/>
      <c r="BM266" s="400"/>
      <c r="BN266" s="400"/>
      <c r="BO266" s="400"/>
      <c r="BP266" s="400"/>
      <c r="BQ266" s="400"/>
      <c r="BR266" s="400"/>
      <c r="BS266" s="400"/>
      <c r="BT266" s="400"/>
      <c r="BU266" s="400"/>
      <c r="CC266" s="397"/>
      <c r="CD266" s="397"/>
      <c r="CE266" s="397"/>
      <c r="CF266" s="397"/>
      <c r="CG266" s="397"/>
      <c r="CH266" s="397"/>
      <c r="CI266" s="397"/>
      <c r="CJ266" s="397"/>
      <c r="CK266" s="397"/>
      <c r="CL266" s="397"/>
      <c r="CM266" s="397"/>
      <c r="CN266" s="397"/>
    </row>
    <row r="267" spans="1:92" s="407" customFormat="1" x14ac:dyDescent="0.25">
      <c r="A267" s="408"/>
      <c r="B267" s="408"/>
      <c r="C267" s="408"/>
      <c r="D267" s="408"/>
      <c r="E267" s="408"/>
      <c r="F267" s="408"/>
      <c r="G267" s="408"/>
      <c r="AN267" s="400"/>
      <c r="AO267" s="400"/>
      <c r="AV267" s="400"/>
      <c r="AW267" s="400"/>
      <c r="BJ267" s="400"/>
      <c r="BK267" s="400"/>
      <c r="BL267" s="400"/>
      <c r="BM267" s="400"/>
      <c r="BN267" s="400"/>
      <c r="BO267" s="400"/>
      <c r="BP267" s="400"/>
      <c r="BQ267" s="400"/>
      <c r="BR267" s="400"/>
      <c r="BS267" s="400"/>
      <c r="BT267" s="400"/>
      <c r="BU267" s="400"/>
      <c r="CC267" s="397"/>
      <c r="CD267" s="397"/>
      <c r="CE267" s="397"/>
      <c r="CF267" s="397"/>
      <c r="CG267" s="397"/>
      <c r="CH267" s="397"/>
      <c r="CI267" s="397"/>
      <c r="CJ267" s="397"/>
      <c r="CK267" s="397"/>
      <c r="CL267" s="397"/>
      <c r="CM267" s="397"/>
      <c r="CN267" s="397"/>
    </row>
    <row r="268" spans="1:92" s="407" customFormat="1" x14ac:dyDescent="0.25">
      <c r="A268" s="408"/>
      <c r="B268" s="408"/>
      <c r="C268" s="408"/>
      <c r="D268" s="408"/>
      <c r="E268" s="408"/>
      <c r="F268" s="408"/>
      <c r="G268" s="408"/>
      <c r="AN268" s="400"/>
      <c r="AO268" s="400"/>
      <c r="AV268" s="400"/>
      <c r="AW268" s="400"/>
      <c r="BJ268" s="400"/>
      <c r="BK268" s="400"/>
      <c r="BL268" s="400"/>
      <c r="BM268" s="400"/>
      <c r="BN268" s="400"/>
      <c r="BO268" s="400"/>
      <c r="BP268" s="400"/>
      <c r="BQ268" s="400"/>
      <c r="BR268" s="400"/>
      <c r="BS268" s="400"/>
      <c r="BT268" s="400"/>
      <c r="BU268" s="400"/>
      <c r="CC268" s="397"/>
      <c r="CD268" s="397"/>
      <c r="CE268" s="397"/>
      <c r="CF268" s="397"/>
      <c r="CG268" s="397"/>
      <c r="CH268" s="397"/>
      <c r="CI268" s="397"/>
      <c r="CJ268" s="397"/>
      <c r="CK268" s="397"/>
      <c r="CL268" s="397"/>
      <c r="CM268" s="397"/>
      <c r="CN268" s="397"/>
    </row>
    <row r="269" spans="1:92" s="407" customFormat="1" x14ac:dyDescent="0.25">
      <c r="A269" s="408"/>
      <c r="B269" s="408"/>
      <c r="C269" s="408"/>
      <c r="D269" s="408"/>
      <c r="E269" s="408"/>
      <c r="F269" s="408"/>
      <c r="G269" s="408"/>
      <c r="AN269" s="400"/>
      <c r="AO269" s="400"/>
      <c r="AV269" s="400"/>
      <c r="AW269" s="400"/>
      <c r="BJ269" s="400"/>
      <c r="BK269" s="400"/>
      <c r="BL269" s="400"/>
      <c r="BM269" s="400"/>
      <c r="BN269" s="400"/>
      <c r="BO269" s="400"/>
      <c r="BP269" s="400"/>
      <c r="BQ269" s="400"/>
      <c r="BR269" s="400"/>
      <c r="BS269" s="400"/>
      <c r="BT269" s="400"/>
      <c r="BU269" s="400"/>
      <c r="CC269" s="397"/>
      <c r="CD269" s="397"/>
      <c r="CE269" s="397"/>
      <c r="CF269" s="397"/>
      <c r="CG269" s="397"/>
      <c r="CH269" s="397"/>
      <c r="CI269" s="397"/>
      <c r="CJ269" s="397"/>
      <c r="CK269" s="397"/>
      <c r="CL269" s="397"/>
      <c r="CM269" s="397"/>
      <c r="CN269" s="397"/>
    </row>
    <row r="270" spans="1:92" s="407" customFormat="1" x14ac:dyDescent="0.25">
      <c r="A270" s="408"/>
      <c r="B270" s="408"/>
      <c r="C270" s="408"/>
      <c r="D270" s="408"/>
      <c r="E270" s="408"/>
      <c r="F270" s="408"/>
      <c r="G270" s="408"/>
      <c r="AN270" s="400"/>
      <c r="AO270" s="400"/>
      <c r="AV270" s="400"/>
      <c r="AW270" s="400"/>
      <c r="BJ270" s="400"/>
      <c r="BK270" s="400"/>
      <c r="BL270" s="400"/>
      <c r="BM270" s="400"/>
      <c r="BN270" s="400"/>
      <c r="BO270" s="400"/>
      <c r="BP270" s="400"/>
      <c r="BQ270" s="400"/>
      <c r="BR270" s="400"/>
      <c r="BS270" s="400"/>
      <c r="BT270" s="400"/>
      <c r="BU270" s="400"/>
      <c r="CC270" s="397"/>
      <c r="CD270" s="397"/>
      <c r="CE270" s="397"/>
      <c r="CF270" s="397"/>
      <c r="CG270" s="397"/>
      <c r="CH270" s="397"/>
      <c r="CI270" s="397"/>
      <c r="CJ270" s="397"/>
      <c r="CK270" s="397"/>
      <c r="CL270" s="397"/>
      <c r="CM270" s="397"/>
      <c r="CN270" s="397"/>
    </row>
    <row r="271" spans="1:92" s="407" customFormat="1" x14ac:dyDescent="0.25">
      <c r="A271" s="408"/>
      <c r="B271" s="408"/>
      <c r="C271" s="408"/>
      <c r="D271" s="408"/>
      <c r="E271" s="408"/>
      <c r="F271" s="408"/>
      <c r="G271" s="408"/>
      <c r="AN271" s="400"/>
      <c r="AO271" s="400"/>
      <c r="AV271" s="400"/>
      <c r="AW271" s="400"/>
      <c r="BJ271" s="400"/>
      <c r="BK271" s="400"/>
      <c r="BL271" s="400"/>
      <c r="BM271" s="400"/>
      <c r="BN271" s="400"/>
      <c r="BO271" s="400"/>
      <c r="BP271" s="400"/>
      <c r="BQ271" s="400"/>
      <c r="BR271" s="400"/>
      <c r="BS271" s="400"/>
      <c r="BT271" s="400"/>
      <c r="BU271" s="400"/>
      <c r="CC271" s="397"/>
      <c r="CD271" s="397"/>
      <c r="CE271" s="397"/>
      <c r="CF271" s="397"/>
      <c r="CG271" s="397"/>
      <c r="CH271" s="397"/>
      <c r="CI271" s="397"/>
      <c r="CJ271" s="397"/>
      <c r="CK271" s="397"/>
      <c r="CL271" s="397"/>
      <c r="CM271" s="397"/>
      <c r="CN271" s="397"/>
    </row>
    <row r="272" spans="1:92" s="407" customFormat="1" x14ac:dyDescent="0.25">
      <c r="A272" s="408"/>
      <c r="B272" s="408"/>
      <c r="C272" s="408"/>
      <c r="D272" s="408"/>
      <c r="E272" s="408"/>
      <c r="F272" s="408"/>
      <c r="G272" s="408"/>
      <c r="AN272" s="400"/>
      <c r="AO272" s="400"/>
      <c r="AV272" s="400"/>
      <c r="AW272" s="400"/>
      <c r="BJ272" s="400"/>
      <c r="BK272" s="400"/>
      <c r="BL272" s="400"/>
      <c r="BM272" s="400"/>
      <c r="BN272" s="400"/>
      <c r="BO272" s="400"/>
      <c r="BP272" s="400"/>
      <c r="BQ272" s="400"/>
      <c r="BR272" s="400"/>
      <c r="BS272" s="400"/>
      <c r="BT272" s="400"/>
      <c r="BU272" s="400"/>
      <c r="CC272" s="397"/>
      <c r="CD272" s="397"/>
      <c r="CE272" s="397"/>
      <c r="CF272" s="397"/>
      <c r="CG272" s="397"/>
      <c r="CH272" s="397"/>
      <c r="CI272" s="397"/>
      <c r="CJ272" s="397"/>
      <c r="CK272" s="397"/>
      <c r="CL272" s="397"/>
      <c r="CM272" s="397"/>
      <c r="CN272" s="397"/>
    </row>
    <row r="273" spans="1:92" s="407" customFormat="1" x14ac:dyDescent="0.25">
      <c r="A273" s="408"/>
      <c r="B273" s="408"/>
      <c r="C273" s="408"/>
      <c r="D273" s="408"/>
      <c r="E273" s="408"/>
      <c r="F273" s="408"/>
      <c r="G273" s="408"/>
      <c r="AN273" s="400"/>
      <c r="AO273" s="400"/>
      <c r="AV273" s="400"/>
      <c r="AW273" s="400"/>
      <c r="BJ273" s="400"/>
      <c r="BK273" s="400"/>
      <c r="BL273" s="400"/>
      <c r="BM273" s="400"/>
      <c r="BN273" s="400"/>
      <c r="BO273" s="400"/>
      <c r="BP273" s="400"/>
      <c r="BQ273" s="400"/>
      <c r="BR273" s="400"/>
      <c r="BS273" s="400"/>
      <c r="BT273" s="400"/>
      <c r="BU273" s="400"/>
      <c r="CC273" s="397"/>
      <c r="CD273" s="397"/>
      <c r="CE273" s="397"/>
      <c r="CF273" s="397"/>
      <c r="CG273" s="397"/>
      <c r="CH273" s="397"/>
      <c r="CI273" s="397"/>
      <c r="CJ273" s="397"/>
      <c r="CK273" s="397"/>
      <c r="CL273" s="397"/>
      <c r="CM273" s="397"/>
      <c r="CN273" s="397"/>
    </row>
    <row r="274" spans="1:92" s="407" customFormat="1" x14ac:dyDescent="0.25">
      <c r="A274" s="408"/>
      <c r="B274" s="408"/>
      <c r="C274" s="408"/>
      <c r="D274" s="408"/>
      <c r="E274" s="408"/>
      <c r="F274" s="408"/>
      <c r="G274" s="408"/>
      <c r="AN274" s="400"/>
      <c r="AO274" s="400"/>
      <c r="AV274" s="400"/>
      <c r="AW274" s="400"/>
      <c r="BJ274" s="400"/>
      <c r="BK274" s="400"/>
      <c r="BL274" s="400"/>
      <c r="BM274" s="400"/>
      <c r="BN274" s="400"/>
      <c r="BO274" s="400"/>
      <c r="BP274" s="400"/>
      <c r="BQ274" s="400"/>
      <c r="BR274" s="400"/>
      <c r="BS274" s="400"/>
      <c r="BT274" s="400"/>
      <c r="BU274" s="400"/>
      <c r="CC274" s="397"/>
      <c r="CD274" s="397"/>
      <c r="CE274" s="397"/>
      <c r="CF274" s="397"/>
      <c r="CG274" s="397"/>
      <c r="CH274" s="397"/>
      <c r="CI274" s="397"/>
      <c r="CJ274" s="397"/>
      <c r="CK274" s="397"/>
      <c r="CL274" s="397"/>
      <c r="CM274" s="397"/>
      <c r="CN274" s="397"/>
    </row>
    <row r="275" spans="1:92" s="407" customFormat="1" x14ac:dyDescent="0.25">
      <c r="A275" s="408"/>
      <c r="B275" s="408"/>
      <c r="C275" s="408"/>
      <c r="D275" s="408"/>
      <c r="E275" s="408"/>
      <c r="F275" s="408"/>
      <c r="G275" s="408"/>
      <c r="AN275" s="400"/>
      <c r="AO275" s="400"/>
      <c r="AV275" s="400"/>
      <c r="AW275" s="400"/>
      <c r="BJ275" s="400"/>
      <c r="BK275" s="400"/>
      <c r="BL275" s="400"/>
      <c r="BM275" s="400"/>
      <c r="BN275" s="400"/>
      <c r="BO275" s="400"/>
      <c r="BP275" s="400"/>
      <c r="BQ275" s="400"/>
      <c r="BR275" s="400"/>
      <c r="BS275" s="400"/>
      <c r="BT275" s="400"/>
      <c r="BU275" s="400"/>
      <c r="CC275" s="397"/>
      <c r="CD275" s="397"/>
      <c r="CE275" s="397"/>
      <c r="CF275" s="397"/>
      <c r="CG275" s="397"/>
      <c r="CH275" s="397"/>
      <c r="CI275" s="397"/>
      <c r="CJ275" s="397"/>
      <c r="CK275" s="397"/>
      <c r="CL275" s="397"/>
      <c r="CM275" s="397"/>
      <c r="CN275" s="397"/>
    </row>
    <row r="276" spans="1:92" s="407" customFormat="1" x14ac:dyDescent="0.25">
      <c r="A276" s="408"/>
      <c r="B276" s="408"/>
      <c r="C276" s="408"/>
      <c r="D276" s="408"/>
      <c r="E276" s="408"/>
      <c r="F276" s="408"/>
      <c r="G276" s="408"/>
      <c r="AN276" s="400"/>
      <c r="AO276" s="400"/>
      <c r="AV276" s="400"/>
      <c r="AW276" s="400"/>
      <c r="BJ276" s="400"/>
      <c r="BK276" s="400"/>
      <c r="BL276" s="400"/>
      <c r="BM276" s="400"/>
      <c r="BN276" s="400"/>
      <c r="BO276" s="400"/>
      <c r="BP276" s="400"/>
      <c r="BQ276" s="400"/>
      <c r="BR276" s="400"/>
      <c r="BS276" s="400"/>
      <c r="BT276" s="400"/>
      <c r="BU276" s="400"/>
      <c r="CC276" s="397"/>
      <c r="CD276" s="397"/>
      <c r="CE276" s="397"/>
      <c r="CF276" s="397"/>
      <c r="CG276" s="397"/>
      <c r="CH276" s="397"/>
      <c r="CI276" s="397"/>
      <c r="CJ276" s="397"/>
      <c r="CK276" s="397"/>
      <c r="CL276" s="397"/>
      <c r="CM276" s="397"/>
      <c r="CN276" s="397"/>
    </row>
    <row r="277" spans="1:92" s="407" customFormat="1" x14ac:dyDescent="0.25">
      <c r="A277" s="408"/>
      <c r="B277" s="408"/>
      <c r="C277" s="408"/>
      <c r="D277" s="408"/>
      <c r="E277" s="408"/>
      <c r="F277" s="408"/>
      <c r="G277" s="408"/>
      <c r="AN277" s="400"/>
      <c r="AO277" s="400"/>
      <c r="AV277" s="400"/>
      <c r="AW277" s="400"/>
      <c r="BJ277" s="400"/>
      <c r="BK277" s="400"/>
      <c r="BL277" s="400"/>
      <c r="BM277" s="400"/>
      <c r="BN277" s="400"/>
      <c r="BO277" s="400"/>
      <c r="BP277" s="400"/>
      <c r="BQ277" s="400"/>
      <c r="BR277" s="400"/>
      <c r="BS277" s="400"/>
      <c r="BT277" s="400"/>
      <c r="BU277" s="400"/>
      <c r="CC277" s="397"/>
      <c r="CD277" s="397"/>
      <c r="CE277" s="397"/>
      <c r="CF277" s="397"/>
      <c r="CG277" s="397"/>
      <c r="CH277" s="397"/>
      <c r="CI277" s="397"/>
      <c r="CJ277" s="397"/>
      <c r="CK277" s="397"/>
      <c r="CL277" s="397"/>
      <c r="CM277" s="397"/>
      <c r="CN277" s="397"/>
    </row>
    <row r="278" spans="1:92" s="407" customFormat="1" x14ac:dyDescent="0.25">
      <c r="A278" s="408"/>
      <c r="B278" s="408"/>
      <c r="C278" s="408"/>
      <c r="D278" s="408"/>
      <c r="E278" s="408"/>
      <c r="F278" s="408"/>
      <c r="G278" s="408"/>
      <c r="AN278" s="400"/>
      <c r="AO278" s="400"/>
      <c r="AV278" s="400"/>
      <c r="AW278" s="400"/>
      <c r="BJ278" s="400"/>
      <c r="BK278" s="400"/>
      <c r="BL278" s="400"/>
      <c r="BM278" s="400"/>
      <c r="BN278" s="400"/>
      <c r="BO278" s="400"/>
      <c r="BP278" s="400"/>
      <c r="BQ278" s="400"/>
      <c r="BR278" s="400"/>
      <c r="BS278" s="400"/>
      <c r="BT278" s="400"/>
      <c r="BU278" s="400"/>
      <c r="CC278" s="397"/>
      <c r="CD278" s="397"/>
      <c r="CE278" s="397"/>
      <c r="CF278" s="397"/>
      <c r="CG278" s="397"/>
      <c r="CH278" s="397"/>
      <c r="CI278" s="397"/>
      <c r="CJ278" s="397"/>
      <c r="CK278" s="397"/>
      <c r="CL278" s="397"/>
      <c r="CM278" s="397"/>
      <c r="CN278" s="397"/>
    </row>
    <row r="279" spans="1:92" s="407" customFormat="1" x14ac:dyDescent="0.25">
      <c r="A279" s="408"/>
      <c r="B279" s="408"/>
      <c r="C279" s="408"/>
      <c r="D279" s="408"/>
      <c r="E279" s="408"/>
      <c r="F279" s="408"/>
      <c r="G279" s="408"/>
      <c r="AN279" s="400"/>
      <c r="AO279" s="400"/>
      <c r="AV279" s="400"/>
      <c r="AW279" s="400"/>
      <c r="BJ279" s="400"/>
      <c r="BK279" s="400"/>
      <c r="BL279" s="400"/>
      <c r="BM279" s="400"/>
      <c r="BN279" s="400"/>
      <c r="BO279" s="400"/>
      <c r="BP279" s="400"/>
      <c r="BQ279" s="400"/>
      <c r="BR279" s="400"/>
      <c r="BS279" s="400"/>
      <c r="BT279" s="400"/>
      <c r="BU279" s="400"/>
      <c r="CC279" s="397"/>
      <c r="CD279" s="397"/>
      <c r="CE279" s="397"/>
      <c r="CF279" s="397"/>
      <c r="CG279" s="397"/>
      <c r="CH279" s="397"/>
      <c r="CI279" s="397"/>
      <c r="CJ279" s="397"/>
      <c r="CK279" s="397"/>
      <c r="CL279" s="397"/>
      <c r="CM279" s="397"/>
      <c r="CN279" s="397"/>
    </row>
    <row r="280" spans="1:92" s="407" customFormat="1" x14ac:dyDescent="0.25">
      <c r="A280" s="408"/>
      <c r="B280" s="408"/>
      <c r="C280" s="408"/>
      <c r="D280" s="408"/>
      <c r="E280" s="408"/>
      <c r="F280" s="408"/>
      <c r="G280" s="408"/>
      <c r="AN280" s="400"/>
      <c r="AO280" s="400"/>
      <c r="AV280" s="400"/>
      <c r="AW280" s="400"/>
      <c r="BJ280" s="400"/>
      <c r="BK280" s="400"/>
      <c r="BL280" s="400"/>
      <c r="BM280" s="400"/>
      <c r="BN280" s="400"/>
      <c r="BO280" s="400"/>
      <c r="BP280" s="400"/>
      <c r="BQ280" s="400"/>
      <c r="BR280" s="400"/>
      <c r="BS280" s="400"/>
      <c r="BT280" s="400"/>
      <c r="BU280" s="400"/>
      <c r="CC280" s="397"/>
      <c r="CD280" s="397"/>
      <c r="CE280" s="397"/>
      <c r="CF280" s="397"/>
      <c r="CG280" s="397"/>
      <c r="CH280" s="397"/>
      <c r="CI280" s="397"/>
      <c r="CJ280" s="397"/>
      <c r="CK280" s="397"/>
      <c r="CL280" s="397"/>
      <c r="CM280" s="397"/>
      <c r="CN280" s="397"/>
    </row>
    <row r="281" spans="1:92" s="407" customFormat="1" x14ac:dyDescent="0.25">
      <c r="A281" s="408"/>
      <c r="B281" s="408"/>
      <c r="C281" s="408"/>
      <c r="D281" s="408"/>
      <c r="E281" s="408"/>
      <c r="F281" s="408"/>
      <c r="G281" s="408"/>
      <c r="AN281" s="400"/>
      <c r="AO281" s="400"/>
      <c r="AV281" s="400"/>
      <c r="AW281" s="400"/>
      <c r="BJ281" s="400"/>
      <c r="BK281" s="400"/>
      <c r="BL281" s="400"/>
      <c r="BM281" s="400"/>
      <c r="BN281" s="400"/>
      <c r="BO281" s="400"/>
      <c r="BP281" s="400"/>
      <c r="BQ281" s="400"/>
      <c r="BR281" s="400"/>
      <c r="BS281" s="400"/>
      <c r="BT281" s="400"/>
      <c r="BU281" s="400"/>
      <c r="CC281" s="397"/>
      <c r="CD281" s="397"/>
      <c r="CE281" s="397"/>
      <c r="CF281" s="397"/>
      <c r="CG281" s="397"/>
      <c r="CH281" s="397"/>
      <c r="CI281" s="397"/>
      <c r="CJ281" s="397"/>
      <c r="CK281" s="397"/>
      <c r="CL281" s="397"/>
      <c r="CM281" s="397"/>
      <c r="CN281" s="397"/>
    </row>
    <row r="282" spans="1:92" s="407" customFormat="1" x14ac:dyDescent="0.25">
      <c r="A282" s="408"/>
      <c r="B282" s="408"/>
      <c r="C282" s="408"/>
      <c r="D282" s="408"/>
      <c r="E282" s="408"/>
      <c r="F282" s="408"/>
      <c r="G282" s="408"/>
      <c r="AN282" s="400"/>
      <c r="AO282" s="400"/>
      <c r="AV282" s="400"/>
      <c r="AW282" s="400"/>
      <c r="BJ282" s="400"/>
      <c r="BK282" s="400"/>
      <c r="BL282" s="400"/>
      <c r="BM282" s="400"/>
      <c r="BN282" s="400"/>
      <c r="BO282" s="400"/>
      <c r="BP282" s="400"/>
      <c r="BQ282" s="400"/>
      <c r="BR282" s="400"/>
      <c r="BS282" s="400"/>
      <c r="BT282" s="400"/>
      <c r="BU282" s="400"/>
      <c r="CC282" s="397"/>
      <c r="CD282" s="397"/>
      <c r="CE282" s="397"/>
      <c r="CF282" s="397"/>
      <c r="CG282" s="397"/>
      <c r="CH282" s="397"/>
      <c r="CI282" s="397"/>
      <c r="CJ282" s="397"/>
      <c r="CK282" s="397"/>
      <c r="CL282" s="397"/>
      <c r="CM282" s="397"/>
      <c r="CN282" s="397"/>
    </row>
    <row r="283" spans="1:92" s="407" customFormat="1" x14ac:dyDescent="0.25">
      <c r="A283" s="408"/>
      <c r="B283" s="408"/>
      <c r="C283" s="408"/>
      <c r="D283" s="408"/>
      <c r="E283" s="408"/>
      <c r="F283" s="408"/>
      <c r="G283" s="408"/>
      <c r="AN283" s="400"/>
      <c r="AO283" s="400"/>
      <c r="AV283" s="400"/>
      <c r="AW283" s="400"/>
      <c r="BJ283" s="400"/>
      <c r="BK283" s="400"/>
      <c r="BL283" s="400"/>
      <c r="BM283" s="400"/>
      <c r="BN283" s="400"/>
      <c r="BO283" s="400"/>
      <c r="BP283" s="400"/>
      <c r="BQ283" s="400"/>
      <c r="BR283" s="400"/>
      <c r="BS283" s="400"/>
      <c r="BT283" s="400"/>
      <c r="BU283" s="400"/>
      <c r="CC283" s="397"/>
      <c r="CD283" s="397"/>
      <c r="CE283" s="397"/>
      <c r="CF283" s="397"/>
      <c r="CG283" s="397"/>
      <c r="CH283" s="397"/>
      <c r="CI283" s="397"/>
      <c r="CJ283" s="397"/>
      <c r="CK283" s="397"/>
      <c r="CL283" s="397"/>
      <c r="CM283" s="397"/>
      <c r="CN283" s="397"/>
    </row>
    <row r="284" spans="1:92" s="407" customFormat="1" x14ac:dyDescent="0.25">
      <c r="A284" s="408"/>
      <c r="B284" s="408"/>
      <c r="C284" s="408"/>
      <c r="D284" s="408"/>
      <c r="E284" s="408"/>
      <c r="F284" s="408"/>
      <c r="G284" s="408"/>
      <c r="AN284" s="400"/>
      <c r="AO284" s="400"/>
      <c r="AV284" s="400"/>
      <c r="AW284" s="400"/>
      <c r="BJ284" s="400"/>
      <c r="BK284" s="400"/>
      <c r="BL284" s="400"/>
      <c r="BM284" s="400"/>
      <c r="BN284" s="400"/>
      <c r="BO284" s="400"/>
      <c r="BP284" s="400"/>
      <c r="BQ284" s="400"/>
      <c r="BR284" s="400"/>
      <c r="BS284" s="400"/>
      <c r="BT284" s="400"/>
      <c r="BU284" s="400"/>
      <c r="CC284" s="397"/>
      <c r="CD284" s="397"/>
      <c r="CE284" s="397"/>
      <c r="CF284" s="397"/>
      <c r="CG284" s="397"/>
      <c r="CH284" s="397"/>
      <c r="CI284" s="397"/>
      <c r="CJ284" s="397"/>
      <c r="CK284" s="397"/>
      <c r="CL284" s="397"/>
      <c r="CM284" s="397"/>
      <c r="CN284" s="397"/>
    </row>
    <row r="285" spans="1:92" s="407" customFormat="1" x14ac:dyDescent="0.25">
      <c r="A285" s="408"/>
      <c r="B285" s="408"/>
      <c r="C285" s="408"/>
      <c r="D285" s="408"/>
      <c r="E285" s="408"/>
      <c r="F285" s="408"/>
      <c r="G285" s="408"/>
      <c r="AN285" s="400"/>
      <c r="AO285" s="400"/>
      <c r="AV285" s="400"/>
      <c r="AW285" s="400"/>
      <c r="BJ285" s="400"/>
      <c r="BK285" s="400"/>
      <c r="BL285" s="400"/>
      <c r="BM285" s="400"/>
      <c r="BN285" s="400"/>
      <c r="BO285" s="400"/>
      <c r="BP285" s="400"/>
      <c r="BQ285" s="400"/>
      <c r="BR285" s="400"/>
      <c r="BS285" s="400"/>
      <c r="BT285" s="400"/>
      <c r="BU285" s="400"/>
      <c r="CC285" s="397"/>
      <c r="CD285" s="397"/>
      <c r="CE285" s="397"/>
      <c r="CF285" s="397"/>
      <c r="CG285" s="397"/>
      <c r="CH285" s="397"/>
      <c r="CI285" s="397"/>
      <c r="CJ285" s="397"/>
      <c r="CK285" s="397"/>
      <c r="CL285" s="397"/>
      <c r="CM285" s="397"/>
      <c r="CN285" s="397"/>
    </row>
    <row r="286" spans="1:92" s="407" customFormat="1" x14ac:dyDescent="0.25">
      <c r="A286" s="408"/>
      <c r="B286" s="408"/>
      <c r="C286" s="408"/>
      <c r="D286" s="408"/>
      <c r="E286" s="408"/>
      <c r="F286" s="408"/>
      <c r="G286" s="408"/>
      <c r="AN286" s="400"/>
      <c r="AO286" s="400"/>
      <c r="AV286" s="400"/>
      <c r="AW286" s="400"/>
      <c r="BJ286" s="400"/>
      <c r="BK286" s="400"/>
      <c r="BL286" s="400"/>
      <c r="BM286" s="400"/>
      <c r="BN286" s="400"/>
      <c r="BO286" s="400"/>
      <c r="BP286" s="400"/>
      <c r="BQ286" s="400"/>
      <c r="BR286" s="400"/>
      <c r="BS286" s="400"/>
      <c r="BT286" s="400"/>
      <c r="BU286" s="400"/>
      <c r="CC286" s="397"/>
      <c r="CD286" s="397"/>
      <c r="CE286" s="397"/>
      <c r="CF286" s="397"/>
      <c r="CG286" s="397"/>
      <c r="CH286" s="397"/>
      <c r="CI286" s="397"/>
      <c r="CJ286" s="397"/>
      <c r="CK286" s="397"/>
      <c r="CL286" s="397"/>
      <c r="CM286" s="397"/>
      <c r="CN286" s="397"/>
    </row>
    <row r="287" spans="1:92" s="407" customFormat="1" x14ac:dyDescent="0.25">
      <c r="A287" s="408"/>
      <c r="B287" s="408"/>
      <c r="C287" s="408"/>
      <c r="D287" s="408"/>
      <c r="E287" s="408"/>
      <c r="F287" s="408"/>
      <c r="G287" s="408"/>
      <c r="AN287" s="400"/>
      <c r="AO287" s="400"/>
      <c r="AV287" s="400"/>
      <c r="AW287" s="400"/>
      <c r="BJ287" s="400"/>
      <c r="BK287" s="400"/>
      <c r="BL287" s="400"/>
      <c r="BM287" s="400"/>
      <c r="BN287" s="400"/>
      <c r="BO287" s="400"/>
      <c r="BP287" s="400"/>
      <c r="BQ287" s="400"/>
      <c r="BR287" s="400"/>
      <c r="BS287" s="400"/>
      <c r="BT287" s="400"/>
      <c r="BU287" s="400"/>
      <c r="CC287" s="397"/>
      <c r="CD287" s="397"/>
      <c r="CE287" s="397"/>
      <c r="CF287" s="397"/>
      <c r="CG287" s="397"/>
      <c r="CH287" s="397"/>
      <c r="CI287" s="397"/>
      <c r="CJ287" s="397"/>
      <c r="CK287" s="397"/>
      <c r="CL287" s="397"/>
      <c r="CM287" s="397"/>
      <c r="CN287" s="397"/>
    </row>
    <row r="288" spans="1:92" s="407" customFormat="1" x14ac:dyDescent="0.25">
      <c r="A288" s="408"/>
      <c r="B288" s="408"/>
      <c r="C288" s="408"/>
      <c r="D288" s="408"/>
      <c r="E288" s="408"/>
      <c r="F288" s="408"/>
      <c r="G288" s="408"/>
      <c r="AN288" s="400"/>
      <c r="AO288" s="400"/>
      <c r="AV288" s="400"/>
      <c r="AW288" s="400"/>
      <c r="BJ288" s="400"/>
      <c r="BK288" s="400"/>
      <c r="BL288" s="400"/>
      <c r="BM288" s="400"/>
      <c r="BN288" s="400"/>
      <c r="BO288" s="400"/>
      <c r="BP288" s="400"/>
      <c r="BQ288" s="400"/>
      <c r="BR288" s="400"/>
      <c r="BS288" s="400"/>
      <c r="BT288" s="400"/>
      <c r="BU288" s="400"/>
      <c r="CC288" s="397"/>
      <c r="CD288" s="397"/>
      <c r="CE288" s="397"/>
      <c r="CF288" s="397"/>
      <c r="CG288" s="397"/>
      <c r="CH288" s="397"/>
      <c r="CI288" s="397"/>
      <c r="CJ288" s="397"/>
      <c r="CK288" s="397"/>
      <c r="CL288" s="397"/>
      <c r="CM288" s="397"/>
      <c r="CN288" s="397"/>
    </row>
    <row r="289" spans="1:92" s="407" customFormat="1" x14ac:dyDescent="0.25">
      <c r="A289" s="408"/>
      <c r="B289" s="408"/>
      <c r="C289" s="408"/>
      <c r="D289" s="408"/>
      <c r="E289" s="408"/>
      <c r="F289" s="408"/>
      <c r="G289" s="408"/>
      <c r="AN289" s="400"/>
      <c r="AO289" s="400"/>
      <c r="AV289" s="400"/>
      <c r="AW289" s="400"/>
      <c r="BJ289" s="400"/>
      <c r="BK289" s="400"/>
      <c r="BL289" s="400"/>
      <c r="BM289" s="400"/>
      <c r="BN289" s="400"/>
      <c r="BO289" s="400"/>
      <c r="BP289" s="400"/>
      <c r="BQ289" s="400"/>
      <c r="BR289" s="400"/>
      <c r="BS289" s="400"/>
      <c r="BT289" s="400"/>
      <c r="BU289" s="400"/>
      <c r="CC289" s="397"/>
      <c r="CD289" s="397"/>
      <c r="CE289" s="397"/>
      <c r="CF289" s="397"/>
      <c r="CG289" s="397"/>
      <c r="CH289" s="397"/>
      <c r="CI289" s="397"/>
      <c r="CJ289" s="397"/>
      <c r="CK289" s="397"/>
      <c r="CL289" s="397"/>
      <c r="CM289" s="397"/>
      <c r="CN289" s="397"/>
    </row>
    <row r="290" spans="1:92" s="407" customFormat="1" x14ac:dyDescent="0.25">
      <c r="A290" s="408"/>
      <c r="B290" s="408"/>
      <c r="C290" s="408"/>
      <c r="D290" s="408"/>
      <c r="E290" s="408"/>
      <c r="F290" s="408"/>
      <c r="G290" s="408"/>
      <c r="AN290" s="400"/>
      <c r="AO290" s="400"/>
      <c r="AV290" s="400"/>
      <c r="AW290" s="400"/>
      <c r="BJ290" s="400"/>
      <c r="BK290" s="400"/>
      <c r="BL290" s="400"/>
      <c r="BM290" s="400"/>
      <c r="BN290" s="400"/>
      <c r="BO290" s="400"/>
      <c r="BP290" s="400"/>
      <c r="BQ290" s="400"/>
      <c r="BR290" s="400"/>
      <c r="BS290" s="400"/>
      <c r="BT290" s="400"/>
      <c r="BU290" s="400"/>
      <c r="CC290" s="397"/>
      <c r="CD290" s="397"/>
      <c r="CE290" s="397"/>
      <c r="CF290" s="397"/>
      <c r="CG290" s="397"/>
      <c r="CH290" s="397"/>
      <c r="CI290" s="397"/>
      <c r="CJ290" s="397"/>
      <c r="CK290" s="397"/>
      <c r="CL290" s="397"/>
      <c r="CM290" s="397"/>
      <c r="CN290" s="397"/>
    </row>
    <row r="291" spans="1:92" s="407" customFormat="1" x14ac:dyDescent="0.25">
      <c r="A291" s="408"/>
      <c r="B291" s="408"/>
      <c r="C291" s="408"/>
      <c r="D291" s="408"/>
      <c r="E291" s="408"/>
      <c r="F291" s="408"/>
      <c r="G291" s="408"/>
      <c r="AN291" s="400"/>
      <c r="AO291" s="400"/>
      <c r="AV291" s="400"/>
      <c r="AW291" s="400"/>
      <c r="BJ291" s="400"/>
      <c r="BK291" s="400"/>
      <c r="BL291" s="400"/>
      <c r="BM291" s="400"/>
      <c r="BN291" s="400"/>
      <c r="BO291" s="400"/>
      <c r="BP291" s="400"/>
      <c r="BQ291" s="400"/>
      <c r="BR291" s="400"/>
      <c r="BS291" s="400"/>
      <c r="BT291" s="400"/>
      <c r="BU291" s="400"/>
      <c r="CC291" s="397"/>
      <c r="CD291" s="397"/>
      <c r="CE291" s="397"/>
      <c r="CF291" s="397"/>
      <c r="CG291" s="397"/>
      <c r="CH291" s="397"/>
      <c r="CI291" s="397"/>
      <c r="CJ291" s="397"/>
      <c r="CK291" s="397"/>
      <c r="CL291" s="397"/>
      <c r="CM291" s="397"/>
      <c r="CN291" s="397"/>
    </row>
    <row r="292" spans="1:92" s="407" customFormat="1" x14ac:dyDescent="0.25">
      <c r="A292" s="408"/>
      <c r="B292" s="408"/>
      <c r="C292" s="408"/>
      <c r="D292" s="408"/>
      <c r="E292" s="408"/>
      <c r="F292" s="408"/>
      <c r="G292" s="408"/>
      <c r="AN292" s="400"/>
      <c r="AO292" s="400"/>
      <c r="AV292" s="400"/>
      <c r="AW292" s="400"/>
      <c r="BJ292" s="400"/>
      <c r="BK292" s="400"/>
      <c r="BL292" s="400"/>
      <c r="BM292" s="400"/>
      <c r="BN292" s="400"/>
      <c r="BO292" s="400"/>
      <c r="BP292" s="400"/>
      <c r="BQ292" s="400"/>
      <c r="BR292" s="400"/>
      <c r="BS292" s="400"/>
      <c r="BT292" s="400"/>
      <c r="BU292" s="400"/>
      <c r="CC292" s="397"/>
      <c r="CD292" s="397"/>
      <c r="CE292" s="397"/>
      <c r="CF292" s="397"/>
      <c r="CG292" s="397"/>
      <c r="CH292" s="397"/>
      <c r="CI292" s="397"/>
      <c r="CJ292" s="397"/>
      <c r="CK292" s="397"/>
      <c r="CL292" s="397"/>
      <c r="CM292" s="397"/>
      <c r="CN292" s="397"/>
    </row>
    <row r="293" spans="1:92" s="407" customFormat="1" x14ac:dyDescent="0.25">
      <c r="A293" s="408"/>
      <c r="B293" s="408"/>
      <c r="C293" s="408"/>
      <c r="D293" s="408"/>
      <c r="E293" s="408"/>
      <c r="F293" s="408"/>
      <c r="G293" s="408"/>
      <c r="AN293" s="400"/>
      <c r="AO293" s="400"/>
      <c r="AV293" s="400"/>
      <c r="AW293" s="400"/>
      <c r="BJ293" s="400"/>
      <c r="BK293" s="400"/>
      <c r="BL293" s="400"/>
      <c r="BM293" s="400"/>
      <c r="BN293" s="400"/>
      <c r="BO293" s="400"/>
      <c r="BP293" s="400"/>
      <c r="BQ293" s="400"/>
      <c r="BR293" s="400"/>
      <c r="BS293" s="400"/>
      <c r="BT293" s="400"/>
      <c r="BU293" s="400"/>
      <c r="CC293" s="397"/>
      <c r="CD293" s="397"/>
      <c r="CE293" s="397"/>
      <c r="CF293" s="397"/>
      <c r="CG293" s="397"/>
      <c r="CH293" s="397"/>
      <c r="CI293" s="397"/>
      <c r="CJ293" s="397"/>
      <c r="CK293" s="397"/>
      <c r="CL293" s="397"/>
      <c r="CM293" s="397"/>
      <c r="CN293" s="397"/>
    </row>
    <row r="294" spans="1:92" s="407" customFormat="1" x14ac:dyDescent="0.25">
      <c r="A294" s="408"/>
      <c r="B294" s="408"/>
      <c r="C294" s="408"/>
      <c r="D294" s="408"/>
      <c r="E294" s="408"/>
      <c r="F294" s="408"/>
      <c r="G294" s="408"/>
      <c r="AN294" s="400"/>
      <c r="AO294" s="400"/>
      <c r="AV294" s="400"/>
      <c r="AW294" s="400"/>
      <c r="BJ294" s="400"/>
      <c r="BK294" s="400"/>
      <c r="BL294" s="400"/>
      <c r="BM294" s="400"/>
      <c r="BN294" s="400"/>
      <c r="BO294" s="400"/>
      <c r="BP294" s="400"/>
      <c r="BQ294" s="400"/>
      <c r="BR294" s="400"/>
      <c r="BS294" s="400"/>
      <c r="BT294" s="400"/>
      <c r="BU294" s="400"/>
      <c r="CC294" s="397"/>
      <c r="CD294" s="397"/>
      <c r="CE294" s="397"/>
      <c r="CF294" s="397"/>
      <c r="CG294" s="397"/>
      <c r="CH294" s="397"/>
      <c r="CI294" s="397"/>
      <c r="CJ294" s="397"/>
      <c r="CK294" s="397"/>
      <c r="CL294" s="397"/>
      <c r="CM294" s="397"/>
      <c r="CN294" s="397"/>
    </row>
    <row r="295" spans="1:92" s="407" customFormat="1" x14ac:dyDescent="0.25">
      <c r="A295" s="408"/>
      <c r="B295" s="408"/>
      <c r="C295" s="408"/>
      <c r="D295" s="408"/>
      <c r="E295" s="408"/>
      <c r="F295" s="408"/>
      <c r="G295" s="408"/>
      <c r="AN295" s="400"/>
      <c r="AO295" s="400"/>
      <c r="AV295" s="400"/>
      <c r="AW295" s="400"/>
      <c r="BJ295" s="400"/>
      <c r="BK295" s="400"/>
      <c r="BL295" s="400"/>
      <c r="BM295" s="400"/>
      <c r="BN295" s="400"/>
      <c r="BO295" s="400"/>
      <c r="BP295" s="400"/>
      <c r="BQ295" s="400"/>
      <c r="BR295" s="400"/>
      <c r="BS295" s="400"/>
      <c r="BT295" s="400"/>
      <c r="BU295" s="400"/>
      <c r="CC295" s="397"/>
      <c r="CD295" s="397"/>
      <c r="CE295" s="397"/>
      <c r="CF295" s="397"/>
      <c r="CG295" s="397"/>
      <c r="CH295" s="397"/>
      <c r="CI295" s="397"/>
      <c r="CJ295" s="397"/>
      <c r="CK295" s="397"/>
      <c r="CL295" s="397"/>
      <c r="CM295" s="397"/>
      <c r="CN295" s="397"/>
    </row>
    <row r="296" spans="1:92" s="407" customFormat="1" x14ac:dyDescent="0.25">
      <c r="A296" s="408"/>
      <c r="B296" s="408"/>
      <c r="C296" s="408"/>
      <c r="D296" s="408"/>
      <c r="E296" s="408"/>
      <c r="F296" s="408"/>
      <c r="G296" s="408"/>
      <c r="AN296" s="400"/>
      <c r="AO296" s="400"/>
      <c r="AV296" s="400"/>
      <c r="AW296" s="400"/>
      <c r="BJ296" s="400"/>
      <c r="BK296" s="400"/>
      <c r="BL296" s="400"/>
      <c r="BM296" s="400"/>
      <c r="BN296" s="400"/>
      <c r="BO296" s="400"/>
      <c r="BP296" s="400"/>
      <c r="BQ296" s="400"/>
      <c r="BR296" s="400"/>
      <c r="BS296" s="400"/>
      <c r="BT296" s="400"/>
      <c r="BU296" s="400"/>
      <c r="CC296" s="397"/>
      <c r="CD296" s="397"/>
      <c r="CE296" s="397"/>
      <c r="CF296" s="397"/>
      <c r="CG296" s="397"/>
      <c r="CH296" s="397"/>
      <c r="CI296" s="397"/>
      <c r="CJ296" s="397"/>
      <c r="CK296" s="397"/>
      <c r="CL296" s="397"/>
      <c r="CM296" s="397"/>
      <c r="CN296" s="397"/>
    </row>
    <row r="297" spans="1:92" s="407" customFormat="1" x14ac:dyDescent="0.25">
      <c r="A297" s="408"/>
      <c r="B297" s="408"/>
      <c r="C297" s="408"/>
      <c r="D297" s="408"/>
      <c r="E297" s="408"/>
      <c r="F297" s="408"/>
      <c r="G297" s="408"/>
      <c r="AN297" s="400"/>
      <c r="AO297" s="400"/>
      <c r="AV297" s="400"/>
      <c r="AW297" s="400"/>
      <c r="BJ297" s="400"/>
      <c r="BK297" s="400"/>
      <c r="BL297" s="400"/>
      <c r="BM297" s="400"/>
      <c r="BN297" s="400"/>
      <c r="BO297" s="400"/>
      <c r="BP297" s="400"/>
      <c r="BQ297" s="400"/>
      <c r="BR297" s="400"/>
      <c r="BS297" s="400"/>
      <c r="BT297" s="400"/>
      <c r="BU297" s="400"/>
      <c r="CC297" s="397"/>
      <c r="CD297" s="397"/>
      <c r="CE297" s="397"/>
      <c r="CF297" s="397"/>
      <c r="CG297" s="397"/>
      <c r="CH297" s="397"/>
      <c r="CI297" s="397"/>
      <c r="CJ297" s="397"/>
      <c r="CK297" s="397"/>
      <c r="CL297" s="397"/>
      <c r="CM297" s="397"/>
      <c r="CN297" s="397"/>
    </row>
    <row r="298" spans="1:92" s="407" customFormat="1" x14ac:dyDescent="0.25">
      <c r="A298" s="408"/>
      <c r="B298" s="408"/>
      <c r="C298" s="408"/>
      <c r="D298" s="408"/>
      <c r="E298" s="408"/>
      <c r="F298" s="408"/>
      <c r="G298" s="408"/>
      <c r="AN298" s="400"/>
      <c r="AO298" s="400"/>
      <c r="AV298" s="400"/>
      <c r="AW298" s="400"/>
      <c r="BJ298" s="400"/>
      <c r="BK298" s="400"/>
      <c r="BL298" s="400"/>
      <c r="BM298" s="400"/>
      <c r="BN298" s="400"/>
      <c r="BO298" s="400"/>
      <c r="BP298" s="400"/>
      <c r="BQ298" s="400"/>
      <c r="BR298" s="400"/>
      <c r="BS298" s="400"/>
      <c r="BT298" s="400"/>
      <c r="BU298" s="400"/>
      <c r="CC298" s="397"/>
      <c r="CD298" s="397"/>
      <c r="CE298" s="397"/>
      <c r="CF298" s="397"/>
      <c r="CG298" s="397"/>
      <c r="CH298" s="397"/>
      <c r="CI298" s="397"/>
      <c r="CJ298" s="397"/>
      <c r="CK298" s="397"/>
      <c r="CL298" s="397"/>
      <c r="CM298" s="397"/>
      <c r="CN298" s="397"/>
    </row>
    <row r="299" spans="1:92" s="407" customFormat="1" x14ac:dyDescent="0.25">
      <c r="A299" s="408"/>
      <c r="B299" s="408"/>
      <c r="C299" s="408"/>
      <c r="D299" s="408"/>
      <c r="E299" s="408"/>
      <c r="F299" s="408"/>
      <c r="G299" s="408"/>
      <c r="AN299" s="400"/>
      <c r="AO299" s="400"/>
      <c r="AV299" s="400"/>
      <c r="AW299" s="400"/>
      <c r="BJ299" s="400"/>
      <c r="BK299" s="400"/>
      <c r="BL299" s="400"/>
      <c r="BM299" s="400"/>
      <c r="BN299" s="400"/>
      <c r="BO299" s="400"/>
      <c r="BP299" s="400"/>
      <c r="BQ299" s="400"/>
      <c r="BR299" s="400"/>
      <c r="BS299" s="400"/>
      <c r="BT299" s="400"/>
      <c r="BU299" s="400"/>
      <c r="CC299" s="397"/>
      <c r="CD299" s="397"/>
      <c r="CE299" s="397"/>
      <c r="CF299" s="397"/>
      <c r="CG299" s="397"/>
      <c r="CH299" s="397"/>
      <c r="CI299" s="397"/>
      <c r="CJ299" s="397"/>
      <c r="CK299" s="397"/>
      <c r="CL299" s="397"/>
      <c r="CM299" s="397"/>
      <c r="CN299" s="397"/>
    </row>
    <row r="300" spans="1:92" s="407" customFormat="1" x14ac:dyDescent="0.25">
      <c r="A300" s="408"/>
      <c r="B300" s="408"/>
      <c r="C300" s="408"/>
      <c r="D300" s="408"/>
      <c r="E300" s="408"/>
      <c r="F300" s="408"/>
      <c r="G300" s="408"/>
      <c r="AN300" s="400"/>
      <c r="AO300" s="400"/>
      <c r="AV300" s="400"/>
      <c r="AW300" s="400"/>
      <c r="BJ300" s="400"/>
      <c r="BK300" s="400"/>
      <c r="BL300" s="400"/>
      <c r="BM300" s="400"/>
      <c r="BN300" s="400"/>
      <c r="BO300" s="400"/>
      <c r="BP300" s="400"/>
      <c r="BQ300" s="400"/>
      <c r="BR300" s="400"/>
      <c r="BS300" s="400"/>
      <c r="BT300" s="400"/>
      <c r="BU300" s="400"/>
      <c r="CC300" s="397"/>
      <c r="CD300" s="397"/>
      <c r="CE300" s="397"/>
      <c r="CF300" s="397"/>
      <c r="CG300" s="397"/>
      <c r="CH300" s="397"/>
      <c r="CI300" s="397"/>
      <c r="CJ300" s="397"/>
      <c r="CK300" s="397"/>
      <c r="CL300" s="397"/>
      <c r="CM300" s="397"/>
      <c r="CN300" s="397"/>
    </row>
    <row r="301" spans="1:92" s="407" customFormat="1" x14ac:dyDescent="0.25">
      <c r="A301" s="408"/>
      <c r="B301" s="408"/>
      <c r="C301" s="408"/>
      <c r="D301" s="408"/>
      <c r="E301" s="408"/>
      <c r="F301" s="408"/>
      <c r="G301" s="408"/>
      <c r="AN301" s="400"/>
      <c r="AO301" s="400"/>
      <c r="AV301" s="400"/>
      <c r="AW301" s="400"/>
      <c r="BJ301" s="400"/>
      <c r="BK301" s="400"/>
      <c r="BL301" s="400"/>
      <c r="BM301" s="400"/>
      <c r="BN301" s="400"/>
      <c r="BO301" s="400"/>
      <c r="BP301" s="400"/>
      <c r="BQ301" s="400"/>
      <c r="BR301" s="400"/>
      <c r="BS301" s="400"/>
      <c r="BT301" s="400"/>
      <c r="BU301" s="400"/>
      <c r="CC301" s="397"/>
      <c r="CD301" s="397"/>
      <c r="CE301" s="397"/>
      <c r="CF301" s="397"/>
      <c r="CG301" s="397"/>
      <c r="CH301" s="397"/>
      <c r="CI301" s="397"/>
      <c r="CJ301" s="397"/>
      <c r="CK301" s="397"/>
      <c r="CL301" s="397"/>
      <c r="CM301" s="397"/>
      <c r="CN301" s="397"/>
    </row>
    <row r="302" spans="1:92" s="407" customFormat="1" x14ac:dyDescent="0.25">
      <c r="A302" s="408"/>
      <c r="B302" s="408"/>
      <c r="C302" s="408"/>
      <c r="D302" s="408"/>
      <c r="E302" s="408"/>
      <c r="F302" s="408"/>
      <c r="G302" s="408"/>
      <c r="AN302" s="400"/>
      <c r="AO302" s="400"/>
      <c r="AV302" s="400"/>
      <c r="AW302" s="400"/>
      <c r="BJ302" s="400"/>
      <c r="BK302" s="400"/>
      <c r="BL302" s="400"/>
      <c r="BM302" s="400"/>
      <c r="BN302" s="400"/>
      <c r="BO302" s="400"/>
      <c r="BP302" s="400"/>
      <c r="BQ302" s="400"/>
      <c r="BR302" s="400"/>
      <c r="BS302" s="400"/>
      <c r="BT302" s="400"/>
      <c r="BU302" s="400"/>
      <c r="CC302" s="397"/>
      <c r="CD302" s="397"/>
      <c r="CE302" s="397"/>
      <c r="CF302" s="397"/>
      <c r="CG302" s="397"/>
      <c r="CH302" s="397"/>
      <c r="CI302" s="397"/>
      <c r="CJ302" s="397"/>
      <c r="CK302" s="397"/>
      <c r="CL302" s="397"/>
      <c r="CM302" s="397"/>
      <c r="CN302" s="397"/>
    </row>
    <row r="303" spans="1:92" s="407" customFormat="1" x14ac:dyDescent="0.25">
      <c r="A303" s="408"/>
      <c r="B303" s="408"/>
      <c r="C303" s="408"/>
      <c r="D303" s="408"/>
      <c r="E303" s="408"/>
      <c r="F303" s="408"/>
      <c r="G303" s="408"/>
      <c r="AN303" s="400"/>
      <c r="AO303" s="400"/>
      <c r="AV303" s="400"/>
      <c r="AW303" s="400"/>
      <c r="BJ303" s="400"/>
      <c r="BK303" s="400"/>
      <c r="BL303" s="400"/>
      <c r="BM303" s="400"/>
      <c r="BN303" s="400"/>
      <c r="BO303" s="400"/>
      <c r="BP303" s="400"/>
      <c r="BQ303" s="400"/>
      <c r="BR303" s="400"/>
      <c r="BS303" s="400"/>
      <c r="BT303" s="400"/>
      <c r="BU303" s="400"/>
      <c r="CC303" s="397"/>
      <c r="CD303" s="397"/>
      <c r="CE303" s="397"/>
      <c r="CF303" s="397"/>
      <c r="CG303" s="397"/>
      <c r="CH303" s="397"/>
      <c r="CI303" s="397"/>
      <c r="CJ303" s="397"/>
      <c r="CK303" s="397"/>
      <c r="CL303" s="397"/>
      <c r="CM303" s="397"/>
      <c r="CN303" s="397"/>
    </row>
    <row r="304" spans="1:92" s="407" customFormat="1" x14ac:dyDescent="0.25">
      <c r="A304" s="408"/>
      <c r="B304" s="408"/>
      <c r="C304" s="408"/>
      <c r="D304" s="408"/>
      <c r="E304" s="408"/>
      <c r="F304" s="408"/>
      <c r="G304" s="408"/>
      <c r="AN304" s="400"/>
      <c r="AO304" s="400"/>
      <c r="AV304" s="400"/>
      <c r="AW304" s="400"/>
      <c r="BJ304" s="400"/>
      <c r="BK304" s="400"/>
      <c r="BL304" s="400"/>
      <c r="BM304" s="400"/>
      <c r="BN304" s="400"/>
      <c r="BO304" s="400"/>
      <c r="BP304" s="400"/>
      <c r="BQ304" s="400"/>
      <c r="BR304" s="400"/>
      <c r="BS304" s="400"/>
      <c r="BT304" s="400"/>
      <c r="BU304" s="400"/>
      <c r="CC304" s="397"/>
      <c r="CD304" s="397"/>
      <c r="CE304" s="397"/>
      <c r="CF304" s="397"/>
      <c r="CG304" s="397"/>
      <c r="CH304" s="397"/>
      <c r="CI304" s="397"/>
      <c r="CJ304" s="397"/>
      <c r="CK304" s="397"/>
      <c r="CL304" s="397"/>
      <c r="CM304" s="397"/>
      <c r="CN304" s="397"/>
    </row>
    <row r="305" spans="1:92" s="407" customFormat="1" x14ac:dyDescent="0.25">
      <c r="A305" s="408"/>
      <c r="B305" s="408"/>
      <c r="C305" s="408"/>
      <c r="D305" s="408"/>
      <c r="E305" s="408"/>
      <c r="F305" s="408"/>
      <c r="G305" s="408"/>
      <c r="AN305" s="400"/>
      <c r="AO305" s="400"/>
      <c r="AV305" s="400"/>
      <c r="AW305" s="400"/>
      <c r="BJ305" s="400"/>
      <c r="BK305" s="400"/>
      <c r="BL305" s="400"/>
      <c r="BM305" s="400"/>
      <c r="BN305" s="400"/>
      <c r="BO305" s="400"/>
      <c r="BP305" s="400"/>
      <c r="BQ305" s="400"/>
      <c r="BR305" s="400"/>
      <c r="BS305" s="400"/>
      <c r="BT305" s="400"/>
      <c r="BU305" s="400"/>
      <c r="CC305" s="397"/>
      <c r="CD305" s="397"/>
      <c r="CE305" s="397"/>
      <c r="CF305" s="397"/>
      <c r="CG305" s="397"/>
      <c r="CH305" s="397"/>
      <c r="CI305" s="397"/>
      <c r="CJ305" s="397"/>
      <c r="CK305" s="397"/>
      <c r="CL305" s="397"/>
      <c r="CM305" s="397"/>
      <c r="CN305" s="397"/>
    </row>
    <row r="306" spans="1:92" s="407" customFormat="1" x14ac:dyDescent="0.25">
      <c r="A306" s="408"/>
      <c r="B306" s="408"/>
      <c r="C306" s="408"/>
      <c r="D306" s="408"/>
      <c r="E306" s="408"/>
      <c r="F306" s="408"/>
      <c r="G306" s="408"/>
      <c r="AN306" s="400"/>
      <c r="AO306" s="400"/>
      <c r="AV306" s="400"/>
      <c r="AW306" s="400"/>
      <c r="BJ306" s="400"/>
      <c r="BK306" s="400"/>
      <c r="BL306" s="400"/>
      <c r="BM306" s="400"/>
      <c r="BN306" s="400"/>
      <c r="BO306" s="400"/>
      <c r="BP306" s="400"/>
      <c r="BQ306" s="400"/>
      <c r="BR306" s="400"/>
      <c r="BS306" s="400"/>
      <c r="BT306" s="400"/>
      <c r="BU306" s="400"/>
      <c r="CC306" s="397"/>
      <c r="CD306" s="397"/>
      <c r="CE306" s="397"/>
      <c r="CF306" s="397"/>
      <c r="CG306" s="397"/>
      <c r="CH306" s="397"/>
      <c r="CI306" s="397"/>
      <c r="CJ306" s="397"/>
      <c r="CK306" s="397"/>
      <c r="CL306" s="397"/>
      <c r="CM306" s="397"/>
      <c r="CN306" s="397"/>
    </row>
    <row r="307" spans="1:92" s="407" customFormat="1" x14ac:dyDescent="0.25">
      <c r="A307" s="408"/>
      <c r="B307" s="408"/>
      <c r="C307" s="408"/>
      <c r="D307" s="408"/>
      <c r="E307" s="408"/>
      <c r="F307" s="408"/>
      <c r="G307" s="408"/>
      <c r="AN307" s="400"/>
      <c r="AO307" s="400"/>
      <c r="AV307" s="400"/>
      <c r="AW307" s="400"/>
      <c r="BJ307" s="400"/>
      <c r="BK307" s="400"/>
      <c r="BL307" s="400"/>
      <c r="BM307" s="400"/>
      <c r="BN307" s="400"/>
      <c r="BO307" s="400"/>
      <c r="BP307" s="400"/>
      <c r="BQ307" s="400"/>
      <c r="BR307" s="400"/>
      <c r="BS307" s="400"/>
      <c r="BT307" s="400"/>
      <c r="BU307" s="400"/>
      <c r="CC307" s="397"/>
      <c r="CD307" s="397"/>
      <c r="CE307" s="397"/>
      <c r="CF307" s="397"/>
      <c r="CG307" s="397"/>
      <c r="CH307" s="397"/>
      <c r="CI307" s="397"/>
      <c r="CJ307" s="397"/>
      <c r="CK307" s="397"/>
      <c r="CL307" s="397"/>
      <c r="CM307" s="397"/>
      <c r="CN307" s="397"/>
    </row>
    <row r="308" spans="1:92" s="407" customFormat="1" x14ac:dyDescent="0.25">
      <c r="A308" s="408"/>
      <c r="B308" s="408"/>
      <c r="C308" s="408"/>
      <c r="D308" s="408"/>
      <c r="E308" s="408"/>
      <c r="F308" s="408"/>
      <c r="G308" s="408"/>
      <c r="AN308" s="400"/>
      <c r="AO308" s="400"/>
      <c r="AV308" s="400"/>
      <c r="AW308" s="400"/>
      <c r="BJ308" s="400"/>
      <c r="BK308" s="400"/>
      <c r="BL308" s="400"/>
      <c r="BM308" s="400"/>
      <c r="BN308" s="400"/>
      <c r="BO308" s="400"/>
      <c r="BP308" s="400"/>
      <c r="BQ308" s="400"/>
      <c r="BR308" s="400"/>
      <c r="BS308" s="400"/>
      <c r="BT308" s="400"/>
      <c r="BU308" s="400"/>
      <c r="CC308" s="397"/>
      <c r="CD308" s="397"/>
      <c r="CE308" s="397"/>
      <c r="CF308" s="397"/>
      <c r="CG308" s="397"/>
      <c r="CH308" s="397"/>
      <c r="CI308" s="397"/>
      <c r="CJ308" s="397"/>
      <c r="CK308" s="397"/>
      <c r="CL308" s="397"/>
      <c r="CM308" s="397"/>
      <c r="CN308" s="397"/>
    </row>
    <row r="309" spans="1:92" s="407" customFormat="1" x14ac:dyDescent="0.25">
      <c r="A309" s="408"/>
      <c r="B309" s="408"/>
      <c r="C309" s="408"/>
      <c r="D309" s="408"/>
      <c r="E309" s="408"/>
      <c r="F309" s="408"/>
      <c r="G309" s="408"/>
      <c r="AN309" s="400"/>
      <c r="AO309" s="400"/>
      <c r="AV309" s="400"/>
      <c r="AW309" s="400"/>
      <c r="BJ309" s="400"/>
      <c r="BK309" s="400"/>
      <c r="BL309" s="400"/>
      <c r="BM309" s="400"/>
      <c r="BN309" s="400"/>
      <c r="BO309" s="400"/>
      <c r="BP309" s="400"/>
      <c r="BQ309" s="400"/>
      <c r="BR309" s="400"/>
      <c r="BS309" s="400"/>
      <c r="BT309" s="400"/>
      <c r="BU309" s="400"/>
      <c r="CC309" s="397"/>
      <c r="CD309" s="397"/>
      <c r="CE309" s="397"/>
      <c r="CF309" s="397"/>
      <c r="CG309" s="397"/>
      <c r="CH309" s="397"/>
      <c r="CI309" s="397"/>
      <c r="CJ309" s="397"/>
      <c r="CK309" s="397"/>
      <c r="CL309" s="397"/>
      <c r="CM309" s="397"/>
      <c r="CN309" s="397"/>
    </row>
    <row r="310" spans="1:92" s="407" customFormat="1" x14ac:dyDescent="0.25">
      <c r="A310" s="408"/>
      <c r="B310" s="408"/>
      <c r="C310" s="408"/>
      <c r="D310" s="408"/>
      <c r="E310" s="408"/>
      <c r="F310" s="408"/>
      <c r="G310" s="408"/>
      <c r="AN310" s="400"/>
      <c r="AO310" s="400"/>
      <c r="AV310" s="400"/>
      <c r="AW310" s="400"/>
      <c r="BJ310" s="400"/>
      <c r="BK310" s="400"/>
      <c r="BL310" s="400"/>
      <c r="BM310" s="400"/>
      <c r="BN310" s="400"/>
      <c r="BO310" s="400"/>
      <c r="BP310" s="400"/>
      <c r="BQ310" s="400"/>
      <c r="BR310" s="400"/>
      <c r="BS310" s="400"/>
      <c r="BT310" s="400"/>
      <c r="BU310" s="400"/>
      <c r="CC310" s="397"/>
      <c r="CD310" s="397"/>
      <c r="CE310" s="397"/>
      <c r="CF310" s="397"/>
      <c r="CG310" s="397"/>
      <c r="CH310" s="397"/>
      <c r="CI310" s="397"/>
      <c r="CJ310" s="397"/>
      <c r="CK310" s="397"/>
      <c r="CL310" s="397"/>
      <c r="CM310" s="397"/>
      <c r="CN310" s="397"/>
    </row>
    <row r="311" spans="1:92" s="407" customFormat="1" x14ac:dyDescent="0.25">
      <c r="A311" s="408"/>
      <c r="B311" s="408"/>
      <c r="C311" s="408"/>
      <c r="D311" s="408"/>
      <c r="E311" s="408"/>
      <c r="F311" s="408"/>
      <c r="G311" s="408"/>
      <c r="AN311" s="400"/>
      <c r="AO311" s="400"/>
      <c r="AV311" s="400"/>
      <c r="AW311" s="400"/>
      <c r="BJ311" s="400"/>
      <c r="BK311" s="400"/>
      <c r="BL311" s="400"/>
      <c r="BM311" s="400"/>
      <c r="BN311" s="400"/>
      <c r="BO311" s="400"/>
      <c r="BP311" s="400"/>
      <c r="BQ311" s="400"/>
      <c r="BR311" s="400"/>
      <c r="BS311" s="400"/>
      <c r="BT311" s="400"/>
      <c r="BU311" s="400"/>
      <c r="CC311" s="397"/>
      <c r="CD311" s="397"/>
      <c r="CE311" s="397"/>
      <c r="CF311" s="397"/>
      <c r="CG311" s="397"/>
      <c r="CH311" s="397"/>
      <c r="CI311" s="397"/>
      <c r="CJ311" s="397"/>
      <c r="CK311" s="397"/>
      <c r="CL311" s="397"/>
      <c r="CM311" s="397"/>
      <c r="CN311" s="397"/>
    </row>
    <row r="312" spans="1:92" s="407" customFormat="1" x14ac:dyDescent="0.25">
      <c r="A312" s="408"/>
      <c r="B312" s="408"/>
      <c r="C312" s="408"/>
      <c r="D312" s="408"/>
      <c r="E312" s="408"/>
      <c r="F312" s="408"/>
      <c r="G312" s="408"/>
      <c r="AN312" s="400"/>
      <c r="AO312" s="400"/>
      <c r="AV312" s="400"/>
      <c r="AW312" s="400"/>
      <c r="BJ312" s="400"/>
      <c r="BK312" s="400"/>
      <c r="BL312" s="400"/>
      <c r="BM312" s="400"/>
      <c r="BN312" s="400"/>
      <c r="BO312" s="400"/>
      <c r="BP312" s="400"/>
      <c r="BQ312" s="400"/>
      <c r="BR312" s="400"/>
      <c r="BS312" s="400"/>
      <c r="BT312" s="400"/>
      <c r="BU312" s="400"/>
      <c r="CC312" s="397"/>
      <c r="CD312" s="397"/>
      <c r="CE312" s="397"/>
      <c r="CF312" s="397"/>
      <c r="CG312" s="397"/>
      <c r="CH312" s="397"/>
      <c r="CI312" s="397"/>
      <c r="CJ312" s="397"/>
      <c r="CK312" s="397"/>
      <c r="CL312" s="397"/>
      <c r="CM312" s="397"/>
      <c r="CN312" s="397"/>
    </row>
    <row r="313" spans="1:92" s="407" customFormat="1" x14ac:dyDescent="0.25">
      <c r="A313" s="408"/>
      <c r="B313" s="408"/>
      <c r="C313" s="408"/>
      <c r="D313" s="408"/>
      <c r="E313" s="408"/>
      <c r="F313" s="408"/>
      <c r="G313" s="408"/>
      <c r="AN313" s="400"/>
      <c r="AO313" s="400"/>
      <c r="AV313" s="400"/>
      <c r="AW313" s="400"/>
      <c r="BJ313" s="400"/>
      <c r="BK313" s="400"/>
      <c r="BL313" s="400"/>
      <c r="BM313" s="400"/>
      <c r="BN313" s="400"/>
      <c r="BO313" s="400"/>
      <c r="BP313" s="400"/>
      <c r="BQ313" s="400"/>
      <c r="BR313" s="400"/>
      <c r="BS313" s="400"/>
      <c r="BT313" s="400"/>
      <c r="BU313" s="400"/>
      <c r="CC313" s="397"/>
      <c r="CD313" s="397"/>
      <c r="CE313" s="397"/>
      <c r="CF313" s="397"/>
      <c r="CG313" s="397"/>
      <c r="CH313" s="397"/>
      <c r="CI313" s="397"/>
      <c r="CJ313" s="397"/>
      <c r="CK313" s="397"/>
      <c r="CL313" s="397"/>
      <c r="CM313" s="397"/>
      <c r="CN313" s="397"/>
    </row>
    <row r="314" spans="1:92" s="407" customFormat="1" x14ac:dyDescent="0.25">
      <c r="A314" s="408"/>
      <c r="B314" s="408"/>
      <c r="C314" s="408"/>
      <c r="D314" s="408"/>
      <c r="E314" s="408"/>
      <c r="F314" s="408"/>
      <c r="G314" s="408"/>
      <c r="AN314" s="400"/>
      <c r="AO314" s="400"/>
      <c r="AV314" s="400"/>
      <c r="AW314" s="400"/>
      <c r="BJ314" s="400"/>
      <c r="BK314" s="400"/>
      <c r="BL314" s="400"/>
      <c r="BM314" s="400"/>
      <c r="BN314" s="400"/>
      <c r="BO314" s="400"/>
      <c r="BP314" s="400"/>
      <c r="BQ314" s="400"/>
      <c r="BR314" s="400"/>
      <c r="BS314" s="400"/>
      <c r="BT314" s="400"/>
      <c r="BU314" s="400"/>
      <c r="CC314" s="397"/>
      <c r="CD314" s="397"/>
      <c r="CE314" s="397"/>
      <c r="CF314" s="397"/>
      <c r="CG314" s="397"/>
      <c r="CH314" s="397"/>
      <c r="CI314" s="397"/>
      <c r="CJ314" s="397"/>
      <c r="CK314" s="397"/>
      <c r="CL314" s="397"/>
      <c r="CM314" s="397"/>
      <c r="CN314" s="397"/>
    </row>
    <row r="315" spans="1:92" s="407" customFormat="1" x14ac:dyDescent="0.25">
      <c r="A315" s="408"/>
      <c r="B315" s="408"/>
      <c r="C315" s="408"/>
      <c r="D315" s="408"/>
      <c r="E315" s="408"/>
      <c r="F315" s="408"/>
      <c r="G315" s="408"/>
      <c r="AN315" s="400"/>
      <c r="AO315" s="400"/>
      <c r="AV315" s="400"/>
      <c r="AW315" s="400"/>
      <c r="BJ315" s="400"/>
      <c r="BK315" s="400"/>
      <c r="BL315" s="400"/>
      <c r="BM315" s="400"/>
      <c r="BN315" s="400"/>
      <c r="BO315" s="400"/>
      <c r="BP315" s="400"/>
      <c r="BQ315" s="400"/>
      <c r="BR315" s="400"/>
      <c r="BS315" s="400"/>
      <c r="BT315" s="400"/>
      <c r="BU315" s="400"/>
      <c r="CC315" s="397"/>
      <c r="CD315" s="397"/>
      <c r="CE315" s="397"/>
      <c r="CF315" s="397"/>
      <c r="CG315" s="397"/>
      <c r="CH315" s="397"/>
      <c r="CI315" s="397"/>
      <c r="CJ315" s="397"/>
      <c r="CK315" s="397"/>
      <c r="CL315" s="397"/>
      <c r="CM315" s="397"/>
      <c r="CN315" s="397"/>
    </row>
    <row r="316" spans="1:92" s="407" customFormat="1" x14ac:dyDescent="0.25">
      <c r="A316" s="408"/>
      <c r="B316" s="408"/>
      <c r="C316" s="408"/>
      <c r="D316" s="408"/>
      <c r="E316" s="408"/>
      <c r="F316" s="408"/>
      <c r="G316" s="408"/>
      <c r="AN316" s="400"/>
      <c r="AO316" s="400"/>
      <c r="AV316" s="400"/>
      <c r="AW316" s="400"/>
      <c r="BJ316" s="400"/>
      <c r="BK316" s="400"/>
      <c r="BL316" s="400"/>
      <c r="BM316" s="400"/>
      <c r="BN316" s="400"/>
      <c r="BO316" s="400"/>
      <c r="BP316" s="400"/>
      <c r="BQ316" s="400"/>
      <c r="BR316" s="400"/>
      <c r="BS316" s="400"/>
      <c r="BT316" s="400"/>
      <c r="BU316" s="400"/>
      <c r="CC316" s="397"/>
      <c r="CD316" s="397"/>
      <c r="CE316" s="397"/>
      <c r="CF316" s="397"/>
      <c r="CG316" s="397"/>
      <c r="CH316" s="397"/>
      <c r="CI316" s="397"/>
      <c r="CJ316" s="397"/>
      <c r="CK316" s="397"/>
      <c r="CL316" s="397"/>
      <c r="CM316" s="397"/>
      <c r="CN316" s="397"/>
    </row>
    <row r="317" spans="1:92" s="407" customFormat="1" x14ac:dyDescent="0.25">
      <c r="A317" s="408"/>
      <c r="B317" s="408"/>
      <c r="C317" s="408"/>
      <c r="D317" s="408"/>
      <c r="E317" s="408"/>
      <c r="F317" s="408"/>
      <c r="G317" s="408"/>
      <c r="AN317" s="400"/>
      <c r="AO317" s="400"/>
      <c r="AV317" s="400"/>
      <c r="AW317" s="400"/>
      <c r="BJ317" s="400"/>
      <c r="BK317" s="400"/>
      <c r="BL317" s="400"/>
      <c r="BM317" s="400"/>
      <c r="BN317" s="400"/>
      <c r="BO317" s="400"/>
      <c r="BP317" s="400"/>
      <c r="BQ317" s="400"/>
      <c r="BR317" s="400"/>
      <c r="BS317" s="400"/>
      <c r="BT317" s="400"/>
      <c r="BU317" s="400"/>
      <c r="CC317" s="397"/>
      <c r="CD317" s="397"/>
      <c r="CE317" s="397"/>
      <c r="CF317" s="397"/>
      <c r="CG317" s="397"/>
      <c r="CH317" s="397"/>
      <c r="CI317" s="397"/>
      <c r="CJ317" s="397"/>
      <c r="CK317" s="397"/>
      <c r="CL317" s="397"/>
      <c r="CM317" s="397"/>
      <c r="CN317" s="397"/>
    </row>
    <row r="318" spans="1:92" s="407" customFormat="1" x14ac:dyDescent="0.25">
      <c r="A318" s="408"/>
      <c r="B318" s="408"/>
      <c r="C318" s="408"/>
      <c r="D318" s="408"/>
      <c r="E318" s="408"/>
      <c r="F318" s="408"/>
      <c r="G318" s="408"/>
      <c r="AN318" s="400"/>
      <c r="AO318" s="400"/>
      <c r="AV318" s="400"/>
      <c r="AW318" s="400"/>
      <c r="BJ318" s="400"/>
      <c r="BK318" s="400"/>
      <c r="BL318" s="400"/>
      <c r="BM318" s="400"/>
      <c r="BN318" s="400"/>
      <c r="BO318" s="400"/>
      <c r="BP318" s="400"/>
      <c r="BQ318" s="400"/>
      <c r="BR318" s="400"/>
      <c r="BS318" s="400"/>
      <c r="BT318" s="400"/>
      <c r="BU318" s="400"/>
      <c r="CC318" s="397"/>
      <c r="CD318" s="397"/>
      <c r="CE318" s="397"/>
      <c r="CF318" s="397"/>
      <c r="CG318" s="397"/>
      <c r="CH318" s="397"/>
      <c r="CI318" s="397"/>
      <c r="CJ318" s="397"/>
      <c r="CK318" s="397"/>
      <c r="CL318" s="397"/>
      <c r="CM318" s="397"/>
      <c r="CN318" s="397"/>
    </row>
    <row r="319" spans="1:92" s="407" customFormat="1" x14ac:dyDescent="0.25">
      <c r="A319" s="408"/>
      <c r="B319" s="408"/>
      <c r="C319" s="408"/>
      <c r="D319" s="408"/>
      <c r="E319" s="408"/>
      <c r="F319" s="408"/>
      <c r="G319" s="408"/>
      <c r="AN319" s="400"/>
      <c r="AO319" s="400"/>
      <c r="AV319" s="400"/>
      <c r="AW319" s="400"/>
      <c r="BJ319" s="400"/>
      <c r="BK319" s="400"/>
      <c r="BL319" s="400"/>
      <c r="BM319" s="400"/>
      <c r="BN319" s="400"/>
      <c r="BO319" s="400"/>
      <c r="BP319" s="400"/>
      <c r="BQ319" s="400"/>
      <c r="BR319" s="400"/>
      <c r="BS319" s="400"/>
      <c r="BT319" s="400"/>
      <c r="BU319" s="400"/>
      <c r="CC319" s="397"/>
      <c r="CD319" s="397"/>
      <c r="CE319" s="397"/>
      <c r="CF319" s="397"/>
      <c r="CG319" s="397"/>
      <c r="CH319" s="397"/>
      <c r="CI319" s="397"/>
      <c r="CJ319" s="397"/>
      <c r="CK319" s="397"/>
      <c r="CL319" s="397"/>
      <c r="CM319" s="397"/>
      <c r="CN319" s="397"/>
    </row>
    <row r="320" spans="1:92" s="407" customFormat="1" x14ac:dyDescent="0.25">
      <c r="A320" s="408"/>
      <c r="B320" s="408"/>
      <c r="C320" s="408"/>
      <c r="D320" s="408"/>
      <c r="E320" s="408"/>
      <c r="F320" s="408"/>
      <c r="G320" s="408"/>
      <c r="AN320" s="400"/>
      <c r="AO320" s="400"/>
      <c r="AV320" s="400"/>
      <c r="AW320" s="400"/>
      <c r="BJ320" s="400"/>
      <c r="BK320" s="400"/>
      <c r="BL320" s="400"/>
      <c r="BM320" s="400"/>
      <c r="BN320" s="400"/>
      <c r="BO320" s="400"/>
      <c r="BP320" s="400"/>
      <c r="BQ320" s="400"/>
      <c r="BR320" s="400"/>
      <c r="BS320" s="400"/>
      <c r="BT320" s="400"/>
      <c r="BU320" s="400"/>
      <c r="CC320" s="397"/>
      <c r="CD320" s="397"/>
      <c r="CE320" s="397"/>
      <c r="CF320" s="397"/>
      <c r="CG320" s="397"/>
      <c r="CH320" s="397"/>
      <c r="CI320" s="397"/>
      <c r="CJ320" s="397"/>
      <c r="CK320" s="397"/>
      <c r="CL320" s="397"/>
      <c r="CM320" s="397"/>
      <c r="CN320" s="397"/>
    </row>
    <row r="321" spans="1:92" s="407" customFormat="1" x14ac:dyDescent="0.25">
      <c r="A321" s="408"/>
      <c r="B321" s="408"/>
      <c r="C321" s="408"/>
      <c r="D321" s="408"/>
      <c r="E321" s="408"/>
      <c r="F321" s="408"/>
      <c r="G321" s="408"/>
      <c r="AN321" s="400"/>
      <c r="AO321" s="400"/>
      <c r="AV321" s="400"/>
      <c r="AW321" s="400"/>
      <c r="BJ321" s="400"/>
      <c r="BK321" s="400"/>
      <c r="BL321" s="400"/>
      <c r="BM321" s="400"/>
      <c r="BN321" s="400"/>
      <c r="BO321" s="400"/>
      <c r="BP321" s="400"/>
      <c r="BQ321" s="400"/>
      <c r="BR321" s="400"/>
      <c r="BS321" s="400"/>
      <c r="BT321" s="400"/>
      <c r="BU321" s="400"/>
      <c r="CC321" s="397"/>
      <c r="CD321" s="397"/>
      <c r="CE321" s="397"/>
      <c r="CF321" s="397"/>
      <c r="CG321" s="397"/>
      <c r="CH321" s="397"/>
      <c r="CI321" s="397"/>
      <c r="CJ321" s="397"/>
      <c r="CK321" s="397"/>
      <c r="CL321" s="397"/>
      <c r="CM321" s="397"/>
      <c r="CN321" s="397"/>
    </row>
    <row r="322" spans="1:92" s="407" customFormat="1" x14ac:dyDescent="0.25">
      <c r="A322" s="408"/>
      <c r="B322" s="408"/>
      <c r="C322" s="408"/>
      <c r="D322" s="408"/>
      <c r="E322" s="408"/>
      <c r="F322" s="408"/>
      <c r="G322" s="408"/>
      <c r="AN322" s="400"/>
      <c r="AO322" s="400"/>
      <c r="AV322" s="400"/>
      <c r="AW322" s="400"/>
      <c r="BJ322" s="400"/>
      <c r="BK322" s="400"/>
      <c r="BL322" s="400"/>
      <c r="BM322" s="400"/>
      <c r="BN322" s="400"/>
      <c r="BO322" s="400"/>
      <c r="BP322" s="400"/>
      <c r="BQ322" s="400"/>
      <c r="BR322" s="400"/>
      <c r="BS322" s="400"/>
      <c r="BT322" s="400"/>
      <c r="BU322" s="400"/>
      <c r="CC322" s="397"/>
      <c r="CD322" s="397"/>
      <c r="CE322" s="397"/>
      <c r="CF322" s="397"/>
      <c r="CG322" s="397"/>
      <c r="CH322" s="397"/>
      <c r="CI322" s="397"/>
      <c r="CJ322" s="397"/>
      <c r="CK322" s="397"/>
      <c r="CL322" s="397"/>
      <c r="CM322" s="397"/>
      <c r="CN322" s="397"/>
    </row>
    <row r="323" spans="1:92" s="407" customFormat="1" x14ac:dyDescent="0.25">
      <c r="A323" s="408"/>
      <c r="B323" s="408"/>
      <c r="C323" s="408"/>
      <c r="D323" s="408"/>
      <c r="E323" s="408"/>
      <c r="F323" s="408"/>
      <c r="G323" s="408"/>
      <c r="AN323" s="400"/>
      <c r="AO323" s="400"/>
      <c r="AV323" s="400"/>
      <c r="AW323" s="400"/>
      <c r="BJ323" s="400"/>
      <c r="BK323" s="400"/>
      <c r="BL323" s="400"/>
      <c r="BM323" s="400"/>
      <c r="BN323" s="400"/>
      <c r="BO323" s="400"/>
      <c r="BP323" s="400"/>
      <c r="BQ323" s="400"/>
      <c r="BR323" s="400"/>
      <c r="BS323" s="400"/>
      <c r="BT323" s="400"/>
      <c r="BU323" s="400"/>
      <c r="CC323" s="397"/>
      <c r="CD323" s="397"/>
      <c r="CE323" s="397"/>
      <c r="CF323" s="397"/>
      <c r="CG323" s="397"/>
      <c r="CH323" s="397"/>
      <c r="CI323" s="397"/>
      <c r="CJ323" s="397"/>
      <c r="CK323" s="397"/>
      <c r="CL323" s="397"/>
      <c r="CM323" s="397"/>
      <c r="CN323" s="397"/>
    </row>
    <row r="324" spans="1:92" s="407" customFormat="1" x14ac:dyDescent="0.25">
      <c r="A324" s="408"/>
      <c r="B324" s="408"/>
      <c r="C324" s="408"/>
      <c r="D324" s="408"/>
      <c r="E324" s="408"/>
      <c r="F324" s="408"/>
      <c r="G324" s="408"/>
      <c r="AN324" s="400"/>
      <c r="AO324" s="400"/>
      <c r="AV324" s="400"/>
      <c r="AW324" s="400"/>
      <c r="BJ324" s="400"/>
      <c r="BK324" s="400"/>
      <c r="BL324" s="400"/>
      <c r="BM324" s="400"/>
      <c r="BN324" s="400"/>
      <c r="BO324" s="400"/>
      <c r="BP324" s="400"/>
      <c r="BQ324" s="400"/>
      <c r="BR324" s="400"/>
      <c r="BS324" s="400"/>
      <c r="BT324" s="400"/>
      <c r="BU324" s="400"/>
      <c r="CC324" s="397"/>
      <c r="CD324" s="397"/>
      <c r="CE324" s="397"/>
      <c r="CF324" s="397"/>
      <c r="CG324" s="397"/>
      <c r="CH324" s="397"/>
      <c r="CI324" s="397"/>
      <c r="CJ324" s="397"/>
      <c r="CK324" s="397"/>
      <c r="CL324" s="397"/>
      <c r="CM324" s="397"/>
      <c r="CN324" s="397"/>
    </row>
    <row r="325" spans="1:92" s="407" customFormat="1" x14ac:dyDescent="0.25">
      <c r="A325" s="408"/>
      <c r="B325" s="408"/>
      <c r="C325" s="408"/>
      <c r="D325" s="408"/>
      <c r="E325" s="408"/>
      <c r="F325" s="408"/>
      <c r="G325" s="408"/>
      <c r="AN325" s="400"/>
      <c r="AO325" s="400"/>
      <c r="AV325" s="400"/>
      <c r="AW325" s="400"/>
      <c r="BJ325" s="400"/>
      <c r="BK325" s="400"/>
      <c r="BL325" s="400"/>
      <c r="BM325" s="400"/>
      <c r="BN325" s="400"/>
      <c r="BO325" s="400"/>
      <c r="BP325" s="400"/>
      <c r="BQ325" s="400"/>
      <c r="BR325" s="400"/>
      <c r="BS325" s="400"/>
      <c r="BT325" s="400"/>
      <c r="BU325" s="400"/>
      <c r="CC325" s="397"/>
      <c r="CD325" s="397"/>
      <c r="CE325" s="397"/>
      <c r="CF325" s="397"/>
      <c r="CG325" s="397"/>
      <c r="CH325" s="397"/>
      <c r="CI325" s="397"/>
      <c r="CJ325" s="397"/>
      <c r="CK325" s="397"/>
      <c r="CL325" s="397"/>
      <c r="CM325" s="397"/>
      <c r="CN325" s="397"/>
    </row>
    <row r="326" spans="1:92" s="407" customFormat="1" x14ac:dyDescent="0.25">
      <c r="A326" s="408"/>
      <c r="B326" s="408"/>
      <c r="C326" s="408"/>
      <c r="D326" s="408"/>
      <c r="E326" s="408"/>
      <c r="F326" s="408"/>
      <c r="G326" s="408"/>
      <c r="AN326" s="400"/>
      <c r="AO326" s="400"/>
      <c r="AV326" s="400"/>
      <c r="AW326" s="400"/>
      <c r="BJ326" s="400"/>
      <c r="BK326" s="400"/>
      <c r="BL326" s="400"/>
      <c r="BM326" s="400"/>
      <c r="BN326" s="400"/>
      <c r="BO326" s="400"/>
      <c r="BP326" s="400"/>
      <c r="BQ326" s="400"/>
      <c r="BR326" s="400"/>
      <c r="BS326" s="400"/>
      <c r="BT326" s="400"/>
      <c r="BU326" s="400"/>
      <c r="CC326" s="397"/>
      <c r="CD326" s="397"/>
      <c r="CE326" s="397"/>
      <c r="CF326" s="397"/>
      <c r="CG326" s="397"/>
      <c r="CH326" s="397"/>
      <c r="CI326" s="397"/>
      <c r="CJ326" s="397"/>
      <c r="CK326" s="397"/>
      <c r="CL326" s="397"/>
      <c r="CM326" s="397"/>
      <c r="CN326" s="397"/>
    </row>
    <row r="327" spans="1:92" s="407" customFormat="1" x14ac:dyDescent="0.25">
      <c r="A327" s="408"/>
      <c r="B327" s="408"/>
      <c r="C327" s="408"/>
      <c r="D327" s="408"/>
      <c r="E327" s="408"/>
      <c r="F327" s="408"/>
      <c r="G327" s="408"/>
      <c r="AN327" s="400"/>
      <c r="AO327" s="400"/>
      <c r="AV327" s="400"/>
      <c r="AW327" s="400"/>
      <c r="BJ327" s="400"/>
      <c r="BK327" s="400"/>
      <c r="BL327" s="400"/>
      <c r="BM327" s="400"/>
      <c r="BN327" s="400"/>
      <c r="BO327" s="400"/>
      <c r="BP327" s="400"/>
      <c r="BQ327" s="400"/>
      <c r="BR327" s="400"/>
      <c r="BS327" s="400"/>
      <c r="BT327" s="400"/>
      <c r="BU327" s="400"/>
      <c r="CC327" s="397"/>
      <c r="CD327" s="397"/>
      <c r="CE327" s="397"/>
      <c r="CF327" s="397"/>
      <c r="CG327" s="397"/>
      <c r="CH327" s="397"/>
      <c r="CI327" s="397"/>
      <c r="CJ327" s="397"/>
      <c r="CK327" s="397"/>
      <c r="CL327" s="397"/>
      <c r="CM327" s="397"/>
      <c r="CN327" s="397"/>
    </row>
    <row r="328" spans="1:92" s="407" customFormat="1" x14ac:dyDescent="0.25">
      <c r="A328" s="408"/>
      <c r="B328" s="408"/>
      <c r="C328" s="408"/>
      <c r="D328" s="408"/>
      <c r="E328" s="408"/>
      <c r="F328" s="408"/>
      <c r="G328" s="408"/>
      <c r="AN328" s="400"/>
      <c r="AO328" s="400"/>
      <c r="AV328" s="400"/>
      <c r="AW328" s="400"/>
      <c r="BJ328" s="400"/>
      <c r="BK328" s="400"/>
      <c r="BL328" s="400"/>
      <c r="BM328" s="400"/>
      <c r="BN328" s="400"/>
      <c r="BO328" s="400"/>
      <c r="BP328" s="400"/>
      <c r="BQ328" s="400"/>
      <c r="BR328" s="400"/>
      <c r="BS328" s="400"/>
      <c r="BT328" s="400"/>
      <c r="BU328" s="400"/>
      <c r="CC328" s="397"/>
      <c r="CD328" s="397"/>
      <c r="CE328" s="397"/>
      <c r="CF328" s="397"/>
      <c r="CG328" s="397"/>
      <c r="CH328" s="397"/>
      <c r="CI328" s="397"/>
      <c r="CJ328" s="397"/>
      <c r="CK328" s="397"/>
      <c r="CL328" s="397"/>
      <c r="CM328" s="397"/>
      <c r="CN328" s="397"/>
    </row>
    <row r="329" spans="1:92" s="407" customFormat="1" x14ac:dyDescent="0.25">
      <c r="A329" s="408"/>
      <c r="B329" s="408"/>
      <c r="C329" s="408"/>
      <c r="D329" s="408"/>
      <c r="E329" s="408"/>
      <c r="F329" s="408"/>
      <c r="G329" s="408"/>
      <c r="AN329" s="400"/>
      <c r="AO329" s="400"/>
      <c r="AV329" s="400"/>
      <c r="AW329" s="400"/>
      <c r="BJ329" s="400"/>
      <c r="BK329" s="400"/>
      <c r="BL329" s="400"/>
      <c r="BM329" s="400"/>
      <c r="BN329" s="400"/>
      <c r="BO329" s="400"/>
      <c r="BP329" s="400"/>
      <c r="BQ329" s="400"/>
      <c r="BR329" s="400"/>
      <c r="BS329" s="400"/>
      <c r="BT329" s="400"/>
      <c r="BU329" s="400"/>
      <c r="CC329" s="397"/>
      <c r="CD329" s="397"/>
      <c r="CE329" s="397"/>
      <c r="CF329" s="397"/>
      <c r="CG329" s="397"/>
      <c r="CH329" s="397"/>
      <c r="CI329" s="397"/>
      <c r="CJ329" s="397"/>
      <c r="CK329" s="397"/>
      <c r="CL329" s="397"/>
      <c r="CM329" s="397"/>
      <c r="CN329" s="397"/>
    </row>
    <row r="330" spans="1:92" s="407" customFormat="1" x14ac:dyDescent="0.25">
      <c r="A330" s="408"/>
      <c r="B330" s="408"/>
      <c r="C330" s="408"/>
      <c r="D330" s="408"/>
      <c r="E330" s="408"/>
      <c r="F330" s="408"/>
      <c r="G330" s="408"/>
      <c r="AN330" s="400"/>
      <c r="AO330" s="400"/>
      <c r="AV330" s="400"/>
      <c r="AW330" s="400"/>
      <c r="BJ330" s="400"/>
      <c r="BK330" s="400"/>
      <c r="BL330" s="400"/>
      <c r="BM330" s="400"/>
      <c r="BN330" s="400"/>
      <c r="BO330" s="400"/>
      <c r="BP330" s="400"/>
      <c r="BQ330" s="400"/>
      <c r="BR330" s="400"/>
      <c r="BS330" s="400"/>
      <c r="BT330" s="400"/>
      <c r="BU330" s="400"/>
      <c r="CC330" s="397"/>
      <c r="CD330" s="397"/>
      <c r="CE330" s="397"/>
      <c r="CF330" s="397"/>
      <c r="CG330" s="397"/>
      <c r="CH330" s="397"/>
      <c r="CI330" s="397"/>
      <c r="CJ330" s="397"/>
      <c r="CK330" s="397"/>
      <c r="CL330" s="397"/>
      <c r="CM330" s="397"/>
      <c r="CN330" s="397"/>
    </row>
    <row r="331" spans="1:92" s="407" customFormat="1" x14ac:dyDescent="0.25">
      <c r="A331" s="408"/>
      <c r="B331" s="408"/>
      <c r="C331" s="408"/>
      <c r="D331" s="408"/>
      <c r="E331" s="408"/>
      <c r="F331" s="408"/>
      <c r="G331" s="408"/>
      <c r="AN331" s="400"/>
      <c r="AO331" s="400"/>
      <c r="AV331" s="400"/>
      <c r="AW331" s="400"/>
      <c r="BJ331" s="400"/>
      <c r="BK331" s="400"/>
      <c r="BL331" s="400"/>
      <c r="BM331" s="400"/>
      <c r="BN331" s="400"/>
      <c r="BO331" s="400"/>
      <c r="BP331" s="400"/>
      <c r="BQ331" s="400"/>
      <c r="BR331" s="400"/>
      <c r="BS331" s="400"/>
      <c r="BT331" s="400"/>
      <c r="BU331" s="400"/>
      <c r="CC331" s="397"/>
      <c r="CD331" s="397"/>
      <c r="CE331" s="397"/>
      <c r="CF331" s="397"/>
      <c r="CG331" s="397"/>
      <c r="CH331" s="397"/>
      <c r="CI331" s="397"/>
      <c r="CJ331" s="397"/>
      <c r="CK331" s="397"/>
      <c r="CL331" s="397"/>
      <c r="CM331" s="397"/>
      <c r="CN331" s="397"/>
    </row>
    <row r="332" spans="1:92" s="407" customFormat="1" x14ac:dyDescent="0.25">
      <c r="A332" s="408"/>
      <c r="B332" s="408"/>
      <c r="C332" s="408"/>
      <c r="D332" s="408"/>
      <c r="E332" s="408"/>
      <c r="F332" s="408"/>
      <c r="G332" s="408"/>
      <c r="AN332" s="400"/>
      <c r="AO332" s="400"/>
      <c r="AV332" s="400"/>
      <c r="AW332" s="400"/>
      <c r="BJ332" s="400"/>
      <c r="BK332" s="400"/>
      <c r="BL332" s="400"/>
      <c r="BM332" s="400"/>
      <c r="BN332" s="400"/>
      <c r="BO332" s="400"/>
      <c r="BP332" s="400"/>
      <c r="BQ332" s="400"/>
      <c r="BR332" s="400"/>
      <c r="BS332" s="400"/>
      <c r="BT332" s="400"/>
      <c r="BU332" s="400"/>
      <c r="CC332" s="397"/>
      <c r="CD332" s="397"/>
      <c r="CE332" s="397"/>
      <c r="CF332" s="397"/>
      <c r="CG332" s="397"/>
      <c r="CH332" s="397"/>
      <c r="CI332" s="397"/>
      <c r="CJ332" s="397"/>
      <c r="CK332" s="397"/>
      <c r="CL332" s="397"/>
      <c r="CM332" s="397"/>
      <c r="CN332" s="397"/>
    </row>
    <row r="333" spans="1:92" s="407" customFormat="1" x14ac:dyDescent="0.25">
      <c r="A333" s="408"/>
      <c r="B333" s="408"/>
      <c r="C333" s="408"/>
      <c r="D333" s="408"/>
      <c r="E333" s="408"/>
      <c r="F333" s="408"/>
      <c r="G333" s="408"/>
      <c r="AN333" s="400"/>
      <c r="AO333" s="400"/>
      <c r="AV333" s="400"/>
      <c r="AW333" s="400"/>
      <c r="BJ333" s="400"/>
      <c r="BK333" s="400"/>
      <c r="BL333" s="400"/>
      <c r="BM333" s="400"/>
      <c r="BN333" s="400"/>
      <c r="BO333" s="400"/>
      <c r="BP333" s="400"/>
      <c r="BQ333" s="400"/>
      <c r="BR333" s="400"/>
      <c r="BS333" s="400"/>
      <c r="BT333" s="400"/>
      <c r="BU333" s="400"/>
      <c r="CC333" s="397"/>
      <c r="CD333" s="397"/>
      <c r="CE333" s="397"/>
      <c r="CF333" s="397"/>
      <c r="CG333" s="397"/>
      <c r="CH333" s="397"/>
      <c r="CI333" s="397"/>
      <c r="CJ333" s="397"/>
      <c r="CK333" s="397"/>
      <c r="CL333" s="397"/>
      <c r="CM333" s="397"/>
      <c r="CN333" s="397"/>
    </row>
    <row r="334" spans="1:92" s="407" customFormat="1" x14ac:dyDescent="0.25">
      <c r="A334" s="408"/>
      <c r="B334" s="408"/>
      <c r="C334" s="408"/>
      <c r="D334" s="408"/>
      <c r="E334" s="408"/>
      <c r="F334" s="408"/>
      <c r="G334" s="408"/>
      <c r="AN334" s="400"/>
      <c r="AO334" s="400"/>
      <c r="AV334" s="400"/>
      <c r="AW334" s="400"/>
      <c r="BJ334" s="400"/>
      <c r="BK334" s="400"/>
      <c r="BL334" s="400"/>
      <c r="BM334" s="400"/>
      <c r="BN334" s="400"/>
      <c r="BO334" s="400"/>
      <c r="BP334" s="400"/>
      <c r="BQ334" s="400"/>
      <c r="BR334" s="400"/>
      <c r="BS334" s="400"/>
      <c r="BT334" s="400"/>
      <c r="BU334" s="400"/>
      <c r="CC334" s="397"/>
      <c r="CD334" s="397"/>
      <c r="CE334" s="397"/>
      <c r="CF334" s="397"/>
      <c r="CG334" s="397"/>
      <c r="CH334" s="397"/>
      <c r="CI334" s="397"/>
      <c r="CJ334" s="397"/>
      <c r="CK334" s="397"/>
      <c r="CL334" s="397"/>
      <c r="CM334" s="397"/>
      <c r="CN334" s="397"/>
    </row>
    <row r="335" spans="1:92" s="407" customFormat="1" x14ac:dyDescent="0.25">
      <c r="A335" s="408"/>
      <c r="B335" s="408"/>
      <c r="C335" s="408"/>
      <c r="D335" s="408"/>
      <c r="E335" s="408"/>
      <c r="F335" s="408"/>
      <c r="G335" s="408"/>
      <c r="AN335" s="400"/>
      <c r="AO335" s="400"/>
      <c r="AV335" s="400"/>
      <c r="AW335" s="400"/>
      <c r="BJ335" s="400"/>
      <c r="BK335" s="400"/>
      <c r="BL335" s="400"/>
      <c r="BM335" s="400"/>
      <c r="BN335" s="400"/>
      <c r="BO335" s="400"/>
      <c r="BP335" s="400"/>
      <c r="BQ335" s="400"/>
      <c r="BR335" s="400"/>
      <c r="BS335" s="400"/>
      <c r="BT335" s="400"/>
      <c r="BU335" s="400"/>
      <c r="CC335" s="397"/>
      <c r="CD335" s="397"/>
      <c r="CE335" s="397"/>
      <c r="CF335" s="397"/>
      <c r="CG335" s="397"/>
      <c r="CH335" s="397"/>
      <c r="CI335" s="397"/>
      <c r="CJ335" s="397"/>
      <c r="CK335" s="397"/>
      <c r="CL335" s="397"/>
      <c r="CM335" s="397"/>
      <c r="CN335" s="397"/>
    </row>
    <row r="336" spans="1:92" s="407" customFormat="1" x14ac:dyDescent="0.25">
      <c r="A336" s="408"/>
      <c r="B336" s="408"/>
      <c r="C336" s="408"/>
      <c r="D336" s="408"/>
      <c r="E336" s="408"/>
      <c r="F336" s="408"/>
      <c r="G336" s="408"/>
      <c r="AN336" s="400"/>
      <c r="AO336" s="400"/>
      <c r="AV336" s="400"/>
      <c r="AW336" s="400"/>
      <c r="BJ336" s="400"/>
      <c r="BK336" s="400"/>
      <c r="BL336" s="400"/>
      <c r="BM336" s="400"/>
      <c r="BN336" s="400"/>
      <c r="BO336" s="400"/>
      <c r="BP336" s="400"/>
      <c r="BQ336" s="400"/>
      <c r="BR336" s="400"/>
      <c r="BS336" s="400"/>
      <c r="BT336" s="400"/>
      <c r="BU336" s="400"/>
      <c r="CC336" s="397"/>
      <c r="CD336" s="397"/>
      <c r="CE336" s="397"/>
      <c r="CF336" s="397"/>
      <c r="CG336" s="397"/>
      <c r="CH336" s="397"/>
      <c r="CI336" s="397"/>
      <c r="CJ336" s="397"/>
      <c r="CK336" s="397"/>
      <c r="CL336" s="397"/>
      <c r="CM336" s="397"/>
      <c r="CN336" s="397"/>
    </row>
    <row r="337" spans="1:92" s="407" customFormat="1" x14ac:dyDescent="0.25">
      <c r="A337" s="408"/>
      <c r="B337" s="408"/>
      <c r="C337" s="408"/>
      <c r="D337" s="408"/>
      <c r="E337" s="408"/>
      <c r="F337" s="408"/>
      <c r="G337" s="408"/>
      <c r="AN337" s="400"/>
      <c r="AO337" s="400"/>
      <c r="AV337" s="400"/>
      <c r="AW337" s="400"/>
      <c r="BJ337" s="400"/>
      <c r="BK337" s="400"/>
      <c r="BL337" s="400"/>
      <c r="BM337" s="400"/>
      <c r="BN337" s="400"/>
      <c r="BO337" s="400"/>
      <c r="BP337" s="400"/>
      <c r="BQ337" s="400"/>
      <c r="BR337" s="400"/>
      <c r="BS337" s="400"/>
      <c r="BT337" s="400"/>
      <c r="BU337" s="400"/>
      <c r="CC337" s="397"/>
      <c r="CD337" s="397"/>
      <c r="CE337" s="397"/>
      <c r="CF337" s="397"/>
      <c r="CG337" s="397"/>
      <c r="CH337" s="397"/>
      <c r="CI337" s="397"/>
      <c r="CJ337" s="397"/>
      <c r="CK337" s="397"/>
      <c r="CL337" s="397"/>
      <c r="CM337" s="397"/>
      <c r="CN337" s="397"/>
    </row>
    <row r="338" spans="1:92" s="407" customFormat="1" x14ac:dyDescent="0.25">
      <c r="A338" s="408"/>
      <c r="B338" s="408"/>
      <c r="C338" s="408"/>
      <c r="D338" s="408"/>
      <c r="E338" s="408"/>
      <c r="F338" s="408"/>
      <c r="G338" s="408"/>
      <c r="AN338" s="400"/>
      <c r="AO338" s="400"/>
      <c r="AV338" s="400"/>
      <c r="AW338" s="400"/>
      <c r="BJ338" s="400"/>
      <c r="BK338" s="400"/>
      <c r="BL338" s="400"/>
      <c r="BM338" s="400"/>
      <c r="BN338" s="400"/>
      <c r="BO338" s="400"/>
      <c r="BP338" s="400"/>
      <c r="BQ338" s="400"/>
      <c r="BR338" s="400"/>
      <c r="BS338" s="400"/>
      <c r="BT338" s="400"/>
      <c r="BU338" s="400"/>
      <c r="CC338" s="397"/>
      <c r="CD338" s="397"/>
      <c r="CE338" s="397"/>
      <c r="CF338" s="397"/>
      <c r="CG338" s="397"/>
      <c r="CH338" s="397"/>
      <c r="CI338" s="397"/>
      <c r="CJ338" s="397"/>
      <c r="CK338" s="397"/>
      <c r="CL338" s="397"/>
      <c r="CM338" s="397"/>
      <c r="CN338" s="397"/>
    </row>
    <row r="339" spans="1:92" s="407" customFormat="1" x14ac:dyDescent="0.25">
      <c r="A339" s="408"/>
      <c r="B339" s="408"/>
      <c r="C339" s="408"/>
      <c r="D339" s="408"/>
      <c r="E339" s="408"/>
      <c r="F339" s="408"/>
      <c r="G339" s="408"/>
      <c r="AN339" s="400"/>
      <c r="AO339" s="400"/>
      <c r="AV339" s="400"/>
      <c r="AW339" s="400"/>
      <c r="BJ339" s="400"/>
      <c r="BK339" s="400"/>
      <c r="BL339" s="400"/>
      <c r="BM339" s="400"/>
      <c r="BN339" s="400"/>
      <c r="BO339" s="400"/>
      <c r="BP339" s="400"/>
      <c r="BQ339" s="400"/>
      <c r="BR339" s="400"/>
      <c r="BS339" s="400"/>
      <c r="BT339" s="400"/>
      <c r="BU339" s="400"/>
      <c r="CC339" s="397"/>
      <c r="CD339" s="397"/>
      <c r="CE339" s="397"/>
      <c r="CF339" s="397"/>
      <c r="CG339" s="397"/>
      <c r="CH339" s="397"/>
      <c r="CI339" s="397"/>
      <c r="CJ339" s="397"/>
      <c r="CK339" s="397"/>
      <c r="CL339" s="397"/>
      <c r="CM339" s="397"/>
      <c r="CN339" s="397"/>
    </row>
    <row r="340" spans="1:92" s="407" customFormat="1" x14ac:dyDescent="0.25">
      <c r="A340" s="408"/>
      <c r="B340" s="408"/>
      <c r="C340" s="408"/>
      <c r="D340" s="408"/>
      <c r="E340" s="408"/>
      <c r="F340" s="408"/>
      <c r="G340" s="408"/>
      <c r="AN340" s="400"/>
      <c r="AO340" s="400"/>
      <c r="AV340" s="400"/>
      <c r="AW340" s="400"/>
      <c r="BJ340" s="400"/>
      <c r="BK340" s="400"/>
      <c r="BL340" s="400"/>
      <c r="BM340" s="400"/>
      <c r="BN340" s="400"/>
      <c r="BO340" s="400"/>
      <c r="BP340" s="400"/>
      <c r="BQ340" s="400"/>
      <c r="BR340" s="400"/>
      <c r="BS340" s="400"/>
      <c r="BT340" s="400"/>
      <c r="BU340" s="400"/>
      <c r="CC340" s="397"/>
      <c r="CD340" s="397"/>
      <c r="CE340" s="397"/>
      <c r="CF340" s="397"/>
      <c r="CG340" s="397"/>
      <c r="CH340" s="397"/>
      <c r="CI340" s="397"/>
      <c r="CJ340" s="397"/>
      <c r="CK340" s="397"/>
      <c r="CL340" s="397"/>
      <c r="CM340" s="397"/>
      <c r="CN340" s="397"/>
    </row>
    <row r="341" spans="1:92" s="407" customFormat="1" x14ac:dyDescent="0.25">
      <c r="A341" s="408"/>
      <c r="B341" s="408"/>
      <c r="C341" s="408"/>
      <c r="D341" s="408"/>
      <c r="E341" s="408"/>
      <c r="F341" s="408"/>
      <c r="G341" s="408"/>
      <c r="AN341" s="400"/>
      <c r="AO341" s="400"/>
      <c r="AV341" s="400"/>
      <c r="AW341" s="400"/>
      <c r="BJ341" s="400"/>
      <c r="BK341" s="400"/>
      <c r="BL341" s="400"/>
      <c r="BM341" s="400"/>
      <c r="BN341" s="400"/>
      <c r="BO341" s="400"/>
      <c r="BP341" s="400"/>
      <c r="BQ341" s="400"/>
      <c r="BR341" s="400"/>
      <c r="BS341" s="400"/>
      <c r="BT341" s="400"/>
      <c r="BU341" s="400"/>
      <c r="CC341" s="397"/>
      <c r="CD341" s="397"/>
      <c r="CE341" s="397"/>
      <c r="CF341" s="397"/>
      <c r="CG341" s="397"/>
      <c r="CH341" s="397"/>
      <c r="CI341" s="397"/>
      <c r="CJ341" s="397"/>
      <c r="CK341" s="397"/>
      <c r="CL341" s="397"/>
      <c r="CM341" s="397"/>
      <c r="CN341" s="397"/>
    </row>
    <row r="342" spans="1:92" s="407" customFormat="1" x14ac:dyDescent="0.25">
      <c r="A342" s="408"/>
      <c r="B342" s="408"/>
      <c r="C342" s="408"/>
      <c r="D342" s="408"/>
      <c r="E342" s="408"/>
      <c r="F342" s="408"/>
      <c r="G342" s="408"/>
      <c r="AN342" s="400"/>
      <c r="AO342" s="400"/>
      <c r="AV342" s="400"/>
      <c r="AW342" s="400"/>
      <c r="BJ342" s="400"/>
      <c r="BK342" s="400"/>
      <c r="BL342" s="400"/>
      <c r="BM342" s="400"/>
      <c r="BN342" s="400"/>
      <c r="BO342" s="400"/>
      <c r="BP342" s="400"/>
      <c r="BQ342" s="400"/>
      <c r="BR342" s="400"/>
      <c r="BS342" s="400"/>
      <c r="BT342" s="400"/>
      <c r="BU342" s="400"/>
      <c r="CC342" s="397"/>
      <c r="CD342" s="397"/>
      <c r="CE342" s="397"/>
      <c r="CF342" s="397"/>
      <c r="CG342" s="397"/>
      <c r="CH342" s="397"/>
      <c r="CI342" s="397"/>
      <c r="CJ342" s="397"/>
      <c r="CK342" s="397"/>
      <c r="CL342" s="397"/>
      <c r="CM342" s="397"/>
      <c r="CN342" s="397"/>
    </row>
    <row r="343" spans="1:92" s="407" customFormat="1" x14ac:dyDescent="0.25">
      <c r="A343" s="408"/>
      <c r="B343" s="408"/>
      <c r="C343" s="408"/>
      <c r="D343" s="408"/>
      <c r="E343" s="408"/>
      <c r="F343" s="408"/>
      <c r="G343" s="408"/>
      <c r="AN343" s="400"/>
      <c r="AO343" s="400"/>
      <c r="AV343" s="400"/>
      <c r="AW343" s="400"/>
      <c r="BJ343" s="400"/>
      <c r="BK343" s="400"/>
      <c r="BL343" s="400"/>
      <c r="BM343" s="400"/>
      <c r="BN343" s="400"/>
      <c r="BO343" s="400"/>
      <c r="BP343" s="400"/>
      <c r="BQ343" s="400"/>
      <c r="BR343" s="400"/>
      <c r="BS343" s="400"/>
      <c r="BT343" s="400"/>
      <c r="BU343" s="400"/>
      <c r="CC343" s="397"/>
      <c r="CD343" s="397"/>
      <c r="CE343" s="397"/>
      <c r="CF343" s="397"/>
      <c r="CG343" s="397"/>
      <c r="CH343" s="397"/>
      <c r="CI343" s="397"/>
      <c r="CJ343" s="397"/>
      <c r="CK343" s="397"/>
      <c r="CL343" s="397"/>
      <c r="CM343" s="397"/>
      <c r="CN343" s="397"/>
    </row>
    <row r="344" spans="1:92" s="407" customFormat="1" x14ac:dyDescent="0.25">
      <c r="A344" s="408"/>
      <c r="B344" s="408"/>
      <c r="C344" s="408"/>
      <c r="D344" s="408"/>
      <c r="E344" s="408"/>
      <c r="F344" s="408"/>
      <c r="G344" s="408"/>
      <c r="AN344" s="400"/>
      <c r="AO344" s="400"/>
      <c r="AV344" s="400"/>
      <c r="AW344" s="400"/>
      <c r="BJ344" s="400"/>
      <c r="BK344" s="400"/>
      <c r="BL344" s="400"/>
      <c r="BM344" s="400"/>
      <c r="BN344" s="400"/>
      <c r="BO344" s="400"/>
      <c r="BP344" s="400"/>
      <c r="BQ344" s="400"/>
      <c r="BR344" s="400"/>
      <c r="BS344" s="400"/>
      <c r="BT344" s="400"/>
      <c r="BU344" s="400"/>
      <c r="CC344" s="397"/>
      <c r="CD344" s="397"/>
      <c r="CE344" s="397"/>
      <c r="CF344" s="397"/>
      <c r="CG344" s="397"/>
      <c r="CH344" s="397"/>
      <c r="CI344" s="397"/>
      <c r="CJ344" s="397"/>
      <c r="CK344" s="397"/>
      <c r="CL344" s="397"/>
      <c r="CM344" s="397"/>
      <c r="CN344" s="397"/>
    </row>
    <row r="345" spans="1:92" s="407" customFormat="1" x14ac:dyDescent="0.25">
      <c r="A345" s="408"/>
      <c r="B345" s="408"/>
      <c r="C345" s="408"/>
      <c r="D345" s="408"/>
      <c r="E345" s="408"/>
      <c r="F345" s="408"/>
      <c r="G345" s="408"/>
      <c r="AN345" s="400"/>
      <c r="AO345" s="400"/>
      <c r="AV345" s="400"/>
      <c r="AW345" s="400"/>
      <c r="BJ345" s="400"/>
      <c r="BK345" s="400"/>
      <c r="BL345" s="400"/>
      <c r="BM345" s="400"/>
      <c r="BN345" s="400"/>
      <c r="BO345" s="400"/>
      <c r="BP345" s="400"/>
      <c r="BQ345" s="400"/>
      <c r="BR345" s="400"/>
      <c r="BS345" s="400"/>
      <c r="BT345" s="400"/>
      <c r="BU345" s="400"/>
      <c r="CC345" s="397"/>
      <c r="CD345" s="397"/>
      <c r="CE345" s="397"/>
      <c r="CF345" s="397"/>
      <c r="CG345" s="397"/>
      <c r="CH345" s="397"/>
      <c r="CI345" s="397"/>
      <c r="CJ345" s="397"/>
      <c r="CK345" s="397"/>
      <c r="CL345" s="397"/>
      <c r="CM345" s="397"/>
      <c r="CN345" s="397"/>
    </row>
    <row r="346" spans="1:92" s="407" customFormat="1" x14ac:dyDescent="0.25">
      <c r="A346" s="408"/>
      <c r="B346" s="408"/>
      <c r="C346" s="408"/>
      <c r="D346" s="408"/>
      <c r="E346" s="408"/>
      <c r="F346" s="408"/>
      <c r="G346" s="408"/>
      <c r="AN346" s="400"/>
      <c r="AO346" s="400"/>
      <c r="AV346" s="400"/>
      <c r="AW346" s="400"/>
      <c r="BJ346" s="400"/>
      <c r="BK346" s="400"/>
      <c r="BL346" s="400"/>
      <c r="BM346" s="400"/>
      <c r="BN346" s="400"/>
      <c r="BO346" s="400"/>
      <c r="BP346" s="400"/>
      <c r="BQ346" s="400"/>
      <c r="BR346" s="400"/>
      <c r="BS346" s="400"/>
      <c r="BT346" s="400"/>
      <c r="BU346" s="400"/>
      <c r="CC346" s="397"/>
      <c r="CD346" s="397"/>
      <c r="CE346" s="397"/>
      <c r="CF346" s="397"/>
      <c r="CG346" s="397"/>
      <c r="CH346" s="397"/>
      <c r="CI346" s="397"/>
      <c r="CJ346" s="397"/>
      <c r="CK346" s="397"/>
      <c r="CL346" s="397"/>
      <c r="CM346" s="397"/>
      <c r="CN346" s="397"/>
    </row>
    <row r="347" spans="1:92" s="407" customFormat="1" x14ac:dyDescent="0.25">
      <c r="A347" s="408"/>
      <c r="B347" s="408"/>
      <c r="C347" s="408"/>
      <c r="D347" s="408"/>
      <c r="E347" s="408"/>
      <c r="F347" s="408"/>
      <c r="G347" s="408"/>
      <c r="AN347" s="400"/>
      <c r="AO347" s="400"/>
      <c r="AV347" s="400"/>
      <c r="AW347" s="400"/>
      <c r="BJ347" s="400"/>
      <c r="BK347" s="400"/>
      <c r="BL347" s="400"/>
      <c r="BM347" s="400"/>
      <c r="BN347" s="400"/>
      <c r="BO347" s="400"/>
      <c r="BP347" s="400"/>
      <c r="BQ347" s="400"/>
      <c r="BR347" s="400"/>
      <c r="BS347" s="400"/>
      <c r="BT347" s="400"/>
      <c r="BU347" s="400"/>
      <c r="CC347" s="397"/>
      <c r="CD347" s="397"/>
      <c r="CE347" s="397"/>
      <c r="CF347" s="397"/>
      <c r="CG347" s="397"/>
      <c r="CH347" s="397"/>
      <c r="CI347" s="397"/>
      <c r="CJ347" s="397"/>
      <c r="CK347" s="397"/>
      <c r="CL347" s="397"/>
      <c r="CM347" s="397"/>
      <c r="CN347" s="397"/>
    </row>
    <row r="348" spans="1:92" s="407" customFormat="1" x14ac:dyDescent="0.25">
      <c r="A348" s="408"/>
      <c r="B348" s="408"/>
      <c r="C348" s="408"/>
      <c r="D348" s="408"/>
      <c r="E348" s="408"/>
      <c r="F348" s="408"/>
      <c r="G348" s="408"/>
      <c r="AN348" s="400"/>
      <c r="AO348" s="400"/>
      <c r="AV348" s="400"/>
      <c r="AW348" s="400"/>
      <c r="BJ348" s="400"/>
      <c r="BK348" s="400"/>
      <c r="BL348" s="400"/>
      <c r="BM348" s="400"/>
      <c r="BN348" s="400"/>
      <c r="BO348" s="400"/>
      <c r="BP348" s="400"/>
      <c r="BQ348" s="400"/>
      <c r="BR348" s="400"/>
      <c r="BS348" s="400"/>
      <c r="BT348" s="400"/>
      <c r="BU348" s="400"/>
      <c r="CC348" s="397"/>
      <c r="CD348" s="397"/>
      <c r="CE348" s="397"/>
      <c r="CF348" s="397"/>
      <c r="CG348" s="397"/>
      <c r="CH348" s="397"/>
      <c r="CI348" s="397"/>
      <c r="CJ348" s="397"/>
      <c r="CK348" s="397"/>
      <c r="CL348" s="397"/>
      <c r="CM348" s="397"/>
      <c r="CN348" s="397"/>
    </row>
    <row r="349" spans="1:92" s="407" customFormat="1" x14ac:dyDescent="0.25">
      <c r="A349" s="408"/>
      <c r="B349" s="408"/>
      <c r="C349" s="408"/>
      <c r="D349" s="408"/>
      <c r="E349" s="408"/>
      <c r="F349" s="408"/>
      <c r="G349" s="408"/>
      <c r="AN349" s="400"/>
      <c r="AO349" s="400"/>
      <c r="AV349" s="400"/>
      <c r="AW349" s="400"/>
      <c r="BJ349" s="400"/>
      <c r="BK349" s="400"/>
      <c r="BL349" s="400"/>
      <c r="BM349" s="400"/>
      <c r="BN349" s="400"/>
      <c r="BO349" s="400"/>
      <c r="BP349" s="400"/>
      <c r="BQ349" s="400"/>
      <c r="BR349" s="400"/>
      <c r="BS349" s="400"/>
      <c r="BT349" s="400"/>
      <c r="BU349" s="400"/>
      <c r="CC349" s="397"/>
      <c r="CD349" s="397"/>
      <c r="CE349" s="397"/>
      <c r="CF349" s="397"/>
      <c r="CG349" s="397"/>
      <c r="CH349" s="397"/>
      <c r="CI349" s="397"/>
      <c r="CJ349" s="397"/>
      <c r="CK349" s="397"/>
      <c r="CL349" s="397"/>
      <c r="CM349" s="397"/>
      <c r="CN349" s="397"/>
    </row>
    <row r="350" spans="1:92" s="407" customFormat="1" x14ac:dyDescent="0.25">
      <c r="A350" s="408"/>
      <c r="B350" s="408"/>
      <c r="C350" s="408"/>
      <c r="D350" s="408"/>
      <c r="E350" s="408"/>
      <c r="F350" s="408"/>
      <c r="G350" s="408"/>
      <c r="AN350" s="400"/>
      <c r="AO350" s="400"/>
      <c r="AV350" s="400"/>
      <c r="AW350" s="400"/>
      <c r="BJ350" s="400"/>
      <c r="BK350" s="400"/>
      <c r="BL350" s="400"/>
      <c r="BM350" s="400"/>
      <c r="BN350" s="400"/>
      <c r="BO350" s="400"/>
      <c r="BP350" s="400"/>
      <c r="BQ350" s="400"/>
      <c r="BR350" s="400"/>
      <c r="BS350" s="400"/>
      <c r="BT350" s="400"/>
      <c r="BU350" s="400"/>
      <c r="CC350" s="397"/>
      <c r="CD350" s="397"/>
      <c r="CE350" s="397"/>
      <c r="CF350" s="397"/>
      <c r="CG350" s="397"/>
      <c r="CH350" s="397"/>
      <c r="CI350" s="397"/>
      <c r="CJ350" s="397"/>
      <c r="CK350" s="397"/>
      <c r="CL350" s="397"/>
      <c r="CM350" s="397"/>
      <c r="CN350" s="397"/>
    </row>
    <row r="351" spans="1:92" s="407" customFormat="1" x14ac:dyDescent="0.25">
      <c r="A351" s="408"/>
      <c r="B351" s="408"/>
      <c r="C351" s="408"/>
      <c r="D351" s="408"/>
      <c r="E351" s="408"/>
      <c r="F351" s="408"/>
      <c r="G351" s="408"/>
      <c r="AN351" s="400"/>
      <c r="AO351" s="400"/>
      <c r="AV351" s="400"/>
      <c r="AW351" s="400"/>
      <c r="BJ351" s="400"/>
      <c r="BK351" s="400"/>
      <c r="BL351" s="400"/>
      <c r="BM351" s="400"/>
      <c r="BN351" s="400"/>
      <c r="BO351" s="400"/>
      <c r="BP351" s="400"/>
      <c r="BQ351" s="400"/>
      <c r="BR351" s="400"/>
      <c r="BS351" s="400"/>
      <c r="BT351" s="400"/>
      <c r="BU351" s="400"/>
      <c r="CC351" s="397"/>
      <c r="CD351" s="397"/>
      <c r="CE351" s="397"/>
      <c r="CF351" s="397"/>
      <c r="CG351" s="397"/>
      <c r="CH351" s="397"/>
      <c r="CI351" s="397"/>
      <c r="CJ351" s="397"/>
      <c r="CK351" s="397"/>
      <c r="CL351" s="397"/>
      <c r="CM351" s="397"/>
      <c r="CN351" s="397"/>
    </row>
    <row r="352" spans="1:92" s="407" customFormat="1" x14ac:dyDescent="0.25">
      <c r="A352" s="408"/>
      <c r="B352" s="408"/>
      <c r="C352" s="408"/>
      <c r="D352" s="408"/>
      <c r="E352" s="408"/>
      <c r="F352" s="408"/>
      <c r="G352" s="408"/>
      <c r="AN352" s="400"/>
      <c r="AO352" s="400"/>
      <c r="AV352" s="400"/>
      <c r="AW352" s="400"/>
      <c r="BJ352" s="400"/>
      <c r="BK352" s="400"/>
      <c r="BL352" s="400"/>
      <c r="BM352" s="400"/>
      <c r="BN352" s="400"/>
      <c r="BO352" s="400"/>
      <c r="BP352" s="400"/>
      <c r="BQ352" s="400"/>
      <c r="BR352" s="400"/>
      <c r="BS352" s="400"/>
      <c r="BT352" s="400"/>
      <c r="BU352" s="400"/>
      <c r="CC352" s="397"/>
      <c r="CD352" s="397"/>
      <c r="CE352" s="397"/>
      <c r="CF352" s="397"/>
      <c r="CG352" s="397"/>
      <c r="CH352" s="397"/>
      <c r="CI352" s="397"/>
      <c r="CJ352" s="397"/>
      <c r="CK352" s="397"/>
      <c r="CL352" s="397"/>
      <c r="CM352" s="397"/>
      <c r="CN352" s="397"/>
    </row>
    <row r="353" spans="1:92" s="407" customFormat="1" x14ac:dyDescent="0.25">
      <c r="A353" s="408"/>
      <c r="B353" s="408"/>
      <c r="C353" s="408"/>
      <c r="D353" s="408"/>
      <c r="E353" s="408"/>
      <c r="F353" s="408"/>
      <c r="G353" s="408"/>
      <c r="AN353" s="400"/>
      <c r="AO353" s="400"/>
      <c r="AV353" s="400"/>
      <c r="AW353" s="400"/>
      <c r="BJ353" s="400"/>
      <c r="BK353" s="400"/>
      <c r="BL353" s="400"/>
      <c r="BM353" s="400"/>
      <c r="BN353" s="400"/>
      <c r="BO353" s="400"/>
      <c r="BP353" s="400"/>
      <c r="BQ353" s="400"/>
      <c r="BR353" s="400"/>
      <c r="BS353" s="400"/>
      <c r="BT353" s="400"/>
      <c r="BU353" s="400"/>
      <c r="CC353" s="397"/>
      <c r="CD353" s="397"/>
      <c r="CE353" s="397"/>
      <c r="CF353" s="397"/>
      <c r="CG353" s="397"/>
      <c r="CH353" s="397"/>
      <c r="CI353" s="397"/>
      <c r="CJ353" s="397"/>
      <c r="CK353" s="397"/>
      <c r="CL353" s="397"/>
      <c r="CM353" s="397"/>
      <c r="CN353" s="397"/>
    </row>
    <row r="354" spans="1:92" s="407" customFormat="1" x14ac:dyDescent="0.25">
      <c r="A354" s="408"/>
      <c r="B354" s="408"/>
      <c r="C354" s="408"/>
      <c r="D354" s="408"/>
      <c r="E354" s="408"/>
      <c r="F354" s="408"/>
      <c r="G354" s="408"/>
      <c r="AN354" s="400"/>
      <c r="AO354" s="400"/>
      <c r="AV354" s="400"/>
      <c r="AW354" s="400"/>
      <c r="BJ354" s="400"/>
      <c r="BK354" s="400"/>
      <c r="BL354" s="400"/>
      <c r="BM354" s="400"/>
      <c r="BN354" s="400"/>
      <c r="BO354" s="400"/>
      <c r="BP354" s="400"/>
      <c r="BQ354" s="400"/>
      <c r="BR354" s="400"/>
      <c r="BS354" s="400"/>
      <c r="BT354" s="400"/>
      <c r="BU354" s="400"/>
      <c r="CC354" s="397"/>
      <c r="CD354" s="397"/>
      <c r="CE354" s="397"/>
      <c r="CF354" s="397"/>
      <c r="CG354" s="397"/>
      <c r="CH354" s="397"/>
      <c r="CI354" s="397"/>
      <c r="CJ354" s="397"/>
      <c r="CK354" s="397"/>
      <c r="CL354" s="397"/>
      <c r="CM354" s="397"/>
      <c r="CN354" s="397"/>
    </row>
    <row r="355" spans="1:92" s="407" customFormat="1" x14ac:dyDescent="0.25">
      <c r="A355" s="408"/>
      <c r="B355" s="408"/>
      <c r="C355" s="408"/>
      <c r="D355" s="408"/>
      <c r="E355" s="408"/>
      <c r="F355" s="408"/>
      <c r="G355" s="408"/>
      <c r="AN355" s="400"/>
      <c r="AO355" s="400"/>
      <c r="AV355" s="400"/>
      <c r="AW355" s="400"/>
      <c r="BJ355" s="400"/>
      <c r="BK355" s="400"/>
      <c r="BL355" s="400"/>
      <c r="BM355" s="400"/>
      <c r="BN355" s="400"/>
      <c r="BO355" s="400"/>
      <c r="BP355" s="400"/>
      <c r="BQ355" s="400"/>
      <c r="BR355" s="400"/>
      <c r="BS355" s="400"/>
      <c r="BT355" s="400"/>
      <c r="BU355" s="400"/>
      <c r="CC355" s="397"/>
      <c r="CD355" s="397"/>
      <c r="CE355" s="397"/>
      <c r="CF355" s="397"/>
      <c r="CG355" s="397"/>
      <c r="CH355" s="397"/>
      <c r="CI355" s="397"/>
      <c r="CJ355" s="397"/>
      <c r="CK355" s="397"/>
      <c r="CL355" s="397"/>
      <c r="CM355" s="397"/>
      <c r="CN355" s="397"/>
    </row>
    <row r="356" spans="1:92" s="407" customFormat="1" x14ac:dyDescent="0.25">
      <c r="A356" s="408"/>
      <c r="B356" s="408"/>
      <c r="C356" s="408"/>
      <c r="D356" s="408"/>
      <c r="E356" s="408"/>
      <c r="F356" s="408"/>
      <c r="G356" s="408"/>
      <c r="AN356" s="400"/>
      <c r="AO356" s="400"/>
      <c r="AV356" s="400"/>
      <c r="AW356" s="400"/>
      <c r="BJ356" s="400"/>
      <c r="BK356" s="400"/>
      <c r="BL356" s="400"/>
      <c r="BM356" s="400"/>
      <c r="BN356" s="400"/>
      <c r="BO356" s="400"/>
      <c r="BP356" s="400"/>
      <c r="BQ356" s="400"/>
      <c r="BR356" s="400"/>
      <c r="BS356" s="400"/>
      <c r="BT356" s="400"/>
      <c r="BU356" s="400"/>
      <c r="CC356" s="397"/>
      <c r="CD356" s="397"/>
      <c r="CE356" s="397"/>
      <c r="CF356" s="397"/>
      <c r="CG356" s="397"/>
      <c r="CH356" s="397"/>
      <c r="CI356" s="397"/>
      <c r="CJ356" s="397"/>
      <c r="CK356" s="397"/>
      <c r="CL356" s="397"/>
      <c r="CM356" s="397"/>
      <c r="CN356" s="397"/>
    </row>
    <row r="357" spans="1:92" s="407" customFormat="1" x14ac:dyDescent="0.25">
      <c r="A357" s="408"/>
      <c r="B357" s="408"/>
      <c r="C357" s="408"/>
      <c r="D357" s="408"/>
      <c r="E357" s="408"/>
      <c r="F357" s="408"/>
      <c r="G357" s="408"/>
      <c r="AN357" s="400"/>
      <c r="AO357" s="400"/>
      <c r="AV357" s="400"/>
      <c r="AW357" s="400"/>
      <c r="BJ357" s="400"/>
      <c r="BK357" s="400"/>
      <c r="BL357" s="400"/>
      <c r="BM357" s="400"/>
      <c r="BN357" s="400"/>
      <c r="BO357" s="400"/>
      <c r="BP357" s="400"/>
      <c r="BQ357" s="400"/>
      <c r="BR357" s="400"/>
      <c r="BS357" s="400"/>
      <c r="BT357" s="400"/>
      <c r="BU357" s="400"/>
      <c r="CC357" s="397"/>
      <c r="CD357" s="397"/>
      <c r="CE357" s="397"/>
      <c r="CF357" s="397"/>
      <c r="CG357" s="397"/>
      <c r="CH357" s="397"/>
      <c r="CI357" s="397"/>
      <c r="CJ357" s="397"/>
      <c r="CK357" s="397"/>
      <c r="CL357" s="397"/>
      <c r="CM357" s="397"/>
      <c r="CN357" s="397"/>
    </row>
    <row r="358" spans="1:92" s="407" customFormat="1" x14ac:dyDescent="0.25">
      <c r="A358" s="408"/>
      <c r="B358" s="408"/>
      <c r="C358" s="408"/>
      <c r="D358" s="408"/>
      <c r="E358" s="408"/>
      <c r="F358" s="408"/>
      <c r="G358" s="408"/>
      <c r="AN358" s="400"/>
      <c r="AO358" s="400"/>
      <c r="AV358" s="400"/>
      <c r="AW358" s="400"/>
      <c r="BJ358" s="400"/>
      <c r="BK358" s="400"/>
      <c r="BL358" s="400"/>
      <c r="BM358" s="400"/>
      <c r="BN358" s="400"/>
      <c r="BO358" s="400"/>
      <c r="BP358" s="400"/>
      <c r="BQ358" s="400"/>
      <c r="BR358" s="400"/>
      <c r="BS358" s="400"/>
      <c r="BT358" s="400"/>
      <c r="BU358" s="400"/>
      <c r="CC358" s="397"/>
      <c r="CD358" s="397"/>
      <c r="CE358" s="397"/>
      <c r="CF358" s="397"/>
      <c r="CG358" s="397"/>
      <c r="CH358" s="397"/>
      <c r="CI358" s="397"/>
      <c r="CJ358" s="397"/>
      <c r="CK358" s="397"/>
      <c r="CL358" s="397"/>
      <c r="CM358" s="397"/>
      <c r="CN358" s="397"/>
    </row>
    <row r="359" spans="1:92" s="407" customFormat="1" x14ac:dyDescent="0.25">
      <c r="A359" s="408"/>
      <c r="B359" s="408"/>
      <c r="C359" s="408"/>
      <c r="D359" s="408"/>
      <c r="E359" s="408"/>
      <c r="F359" s="408"/>
      <c r="G359" s="408"/>
      <c r="AN359" s="400"/>
      <c r="AO359" s="400"/>
      <c r="AV359" s="400"/>
      <c r="AW359" s="400"/>
      <c r="BJ359" s="400"/>
      <c r="BK359" s="400"/>
      <c r="BL359" s="400"/>
      <c r="BM359" s="400"/>
      <c r="BN359" s="400"/>
      <c r="BO359" s="400"/>
      <c r="BP359" s="400"/>
      <c r="BQ359" s="400"/>
      <c r="BR359" s="400"/>
      <c r="BS359" s="400"/>
      <c r="BT359" s="400"/>
      <c r="BU359" s="400"/>
      <c r="CC359" s="397"/>
      <c r="CD359" s="397"/>
      <c r="CE359" s="397"/>
      <c r="CF359" s="397"/>
      <c r="CG359" s="397"/>
      <c r="CH359" s="397"/>
      <c r="CI359" s="397"/>
      <c r="CJ359" s="397"/>
      <c r="CK359" s="397"/>
      <c r="CL359" s="397"/>
      <c r="CM359" s="397"/>
      <c r="CN359" s="397"/>
    </row>
    <row r="360" spans="1:92" s="407" customFormat="1" x14ac:dyDescent="0.25">
      <c r="A360" s="408"/>
      <c r="B360" s="408"/>
      <c r="C360" s="408"/>
      <c r="D360" s="408"/>
      <c r="E360" s="408"/>
      <c r="F360" s="408"/>
      <c r="G360" s="408"/>
      <c r="AN360" s="400"/>
      <c r="AO360" s="400"/>
      <c r="AV360" s="400"/>
      <c r="AW360" s="400"/>
      <c r="BJ360" s="400"/>
      <c r="BK360" s="400"/>
      <c r="BL360" s="400"/>
      <c r="BM360" s="400"/>
      <c r="BN360" s="400"/>
      <c r="BO360" s="400"/>
      <c r="BP360" s="400"/>
      <c r="BQ360" s="400"/>
      <c r="BR360" s="400"/>
      <c r="BS360" s="400"/>
      <c r="BT360" s="400"/>
      <c r="BU360" s="400"/>
      <c r="CC360" s="397"/>
      <c r="CD360" s="397"/>
      <c r="CE360" s="397"/>
      <c r="CF360" s="397"/>
      <c r="CG360" s="397"/>
      <c r="CH360" s="397"/>
      <c r="CI360" s="397"/>
      <c r="CJ360" s="397"/>
      <c r="CK360" s="397"/>
      <c r="CL360" s="397"/>
      <c r="CM360" s="397"/>
      <c r="CN360" s="397"/>
    </row>
    <row r="361" spans="1:92" s="407" customFormat="1" x14ac:dyDescent="0.25">
      <c r="A361" s="408"/>
      <c r="B361" s="408"/>
      <c r="C361" s="408"/>
      <c r="D361" s="408"/>
      <c r="E361" s="408"/>
      <c r="F361" s="408"/>
      <c r="G361" s="408"/>
      <c r="AN361" s="400"/>
      <c r="AO361" s="400"/>
      <c r="AV361" s="400"/>
      <c r="AW361" s="400"/>
      <c r="BJ361" s="400"/>
      <c r="BK361" s="400"/>
      <c r="BL361" s="400"/>
      <c r="BM361" s="400"/>
      <c r="BN361" s="400"/>
      <c r="BO361" s="400"/>
      <c r="BP361" s="400"/>
      <c r="BQ361" s="400"/>
      <c r="BR361" s="400"/>
      <c r="BS361" s="400"/>
      <c r="BT361" s="400"/>
      <c r="BU361" s="400"/>
      <c r="CC361" s="397"/>
      <c r="CD361" s="397"/>
      <c r="CE361" s="397"/>
      <c r="CF361" s="397"/>
      <c r="CG361" s="397"/>
      <c r="CH361" s="397"/>
      <c r="CI361" s="397"/>
      <c r="CJ361" s="397"/>
      <c r="CK361" s="397"/>
      <c r="CL361" s="397"/>
      <c r="CM361" s="397"/>
      <c r="CN361" s="397"/>
    </row>
    <row r="362" spans="1:92" s="407" customFormat="1" x14ac:dyDescent="0.25">
      <c r="A362" s="408"/>
      <c r="B362" s="408"/>
      <c r="C362" s="408"/>
      <c r="D362" s="408"/>
      <c r="E362" s="408"/>
      <c r="F362" s="408"/>
      <c r="G362" s="408"/>
      <c r="AN362" s="400"/>
      <c r="AO362" s="400"/>
      <c r="AV362" s="400"/>
      <c r="AW362" s="400"/>
      <c r="BJ362" s="400"/>
      <c r="BK362" s="400"/>
      <c r="BL362" s="400"/>
      <c r="BM362" s="400"/>
      <c r="BN362" s="400"/>
      <c r="BO362" s="400"/>
      <c r="BP362" s="400"/>
      <c r="BQ362" s="400"/>
      <c r="BR362" s="400"/>
      <c r="BS362" s="400"/>
      <c r="BT362" s="400"/>
      <c r="BU362" s="400"/>
      <c r="CC362" s="397"/>
      <c r="CD362" s="397"/>
      <c r="CE362" s="397"/>
      <c r="CF362" s="397"/>
      <c r="CG362" s="397"/>
      <c r="CH362" s="397"/>
      <c r="CI362" s="397"/>
      <c r="CJ362" s="397"/>
      <c r="CK362" s="397"/>
      <c r="CL362" s="397"/>
      <c r="CM362" s="397"/>
      <c r="CN362" s="397"/>
    </row>
    <row r="363" spans="1:92" s="407" customFormat="1" x14ac:dyDescent="0.25">
      <c r="A363" s="408"/>
      <c r="B363" s="408"/>
      <c r="C363" s="408"/>
      <c r="D363" s="408"/>
      <c r="E363" s="408"/>
      <c r="F363" s="408"/>
      <c r="G363" s="408"/>
      <c r="AN363" s="400"/>
      <c r="AO363" s="400"/>
      <c r="AV363" s="400"/>
      <c r="AW363" s="400"/>
      <c r="BJ363" s="400"/>
      <c r="BK363" s="400"/>
      <c r="BL363" s="400"/>
      <c r="BM363" s="400"/>
      <c r="BN363" s="400"/>
      <c r="BO363" s="400"/>
      <c r="BP363" s="400"/>
      <c r="BQ363" s="400"/>
      <c r="BR363" s="400"/>
      <c r="BS363" s="400"/>
      <c r="BT363" s="400"/>
      <c r="BU363" s="400"/>
      <c r="CC363" s="397"/>
      <c r="CD363" s="397"/>
      <c r="CE363" s="397"/>
      <c r="CF363" s="397"/>
      <c r="CG363" s="397"/>
      <c r="CH363" s="397"/>
      <c r="CI363" s="397"/>
      <c r="CJ363" s="397"/>
      <c r="CK363" s="397"/>
      <c r="CL363" s="397"/>
      <c r="CM363" s="397"/>
      <c r="CN363" s="397"/>
    </row>
    <row r="364" spans="1:92" s="407" customFormat="1" x14ac:dyDescent="0.25">
      <c r="A364" s="408"/>
      <c r="B364" s="408"/>
      <c r="C364" s="408"/>
      <c r="D364" s="408"/>
      <c r="E364" s="408"/>
      <c r="F364" s="408"/>
      <c r="G364" s="408"/>
      <c r="AN364" s="400"/>
      <c r="AO364" s="400"/>
      <c r="AV364" s="400"/>
      <c r="AW364" s="400"/>
      <c r="BJ364" s="400"/>
      <c r="BK364" s="400"/>
      <c r="BL364" s="400"/>
      <c r="BM364" s="400"/>
      <c r="BN364" s="400"/>
      <c r="BO364" s="400"/>
      <c r="BP364" s="400"/>
      <c r="BQ364" s="400"/>
      <c r="BR364" s="400"/>
      <c r="BS364" s="400"/>
      <c r="BT364" s="400"/>
      <c r="BU364" s="400"/>
      <c r="CC364" s="397"/>
      <c r="CD364" s="397"/>
      <c r="CE364" s="397"/>
      <c r="CF364" s="397"/>
      <c r="CG364" s="397"/>
      <c r="CH364" s="397"/>
      <c r="CI364" s="397"/>
      <c r="CJ364" s="397"/>
      <c r="CK364" s="397"/>
      <c r="CL364" s="397"/>
      <c r="CM364" s="397"/>
      <c r="CN364" s="397"/>
    </row>
    <row r="365" spans="1:92" s="407" customFormat="1" x14ac:dyDescent="0.25">
      <c r="A365" s="408"/>
      <c r="B365" s="408"/>
      <c r="C365" s="408"/>
      <c r="D365" s="408"/>
      <c r="E365" s="408"/>
      <c r="F365" s="408"/>
      <c r="G365" s="408"/>
      <c r="AN365" s="400"/>
      <c r="AO365" s="400"/>
      <c r="AV365" s="400"/>
      <c r="AW365" s="400"/>
      <c r="BJ365" s="400"/>
      <c r="BK365" s="400"/>
      <c r="BL365" s="400"/>
      <c r="BM365" s="400"/>
      <c r="BN365" s="400"/>
      <c r="BO365" s="400"/>
      <c r="BP365" s="400"/>
      <c r="BQ365" s="400"/>
      <c r="BR365" s="400"/>
      <c r="BS365" s="400"/>
      <c r="BT365" s="400"/>
      <c r="BU365" s="400"/>
      <c r="CC365" s="397"/>
      <c r="CD365" s="397"/>
      <c r="CE365" s="397"/>
      <c r="CF365" s="397"/>
      <c r="CG365" s="397"/>
      <c r="CH365" s="397"/>
      <c r="CI365" s="397"/>
      <c r="CJ365" s="397"/>
      <c r="CK365" s="397"/>
      <c r="CL365" s="397"/>
      <c r="CM365" s="397"/>
      <c r="CN365" s="397"/>
    </row>
    <row r="366" spans="1:92" s="407" customFormat="1" x14ac:dyDescent="0.25">
      <c r="A366" s="408"/>
      <c r="B366" s="408"/>
      <c r="C366" s="408"/>
      <c r="D366" s="408"/>
      <c r="E366" s="408"/>
      <c r="F366" s="408"/>
      <c r="G366" s="408"/>
      <c r="AN366" s="400"/>
      <c r="AO366" s="400"/>
      <c r="AV366" s="400"/>
      <c r="AW366" s="400"/>
      <c r="BJ366" s="400"/>
      <c r="BK366" s="400"/>
      <c r="BL366" s="400"/>
      <c r="BM366" s="400"/>
      <c r="BN366" s="400"/>
      <c r="BO366" s="400"/>
      <c r="BP366" s="400"/>
      <c r="BQ366" s="400"/>
      <c r="BR366" s="400"/>
      <c r="BS366" s="400"/>
      <c r="BT366" s="400"/>
      <c r="BU366" s="400"/>
      <c r="CC366" s="397"/>
      <c r="CD366" s="397"/>
      <c r="CE366" s="397"/>
      <c r="CF366" s="397"/>
      <c r="CG366" s="397"/>
      <c r="CH366" s="397"/>
      <c r="CI366" s="397"/>
      <c r="CJ366" s="397"/>
      <c r="CK366" s="397"/>
      <c r="CL366" s="397"/>
      <c r="CM366" s="397"/>
      <c r="CN366" s="397"/>
    </row>
    <row r="367" spans="1:92" s="407" customFormat="1" x14ac:dyDescent="0.25">
      <c r="A367" s="408"/>
      <c r="B367" s="408"/>
      <c r="C367" s="408"/>
      <c r="D367" s="408"/>
      <c r="E367" s="408"/>
      <c r="F367" s="408"/>
      <c r="G367" s="408"/>
      <c r="AN367" s="400"/>
      <c r="AO367" s="400"/>
      <c r="AV367" s="400"/>
      <c r="AW367" s="400"/>
      <c r="BJ367" s="400"/>
      <c r="BK367" s="400"/>
      <c r="BL367" s="400"/>
      <c r="BM367" s="400"/>
      <c r="BN367" s="400"/>
      <c r="BO367" s="400"/>
      <c r="BP367" s="400"/>
      <c r="BQ367" s="400"/>
      <c r="BR367" s="400"/>
      <c r="BS367" s="400"/>
      <c r="BT367" s="400"/>
      <c r="BU367" s="400"/>
      <c r="CC367" s="397"/>
      <c r="CD367" s="397"/>
      <c r="CE367" s="397"/>
      <c r="CF367" s="397"/>
      <c r="CG367" s="397"/>
      <c r="CH367" s="397"/>
      <c r="CI367" s="397"/>
      <c r="CJ367" s="397"/>
      <c r="CK367" s="397"/>
      <c r="CL367" s="397"/>
      <c r="CM367" s="397"/>
      <c r="CN367" s="397"/>
    </row>
    <row r="368" spans="1:92" s="407" customFormat="1" x14ac:dyDescent="0.25">
      <c r="A368" s="408"/>
      <c r="B368" s="408"/>
      <c r="C368" s="408"/>
      <c r="D368" s="408"/>
      <c r="E368" s="408"/>
      <c r="F368" s="408"/>
      <c r="G368" s="408"/>
      <c r="AN368" s="400"/>
      <c r="AO368" s="400"/>
      <c r="AV368" s="400"/>
      <c r="AW368" s="400"/>
      <c r="BJ368" s="400"/>
      <c r="BK368" s="400"/>
      <c r="BL368" s="400"/>
      <c r="BM368" s="400"/>
      <c r="BN368" s="400"/>
      <c r="BO368" s="400"/>
      <c r="BP368" s="400"/>
      <c r="BQ368" s="400"/>
      <c r="BR368" s="400"/>
      <c r="BS368" s="400"/>
      <c r="BT368" s="400"/>
      <c r="BU368" s="400"/>
      <c r="CC368" s="397"/>
      <c r="CD368" s="397"/>
      <c r="CE368" s="397"/>
      <c r="CF368" s="397"/>
      <c r="CG368" s="397"/>
      <c r="CH368" s="397"/>
      <c r="CI368" s="397"/>
      <c r="CJ368" s="397"/>
      <c r="CK368" s="397"/>
      <c r="CL368" s="397"/>
      <c r="CM368" s="397"/>
      <c r="CN368" s="397"/>
    </row>
    <row r="369" spans="1:92" s="407" customFormat="1" x14ac:dyDescent="0.25">
      <c r="A369" s="408"/>
      <c r="B369" s="408"/>
      <c r="C369" s="408"/>
      <c r="D369" s="408"/>
      <c r="E369" s="408"/>
      <c r="F369" s="408"/>
      <c r="G369" s="408"/>
      <c r="AN369" s="400"/>
      <c r="AO369" s="400"/>
      <c r="AV369" s="400"/>
      <c r="AW369" s="400"/>
      <c r="BJ369" s="400"/>
      <c r="BK369" s="400"/>
      <c r="BL369" s="400"/>
      <c r="BM369" s="400"/>
      <c r="BN369" s="400"/>
      <c r="BO369" s="400"/>
      <c r="BP369" s="400"/>
      <c r="BQ369" s="400"/>
      <c r="BR369" s="400"/>
      <c r="BS369" s="400"/>
      <c r="BT369" s="400"/>
      <c r="BU369" s="400"/>
      <c r="CC369" s="397"/>
      <c r="CD369" s="397"/>
      <c r="CE369" s="397"/>
      <c r="CF369" s="397"/>
      <c r="CG369" s="397"/>
      <c r="CH369" s="397"/>
      <c r="CI369" s="397"/>
      <c r="CJ369" s="397"/>
      <c r="CK369" s="397"/>
      <c r="CL369" s="397"/>
      <c r="CM369" s="397"/>
      <c r="CN369" s="397"/>
    </row>
    <row r="370" spans="1:92" s="407" customFormat="1" x14ac:dyDescent="0.25">
      <c r="A370" s="408"/>
      <c r="B370" s="408"/>
      <c r="C370" s="408"/>
      <c r="D370" s="408"/>
      <c r="E370" s="408"/>
      <c r="F370" s="408"/>
      <c r="G370" s="408"/>
      <c r="AN370" s="400"/>
      <c r="AO370" s="400"/>
      <c r="AV370" s="400"/>
      <c r="AW370" s="400"/>
      <c r="BJ370" s="400"/>
      <c r="BK370" s="400"/>
      <c r="BL370" s="400"/>
      <c r="BM370" s="400"/>
      <c r="BN370" s="400"/>
      <c r="BO370" s="400"/>
      <c r="BP370" s="400"/>
      <c r="BQ370" s="400"/>
      <c r="BR370" s="400"/>
      <c r="BS370" s="400"/>
      <c r="BT370" s="400"/>
      <c r="BU370" s="400"/>
      <c r="CC370" s="397"/>
      <c r="CD370" s="397"/>
      <c r="CE370" s="397"/>
      <c r="CF370" s="397"/>
      <c r="CG370" s="397"/>
      <c r="CH370" s="397"/>
      <c r="CI370" s="397"/>
      <c r="CJ370" s="397"/>
      <c r="CK370" s="397"/>
      <c r="CL370" s="397"/>
      <c r="CM370" s="397"/>
      <c r="CN370" s="397"/>
    </row>
    <row r="371" spans="1:92" s="407" customFormat="1" x14ac:dyDescent="0.25">
      <c r="A371" s="408"/>
      <c r="B371" s="408"/>
      <c r="C371" s="408"/>
      <c r="D371" s="408"/>
      <c r="E371" s="408"/>
      <c r="F371" s="408"/>
      <c r="G371" s="408"/>
      <c r="AN371" s="400"/>
      <c r="AO371" s="400"/>
      <c r="AV371" s="400"/>
      <c r="AW371" s="400"/>
      <c r="BJ371" s="400"/>
      <c r="BK371" s="400"/>
      <c r="BL371" s="400"/>
      <c r="BM371" s="400"/>
      <c r="BN371" s="400"/>
      <c r="BO371" s="400"/>
      <c r="BP371" s="400"/>
      <c r="BQ371" s="400"/>
      <c r="BR371" s="400"/>
      <c r="BS371" s="400"/>
      <c r="BT371" s="400"/>
      <c r="BU371" s="400"/>
      <c r="CC371" s="397"/>
      <c r="CD371" s="397"/>
      <c r="CE371" s="397"/>
      <c r="CF371" s="397"/>
      <c r="CG371" s="397"/>
      <c r="CH371" s="397"/>
      <c r="CI371" s="397"/>
      <c r="CJ371" s="397"/>
      <c r="CK371" s="397"/>
      <c r="CL371" s="397"/>
      <c r="CM371" s="397"/>
      <c r="CN371" s="397"/>
    </row>
    <row r="372" spans="1:92" s="407" customFormat="1" x14ac:dyDescent="0.25">
      <c r="A372" s="408"/>
      <c r="B372" s="408"/>
      <c r="C372" s="408"/>
      <c r="D372" s="408"/>
      <c r="E372" s="408"/>
      <c r="F372" s="408"/>
      <c r="G372" s="408"/>
      <c r="AN372" s="400"/>
      <c r="AO372" s="400"/>
      <c r="AV372" s="400"/>
      <c r="AW372" s="400"/>
      <c r="BJ372" s="400"/>
      <c r="BK372" s="400"/>
      <c r="BL372" s="400"/>
      <c r="BM372" s="400"/>
      <c r="BN372" s="400"/>
      <c r="BO372" s="400"/>
      <c r="BP372" s="400"/>
      <c r="BQ372" s="400"/>
      <c r="BR372" s="400"/>
      <c r="BS372" s="400"/>
      <c r="BT372" s="400"/>
      <c r="BU372" s="400"/>
      <c r="CC372" s="397"/>
      <c r="CD372" s="397"/>
      <c r="CE372" s="397"/>
      <c r="CF372" s="397"/>
      <c r="CG372" s="397"/>
      <c r="CH372" s="397"/>
      <c r="CI372" s="397"/>
      <c r="CJ372" s="397"/>
      <c r="CK372" s="397"/>
      <c r="CL372" s="397"/>
      <c r="CM372" s="397"/>
      <c r="CN372" s="397"/>
    </row>
    <row r="373" spans="1:92" s="407" customFormat="1" x14ac:dyDescent="0.25">
      <c r="A373" s="408"/>
      <c r="B373" s="408"/>
      <c r="C373" s="408"/>
      <c r="D373" s="408"/>
      <c r="E373" s="408"/>
      <c r="F373" s="408"/>
      <c r="G373" s="408"/>
      <c r="AN373" s="400"/>
      <c r="AO373" s="400"/>
      <c r="AV373" s="400"/>
      <c r="AW373" s="400"/>
      <c r="BJ373" s="400"/>
      <c r="BK373" s="400"/>
      <c r="BL373" s="400"/>
      <c r="BM373" s="400"/>
      <c r="BN373" s="400"/>
      <c r="BO373" s="400"/>
      <c r="BP373" s="400"/>
      <c r="BQ373" s="400"/>
      <c r="BR373" s="400"/>
      <c r="BS373" s="400"/>
      <c r="BT373" s="400"/>
      <c r="BU373" s="400"/>
      <c r="CC373" s="397"/>
      <c r="CD373" s="397"/>
      <c r="CE373" s="397"/>
      <c r="CF373" s="397"/>
      <c r="CG373" s="397"/>
      <c r="CH373" s="397"/>
      <c r="CI373" s="397"/>
      <c r="CJ373" s="397"/>
      <c r="CK373" s="397"/>
      <c r="CL373" s="397"/>
      <c r="CM373" s="397"/>
      <c r="CN373" s="397"/>
    </row>
    <row r="374" spans="1:92" s="407" customFormat="1" x14ac:dyDescent="0.25">
      <c r="A374" s="408"/>
      <c r="B374" s="408"/>
      <c r="C374" s="408"/>
      <c r="D374" s="408"/>
      <c r="E374" s="408"/>
      <c r="F374" s="408"/>
      <c r="G374" s="408"/>
      <c r="AN374" s="400"/>
      <c r="AO374" s="400"/>
      <c r="AV374" s="400"/>
      <c r="AW374" s="400"/>
      <c r="BJ374" s="400"/>
      <c r="BK374" s="400"/>
      <c r="BL374" s="400"/>
      <c r="BM374" s="400"/>
      <c r="BN374" s="400"/>
      <c r="BO374" s="400"/>
      <c r="BP374" s="400"/>
      <c r="BQ374" s="400"/>
      <c r="BR374" s="400"/>
      <c r="BS374" s="400"/>
      <c r="BT374" s="400"/>
      <c r="BU374" s="400"/>
      <c r="CC374" s="397"/>
      <c r="CD374" s="397"/>
      <c r="CE374" s="397"/>
      <c r="CF374" s="397"/>
      <c r="CG374" s="397"/>
      <c r="CH374" s="397"/>
      <c r="CI374" s="397"/>
      <c r="CJ374" s="397"/>
      <c r="CK374" s="397"/>
      <c r="CL374" s="397"/>
      <c r="CM374" s="397"/>
      <c r="CN374" s="397"/>
    </row>
    <row r="375" spans="1:92" s="407" customFormat="1" x14ac:dyDescent="0.25">
      <c r="A375" s="408"/>
      <c r="B375" s="408"/>
      <c r="C375" s="408"/>
      <c r="D375" s="408"/>
      <c r="E375" s="408"/>
      <c r="F375" s="408"/>
      <c r="G375" s="408"/>
      <c r="AN375" s="400"/>
      <c r="AO375" s="400"/>
      <c r="AV375" s="400"/>
      <c r="AW375" s="400"/>
      <c r="BJ375" s="400"/>
      <c r="BK375" s="400"/>
      <c r="BL375" s="400"/>
      <c r="BM375" s="400"/>
      <c r="BN375" s="400"/>
      <c r="BO375" s="400"/>
      <c r="BP375" s="400"/>
      <c r="BQ375" s="400"/>
      <c r="BR375" s="400"/>
      <c r="BS375" s="400"/>
      <c r="BT375" s="400"/>
      <c r="BU375" s="400"/>
      <c r="CC375" s="397"/>
      <c r="CD375" s="397"/>
      <c r="CE375" s="397"/>
      <c r="CF375" s="397"/>
      <c r="CG375" s="397"/>
      <c r="CH375" s="397"/>
      <c r="CI375" s="397"/>
      <c r="CJ375" s="397"/>
      <c r="CK375" s="397"/>
      <c r="CL375" s="397"/>
      <c r="CM375" s="397"/>
      <c r="CN375" s="397"/>
    </row>
    <row r="376" spans="1:92" s="407" customFormat="1" x14ac:dyDescent="0.25">
      <c r="A376" s="408"/>
      <c r="B376" s="408"/>
      <c r="C376" s="408"/>
      <c r="D376" s="408"/>
      <c r="E376" s="408"/>
      <c r="F376" s="408"/>
      <c r="G376" s="408"/>
      <c r="AN376" s="400"/>
      <c r="AO376" s="400"/>
      <c r="AV376" s="400"/>
      <c r="AW376" s="400"/>
      <c r="BJ376" s="400"/>
      <c r="BK376" s="400"/>
      <c r="BL376" s="400"/>
      <c r="BM376" s="400"/>
      <c r="BN376" s="400"/>
      <c r="BO376" s="400"/>
      <c r="BP376" s="400"/>
      <c r="BQ376" s="400"/>
      <c r="BR376" s="400"/>
      <c r="BS376" s="400"/>
      <c r="BT376" s="400"/>
      <c r="BU376" s="400"/>
      <c r="CC376" s="397"/>
      <c r="CD376" s="397"/>
      <c r="CE376" s="397"/>
      <c r="CF376" s="397"/>
      <c r="CG376" s="397"/>
      <c r="CH376" s="397"/>
      <c r="CI376" s="397"/>
      <c r="CJ376" s="397"/>
      <c r="CK376" s="397"/>
      <c r="CL376" s="397"/>
      <c r="CM376" s="397"/>
      <c r="CN376" s="397"/>
    </row>
    <row r="377" spans="1:92" s="407" customFormat="1" x14ac:dyDescent="0.25">
      <c r="A377" s="408"/>
      <c r="B377" s="408"/>
      <c r="C377" s="408"/>
      <c r="D377" s="408"/>
      <c r="E377" s="408"/>
      <c r="F377" s="408"/>
      <c r="G377" s="408"/>
      <c r="AN377" s="400"/>
      <c r="AO377" s="400"/>
      <c r="AV377" s="400"/>
      <c r="AW377" s="400"/>
      <c r="BJ377" s="400"/>
      <c r="BK377" s="400"/>
      <c r="BL377" s="400"/>
      <c r="BM377" s="400"/>
      <c r="BN377" s="400"/>
      <c r="BO377" s="400"/>
      <c r="BP377" s="400"/>
      <c r="BQ377" s="400"/>
      <c r="BR377" s="400"/>
      <c r="BS377" s="400"/>
      <c r="BT377" s="400"/>
      <c r="BU377" s="400"/>
      <c r="CC377" s="397"/>
      <c r="CD377" s="397"/>
      <c r="CE377" s="397"/>
      <c r="CF377" s="397"/>
      <c r="CG377" s="397"/>
      <c r="CH377" s="397"/>
      <c r="CI377" s="397"/>
      <c r="CJ377" s="397"/>
      <c r="CK377" s="397"/>
      <c r="CL377" s="397"/>
      <c r="CM377" s="397"/>
      <c r="CN377" s="397"/>
    </row>
    <row r="378" spans="1:92" s="407" customFormat="1" x14ac:dyDescent="0.25">
      <c r="A378" s="408"/>
      <c r="B378" s="408"/>
      <c r="C378" s="408"/>
      <c r="D378" s="408"/>
      <c r="E378" s="408"/>
      <c r="F378" s="408"/>
      <c r="G378" s="408"/>
      <c r="AN378" s="400"/>
      <c r="AO378" s="400"/>
      <c r="AV378" s="400"/>
      <c r="AW378" s="400"/>
      <c r="BJ378" s="400"/>
      <c r="BK378" s="400"/>
      <c r="BL378" s="400"/>
      <c r="BM378" s="400"/>
      <c r="BN378" s="400"/>
      <c r="BO378" s="400"/>
      <c r="BP378" s="400"/>
      <c r="BQ378" s="400"/>
      <c r="BR378" s="400"/>
      <c r="BS378" s="400"/>
      <c r="BT378" s="400"/>
      <c r="BU378" s="400"/>
      <c r="CC378" s="397"/>
      <c r="CD378" s="397"/>
      <c r="CE378" s="397"/>
      <c r="CF378" s="397"/>
      <c r="CG378" s="397"/>
      <c r="CH378" s="397"/>
      <c r="CI378" s="397"/>
      <c r="CJ378" s="397"/>
      <c r="CK378" s="397"/>
      <c r="CL378" s="397"/>
      <c r="CM378" s="397"/>
      <c r="CN378" s="397"/>
    </row>
    <row r="379" spans="1:92" s="407" customFormat="1" x14ac:dyDescent="0.25">
      <c r="A379" s="408"/>
      <c r="B379" s="408"/>
      <c r="C379" s="408"/>
      <c r="D379" s="408"/>
      <c r="E379" s="408"/>
      <c r="F379" s="408"/>
      <c r="G379" s="408"/>
      <c r="AN379" s="400"/>
      <c r="AO379" s="400"/>
      <c r="AV379" s="400"/>
      <c r="AW379" s="400"/>
      <c r="BJ379" s="400"/>
      <c r="BK379" s="400"/>
      <c r="BL379" s="400"/>
      <c r="BM379" s="400"/>
      <c r="BN379" s="400"/>
      <c r="BO379" s="400"/>
      <c r="BP379" s="400"/>
      <c r="BQ379" s="400"/>
      <c r="BR379" s="400"/>
      <c r="BS379" s="400"/>
      <c r="BT379" s="400"/>
      <c r="BU379" s="400"/>
      <c r="CC379" s="397"/>
      <c r="CD379" s="397"/>
      <c r="CE379" s="397"/>
      <c r="CF379" s="397"/>
      <c r="CG379" s="397"/>
      <c r="CH379" s="397"/>
      <c r="CI379" s="397"/>
      <c r="CJ379" s="397"/>
      <c r="CK379" s="397"/>
      <c r="CL379" s="397"/>
      <c r="CM379" s="397"/>
      <c r="CN379" s="397"/>
    </row>
    <row r="380" spans="1:92" s="407" customFormat="1" x14ac:dyDescent="0.25">
      <c r="A380" s="408"/>
      <c r="B380" s="408"/>
      <c r="C380" s="408"/>
      <c r="D380" s="408"/>
      <c r="E380" s="408"/>
      <c r="F380" s="408"/>
      <c r="G380" s="408"/>
      <c r="AN380" s="400"/>
      <c r="AO380" s="400"/>
      <c r="AV380" s="400"/>
      <c r="AW380" s="400"/>
      <c r="BJ380" s="400"/>
      <c r="BK380" s="400"/>
      <c r="BL380" s="400"/>
      <c r="BM380" s="400"/>
      <c r="BN380" s="400"/>
      <c r="BO380" s="400"/>
      <c r="BP380" s="400"/>
      <c r="BQ380" s="400"/>
      <c r="BR380" s="400"/>
      <c r="BS380" s="400"/>
      <c r="BT380" s="400"/>
      <c r="BU380" s="400"/>
      <c r="CC380" s="397"/>
      <c r="CD380" s="397"/>
      <c r="CE380" s="397"/>
      <c r="CF380" s="397"/>
      <c r="CG380" s="397"/>
      <c r="CH380" s="397"/>
      <c r="CI380" s="397"/>
      <c r="CJ380" s="397"/>
      <c r="CK380" s="397"/>
      <c r="CL380" s="397"/>
      <c r="CM380" s="397"/>
      <c r="CN380" s="397"/>
    </row>
    <row r="381" spans="1:92" s="407" customFormat="1" x14ac:dyDescent="0.25">
      <c r="A381" s="408"/>
      <c r="B381" s="408"/>
      <c r="C381" s="408"/>
      <c r="D381" s="408"/>
      <c r="E381" s="408"/>
      <c r="F381" s="408"/>
      <c r="G381" s="408"/>
      <c r="AN381" s="400"/>
      <c r="AO381" s="400"/>
      <c r="AV381" s="400"/>
      <c r="AW381" s="400"/>
      <c r="BJ381" s="400"/>
      <c r="BK381" s="400"/>
      <c r="BL381" s="400"/>
      <c r="BM381" s="400"/>
      <c r="BN381" s="400"/>
      <c r="BO381" s="400"/>
      <c r="BP381" s="400"/>
      <c r="BQ381" s="400"/>
      <c r="BR381" s="400"/>
      <c r="BS381" s="400"/>
      <c r="BT381" s="400"/>
      <c r="BU381" s="400"/>
      <c r="CC381" s="397"/>
      <c r="CD381" s="397"/>
      <c r="CE381" s="397"/>
      <c r="CF381" s="397"/>
      <c r="CG381" s="397"/>
      <c r="CH381" s="397"/>
      <c r="CI381" s="397"/>
      <c r="CJ381" s="397"/>
      <c r="CK381" s="397"/>
      <c r="CL381" s="397"/>
      <c r="CM381" s="397"/>
      <c r="CN381" s="397"/>
    </row>
    <row r="382" spans="1:92" s="407" customFormat="1" x14ac:dyDescent="0.25">
      <c r="A382" s="408"/>
      <c r="B382" s="408"/>
      <c r="C382" s="408"/>
      <c r="D382" s="408"/>
      <c r="E382" s="408"/>
      <c r="F382" s="408"/>
      <c r="G382" s="408"/>
      <c r="AN382" s="400"/>
      <c r="AO382" s="400"/>
      <c r="AV382" s="400"/>
      <c r="AW382" s="400"/>
      <c r="BJ382" s="400"/>
      <c r="BK382" s="400"/>
      <c r="BL382" s="400"/>
      <c r="BM382" s="400"/>
      <c r="BN382" s="400"/>
      <c r="BO382" s="400"/>
      <c r="BP382" s="400"/>
      <c r="BQ382" s="400"/>
      <c r="BR382" s="400"/>
      <c r="BS382" s="400"/>
      <c r="BT382" s="400"/>
      <c r="BU382" s="400"/>
      <c r="CC382" s="397"/>
      <c r="CD382" s="397"/>
      <c r="CE382" s="397"/>
      <c r="CF382" s="397"/>
      <c r="CG382" s="397"/>
      <c r="CH382" s="397"/>
      <c r="CI382" s="397"/>
      <c r="CJ382" s="397"/>
      <c r="CK382" s="397"/>
      <c r="CL382" s="397"/>
      <c r="CM382" s="397"/>
      <c r="CN382" s="397"/>
    </row>
    <row r="383" spans="1:92" s="407" customFormat="1" x14ac:dyDescent="0.25">
      <c r="A383" s="408"/>
      <c r="B383" s="408"/>
      <c r="C383" s="408"/>
      <c r="D383" s="408"/>
      <c r="E383" s="408"/>
      <c r="F383" s="408"/>
      <c r="G383" s="408"/>
      <c r="AN383" s="400"/>
      <c r="AO383" s="400"/>
      <c r="AV383" s="400"/>
      <c r="AW383" s="400"/>
      <c r="BJ383" s="400"/>
      <c r="BK383" s="400"/>
      <c r="BL383" s="400"/>
      <c r="BM383" s="400"/>
      <c r="BN383" s="400"/>
      <c r="BO383" s="400"/>
      <c r="BP383" s="400"/>
      <c r="BQ383" s="400"/>
      <c r="BR383" s="400"/>
      <c r="BS383" s="400"/>
      <c r="BT383" s="400"/>
      <c r="BU383" s="400"/>
      <c r="CC383" s="397"/>
      <c r="CD383" s="397"/>
      <c r="CE383" s="397"/>
      <c r="CF383" s="397"/>
      <c r="CG383" s="397"/>
      <c r="CH383" s="397"/>
      <c r="CI383" s="397"/>
      <c r="CJ383" s="397"/>
      <c r="CK383" s="397"/>
      <c r="CL383" s="397"/>
      <c r="CM383" s="397"/>
      <c r="CN383" s="397"/>
    </row>
    <row r="384" spans="1:92" s="407" customFormat="1" x14ac:dyDescent="0.25">
      <c r="A384" s="408"/>
      <c r="B384" s="408"/>
      <c r="C384" s="408"/>
      <c r="D384" s="408"/>
      <c r="E384" s="408"/>
      <c r="F384" s="408"/>
      <c r="G384" s="408"/>
      <c r="AN384" s="400"/>
      <c r="AO384" s="400"/>
      <c r="AV384" s="400"/>
      <c r="AW384" s="400"/>
      <c r="BJ384" s="400"/>
      <c r="BK384" s="400"/>
      <c r="BL384" s="400"/>
      <c r="BM384" s="400"/>
      <c r="BN384" s="400"/>
      <c r="BO384" s="400"/>
      <c r="BP384" s="400"/>
      <c r="BQ384" s="400"/>
      <c r="BR384" s="400"/>
      <c r="BS384" s="400"/>
      <c r="BT384" s="400"/>
      <c r="BU384" s="400"/>
      <c r="CC384" s="397"/>
      <c r="CD384" s="397"/>
      <c r="CE384" s="397"/>
      <c r="CF384" s="397"/>
      <c r="CG384" s="397"/>
      <c r="CH384" s="397"/>
      <c r="CI384" s="397"/>
      <c r="CJ384" s="397"/>
      <c r="CK384" s="397"/>
      <c r="CL384" s="397"/>
      <c r="CM384" s="397"/>
      <c r="CN384" s="397"/>
    </row>
    <row r="385" spans="1:92" s="407" customFormat="1" x14ac:dyDescent="0.25">
      <c r="A385" s="408"/>
      <c r="B385" s="408"/>
      <c r="C385" s="408"/>
      <c r="D385" s="408"/>
      <c r="E385" s="408"/>
      <c r="F385" s="408"/>
      <c r="G385" s="408"/>
      <c r="AN385" s="400"/>
      <c r="AO385" s="400"/>
      <c r="AV385" s="400"/>
      <c r="AW385" s="400"/>
      <c r="BJ385" s="400"/>
      <c r="BK385" s="400"/>
      <c r="BL385" s="400"/>
      <c r="BM385" s="400"/>
      <c r="BN385" s="400"/>
      <c r="BO385" s="400"/>
      <c r="BP385" s="400"/>
      <c r="BQ385" s="400"/>
      <c r="BR385" s="400"/>
      <c r="BS385" s="400"/>
      <c r="BT385" s="400"/>
      <c r="BU385" s="400"/>
      <c r="CC385" s="397"/>
      <c r="CD385" s="397"/>
      <c r="CE385" s="397"/>
      <c r="CF385" s="397"/>
      <c r="CG385" s="397"/>
      <c r="CH385" s="397"/>
      <c r="CI385" s="397"/>
      <c r="CJ385" s="397"/>
      <c r="CK385" s="397"/>
      <c r="CL385" s="397"/>
      <c r="CM385" s="397"/>
      <c r="CN385" s="397"/>
    </row>
    <row r="386" spans="1:92" s="407" customFormat="1" x14ac:dyDescent="0.25">
      <c r="A386" s="408"/>
      <c r="B386" s="408"/>
      <c r="C386" s="408"/>
      <c r="D386" s="408"/>
      <c r="E386" s="408"/>
      <c r="F386" s="408"/>
      <c r="G386" s="408"/>
      <c r="AN386" s="400"/>
      <c r="AO386" s="400"/>
      <c r="AV386" s="400"/>
      <c r="AW386" s="400"/>
      <c r="BJ386" s="400"/>
      <c r="BK386" s="400"/>
      <c r="BL386" s="400"/>
      <c r="BM386" s="400"/>
      <c r="BN386" s="400"/>
      <c r="BO386" s="400"/>
      <c r="BP386" s="400"/>
      <c r="BQ386" s="400"/>
      <c r="BR386" s="400"/>
      <c r="BS386" s="400"/>
      <c r="BT386" s="400"/>
      <c r="BU386" s="400"/>
      <c r="CC386" s="397"/>
      <c r="CD386" s="397"/>
      <c r="CE386" s="397"/>
      <c r="CF386" s="397"/>
      <c r="CG386" s="397"/>
      <c r="CH386" s="397"/>
      <c r="CI386" s="397"/>
      <c r="CJ386" s="397"/>
      <c r="CK386" s="397"/>
      <c r="CL386" s="397"/>
      <c r="CM386" s="397"/>
      <c r="CN386" s="397"/>
    </row>
    <row r="387" spans="1:92" s="407" customFormat="1" x14ac:dyDescent="0.25">
      <c r="A387" s="408"/>
      <c r="B387" s="408"/>
      <c r="C387" s="408"/>
      <c r="D387" s="408"/>
      <c r="E387" s="408"/>
      <c r="F387" s="408"/>
      <c r="G387" s="408"/>
      <c r="AN387" s="400"/>
      <c r="AO387" s="400"/>
      <c r="AV387" s="400"/>
      <c r="AW387" s="400"/>
      <c r="BJ387" s="400"/>
      <c r="BK387" s="400"/>
      <c r="BL387" s="400"/>
      <c r="BM387" s="400"/>
      <c r="BN387" s="400"/>
      <c r="BO387" s="400"/>
      <c r="BP387" s="400"/>
      <c r="BQ387" s="400"/>
      <c r="BR387" s="400"/>
      <c r="BS387" s="400"/>
      <c r="BT387" s="400"/>
      <c r="BU387" s="400"/>
      <c r="CC387" s="397"/>
      <c r="CD387" s="397"/>
      <c r="CE387" s="397"/>
      <c r="CF387" s="397"/>
      <c r="CG387" s="397"/>
      <c r="CH387" s="397"/>
      <c r="CI387" s="397"/>
      <c r="CJ387" s="397"/>
      <c r="CK387" s="397"/>
      <c r="CL387" s="397"/>
      <c r="CM387" s="397"/>
      <c r="CN387" s="397"/>
    </row>
    <row r="388" spans="1:92" s="407" customFormat="1" x14ac:dyDescent="0.25">
      <c r="A388" s="408"/>
      <c r="B388" s="408"/>
      <c r="C388" s="408"/>
      <c r="D388" s="408"/>
      <c r="E388" s="408"/>
      <c r="F388" s="408"/>
      <c r="G388" s="408"/>
      <c r="AN388" s="400"/>
      <c r="AO388" s="400"/>
      <c r="AV388" s="400"/>
      <c r="AW388" s="400"/>
      <c r="BJ388" s="400"/>
      <c r="BK388" s="400"/>
      <c r="BL388" s="400"/>
      <c r="BM388" s="400"/>
      <c r="BN388" s="400"/>
      <c r="BO388" s="400"/>
      <c r="BP388" s="400"/>
      <c r="BQ388" s="400"/>
      <c r="BR388" s="400"/>
      <c r="BS388" s="400"/>
      <c r="BT388" s="400"/>
      <c r="BU388" s="400"/>
      <c r="CC388" s="397"/>
      <c r="CD388" s="397"/>
      <c r="CE388" s="397"/>
      <c r="CF388" s="397"/>
      <c r="CG388" s="397"/>
      <c r="CH388" s="397"/>
      <c r="CI388" s="397"/>
      <c r="CJ388" s="397"/>
      <c r="CK388" s="397"/>
      <c r="CL388" s="397"/>
      <c r="CM388" s="397"/>
      <c r="CN388" s="397"/>
    </row>
    <row r="389" spans="1:92" s="407" customFormat="1" x14ac:dyDescent="0.25">
      <c r="A389" s="408"/>
      <c r="B389" s="408"/>
      <c r="C389" s="408"/>
      <c r="D389" s="408"/>
      <c r="E389" s="408"/>
      <c r="F389" s="408"/>
      <c r="G389" s="408"/>
      <c r="AN389" s="400"/>
      <c r="AO389" s="400"/>
      <c r="AV389" s="400"/>
      <c r="AW389" s="400"/>
      <c r="BJ389" s="400"/>
      <c r="BK389" s="400"/>
      <c r="BL389" s="400"/>
      <c r="BM389" s="400"/>
      <c r="BN389" s="400"/>
      <c r="BO389" s="400"/>
      <c r="BP389" s="400"/>
      <c r="BQ389" s="400"/>
      <c r="BR389" s="400"/>
      <c r="BS389" s="400"/>
      <c r="BT389" s="400"/>
      <c r="BU389" s="400"/>
      <c r="CC389" s="397"/>
      <c r="CD389" s="397"/>
      <c r="CE389" s="397"/>
      <c r="CF389" s="397"/>
      <c r="CG389" s="397"/>
      <c r="CH389" s="397"/>
      <c r="CI389" s="397"/>
      <c r="CJ389" s="397"/>
      <c r="CK389" s="397"/>
      <c r="CL389" s="397"/>
      <c r="CM389" s="397"/>
      <c r="CN389" s="397"/>
    </row>
    <row r="390" spans="1:92" s="407" customFormat="1" x14ac:dyDescent="0.25">
      <c r="A390" s="408"/>
      <c r="B390" s="408"/>
      <c r="C390" s="408"/>
      <c r="D390" s="408"/>
      <c r="E390" s="408"/>
      <c r="F390" s="408"/>
      <c r="G390" s="408"/>
      <c r="AN390" s="400"/>
      <c r="AO390" s="400"/>
      <c r="AV390" s="400"/>
      <c r="AW390" s="400"/>
      <c r="BJ390" s="400"/>
      <c r="BK390" s="400"/>
      <c r="BL390" s="400"/>
      <c r="BM390" s="400"/>
      <c r="BN390" s="400"/>
      <c r="BO390" s="400"/>
      <c r="BP390" s="400"/>
      <c r="BQ390" s="400"/>
      <c r="BR390" s="400"/>
      <c r="BS390" s="400"/>
      <c r="BT390" s="400"/>
      <c r="BU390" s="400"/>
      <c r="CC390" s="397"/>
      <c r="CD390" s="397"/>
      <c r="CE390" s="397"/>
      <c r="CF390" s="397"/>
      <c r="CG390" s="397"/>
      <c r="CH390" s="397"/>
      <c r="CI390" s="397"/>
      <c r="CJ390" s="397"/>
      <c r="CK390" s="397"/>
      <c r="CL390" s="397"/>
      <c r="CM390" s="397"/>
      <c r="CN390" s="397"/>
    </row>
    <row r="391" spans="1:92" s="407" customFormat="1" x14ac:dyDescent="0.25">
      <c r="A391" s="408"/>
      <c r="B391" s="408"/>
      <c r="C391" s="408"/>
      <c r="D391" s="408"/>
      <c r="E391" s="408"/>
      <c r="F391" s="408"/>
      <c r="G391" s="408"/>
      <c r="AN391" s="400"/>
      <c r="AO391" s="400"/>
      <c r="AV391" s="400"/>
      <c r="AW391" s="400"/>
      <c r="BJ391" s="400"/>
      <c r="BK391" s="400"/>
      <c r="BL391" s="400"/>
      <c r="BM391" s="400"/>
      <c r="BN391" s="400"/>
      <c r="BO391" s="400"/>
      <c r="BP391" s="400"/>
      <c r="BQ391" s="400"/>
      <c r="BR391" s="400"/>
      <c r="BS391" s="400"/>
      <c r="BT391" s="400"/>
      <c r="BU391" s="400"/>
      <c r="CC391" s="397"/>
      <c r="CD391" s="397"/>
      <c r="CE391" s="397"/>
      <c r="CF391" s="397"/>
      <c r="CG391" s="397"/>
      <c r="CH391" s="397"/>
      <c r="CI391" s="397"/>
      <c r="CJ391" s="397"/>
      <c r="CK391" s="397"/>
      <c r="CL391" s="397"/>
      <c r="CM391" s="397"/>
      <c r="CN391" s="397"/>
    </row>
    <row r="392" spans="1:92" s="407" customFormat="1" x14ac:dyDescent="0.25">
      <c r="A392" s="408"/>
      <c r="B392" s="408"/>
      <c r="C392" s="408"/>
      <c r="D392" s="408"/>
      <c r="E392" s="408"/>
      <c r="F392" s="408"/>
      <c r="G392" s="408"/>
      <c r="AN392" s="400"/>
      <c r="AO392" s="400"/>
      <c r="AV392" s="400"/>
      <c r="AW392" s="400"/>
      <c r="BJ392" s="400"/>
      <c r="BK392" s="400"/>
      <c r="BL392" s="400"/>
      <c r="BM392" s="400"/>
      <c r="BN392" s="400"/>
      <c r="BO392" s="400"/>
      <c r="BP392" s="400"/>
      <c r="BQ392" s="400"/>
      <c r="BR392" s="400"/>
      <c r="BS392" s="400"/>
      <c r="BT392" s="400"/>
      <c r="BU392" s="400"/>
      <c r="CC392" s="397"/>
      <c r="CD392" s="397"/>
      <c r="CE392" s="397"/>
      <c r="CF392" s="397"/>
      <c r="CG392" s="397"/>
      <c r="CH392" s="397"/>
      <c r="CI392" s="397"/>
      <c r="CJ392" s="397"/>
      <c r="CK392" s="397"/>
      <c r="CL392" s="397"/>
      <c r="CM392" s="397"/>
      <c r="CN392" s="397"/>
    </row>
    <row r="393" spans="1:92" s="407" customFormat="1" x14ac:dyDescent="0.25">
      <c r="A393" s="408"/>
      <c r="B393" s="408"/>
      <c r="C393" s="408"/>
      <c r="D393" s="408"/>
      <c r="E393" s="408"/>
      <c r="F393" s="408"/>
      <c r="G393" s="408"/>
      <c r="AN393" s="400"/>
      <c r="AO393" s="400"/>
      <c r="AV393" s="400"/>
      <c r="AW393" s="400"/>
      <c r="BJ393" s="400"/>
      <c r="BK393" s="400"/>
      <c r="BL393" s="400"/>
      <c r="BM393" s="400"/>
      <c r="BN393" s="400"/>
      <c r="BO393" s="400"/>
      <c r="BP393" s="400"/>
      <c r="BQ393" s="400"/>
      <c r="BR393" s="400"/>
      <c r="BS393" s="400"/>
      <c r="BT393" s="400"/>
      <c r="BU393" s="400"/>
      <c r="CC393" s="397"/>
      <c r="CD393" s="397"/>
      <c r="CE393" s="397"/>
      <c r="CF393" s="397"/>
      <c r="CG393" s="397"/>
      <c r="CH393" s="397"/>
      <c r="CI393" s="397"/>
      <c r="CJ393" s="397"/>
      <c r="CK393" s="397"/>
      <c r="CL393" s="397"/>
      <c r="CM393" s="397"/>
      <c r="CN393" s="397"/>
    </row>
    <row r="394" spans="1:92" s="407" customFormat="1" x14ac:dyDescent="0.25">
      <c r="A394" s="408"/>
      <c r="B394" s="408"/>
      <c r="C394" s="408"/>
      <c r="D394" s="408"/>
      <c r="E394" s="408"/>
      <c r="F394" s="408"/>
      <c r="G394" s="408"/>
      <c r="AN394" s="400"/>
      <c r="AO394" s="400"/>
      <c r="AV394" s="400"/>
      <c r="AW394" s="400"/>
      <c r="BJ394" s="400"/>
      <c r="BK394" s="400"/>
      <c r="BL394" s="400"/>
      <c r="BM394" s="400"/>
      <c r="BN394" s="400"/>
      <c r="BO394" s="400"/>
      <c r="BP394" s="400"/>
      <c r="BQ394" s="400"/>
      <c r="BR394" s="400"/>
      <c r="BS394" s="400"/>
      <c r="BT394" s="400"/>
      <c r="BU394" s="400"/>
      <c r="CC394" s="397"/>
      <c r="CD394" s="397"/>
      <c r="CE394" s="397"/>
      <c r="CF394" s="397"/>
      <c r="CG394" s="397"/>
      <c r="CH394" s="397"/>
      <c r="CI394" s="397"/>
      <c r="CJ394" s="397"/>
      <c r="CK394" s="397"/>
      <c r="CL394" s="397"/>
      <c r="CM394" s="397"/>
      <c r="CN394" s="397"/>
    </row>
    <row r="395" spans="1:92" s="407" customFormat="1" x14ac:dyDescent="0.25">
      <c r="A395" s="408"/>
      <c r="B395" s="408"/>
      <c r="C395" s="408"/>
      <c r="D395" s="408"/>
      <c r="E395" s="408"/>
      <c r="F395" s="408"/>
      <c r="G395" s="408"/>
      <c r="AN395" s="400"/>
      <c r="AO395" s="400"/>
      <c r="AV395" s="400"/>
      <c r="AW395" s="400"/>
      <c r="BJ395" s="400"/>
      <c r="BK395" s="400"/>
      <c r="BL395" s="400"/>
      <c r="BM395" s="400"/>
      <c r="BN395" s="400"/>
      <c r="BO395" s="400"/>
      <c r="BP395" s="400"/>
      <c r="BQ395" s="400"/>
      <c r="BR395" s="400"/>
      <c r="BS395" s="400"/>
      <c r="BT395" s="400"/>
      <c r="BU395" s="400"/>
      <c r="CC395" s="397"/>
      <c r="CD395" s="397"/>
      <c r="CE395" s="397"/>
      <c r="CF395" s="397"/>
      <c r="CG395" s="397"/>
      <c r="CH395" s="397"/>
      <c r="CI395" s="397"/>
      <c r="CJ395" s="397"/>
      <c r="CK395" s="397"/>
      <c r="CL395" s="397"/>
      <c r="CM395" s="397"/>
      <c r="CN395" s="397"/>
    </row>
    <row r="396" spans="1:92" s="407" customFormat="1" x14ac:dyDescent="0.25">
      <c r="A396" s="408"/>
      <c r="B396" s="408"/>
      <c r="C396" s="408"/>
      <c r="D396" s="408"/>
      <c r="E396" s="408"/>
      <c r="F396" s="408"/>
      <c r="G396" s="408"/>
      <c r="AN396" s="400"/>
      <c r="AO396" s="400"/>
      <c r="AV396" s="400"/>
      <c r="AW396" s="400"/>
      <c r="BJ396" s="400"/>
      <c r="BK396" s="400"/>
      <c r="BL396" s="400"/>
      <c r="BM396" s="400"/>
      <c r="BN396" s="400"/>
      <c r="BO396" s="400"/>
      <c r="BP396" s="400"/>
      <c r="BQ396" s="400"/>
      <c r="BR396" s="400"/>
      <c r="BS396" s="400"/>
      <c r="BT396" s="400"/>
      <c r="BU396" s="400"/>
      <c r="CC396" s="397"/>
      <c r="CD396" s="397"/>
      <c r="CE396" s="397"/>
      <c r="CF396" s="397"/>
      <c r="CG396" s="397"/>
      <c r="CH396" s="397"/>
      <c r="CI396" s="397"/>
      <c r="CJ396" s="397"/>
      <c r="CK396" s="397"/>
      <c r="CL396" s="397"/>
      <c r="CM396" s="397"/>
      <c r="CN396" s="397"/>
    </row>
    <row r="397" spans="1:92" s="407" customFormat="1" x14ac:dyDescent="0.25">
      <c r="A397" s="408"/>
      <c r="B397" s="408"/>
      <c r="C397" s="408"/>
      <c r="D397" s="408"/>
      <c r="E397" s="408"/>
      <c r="F397" s="408"/>
      <c r="G397" s="408"/>
      <c r="AN397" s="400"/>
      <c r="AO397" s="400"/>
      <c r="AV397" s="400"/>
      <c r="AW397" s="400"/>
      <c r="BJ397" s="400"/>
      <c r="BK397" s="400"/>
      <c r="BL397" s="400"/>
      <c r="BM397" s="400"/>
      <c r="BN397" s="400"/>
      <c r="BO397" s="400"/>
      <c r="BP397" s="400"/>
      <c r="BQ397" s="400"/>
      <c r="BR397" s="400"/>
      <c r="BS397" s="400"/>
      <c r="BT397" s="400"/>
      <c r="BU397" s="400"/>
      <c r="CC397" s="397"/>
      <c r="CD397" s="397"/>
      <c r="CE397" s="397"/>
      <c r="CF397" s="397"/>
      <c r="CG397" s="397"/>
      <c r="CH397" s="397"/>
      <c r="CI397" s="397"/>
      <c r="CJ397" s="397"/>
      <c r="CK397" s="397"/>
      <c r="CL397" s="397"/>
      <c r="CM397" s="397"/>
      <c r="CN397" s="397"/>
    </row>
    <row r="398" spans="1:92" s="407" customFormat="1" x14ac:dyDescent="0.25">
      <c r="A398" s="408"/>
      <c r="B398" s="408"/>
      <c r="C398" s="408"/>
      <c r="D398" s="408"/>
      <c r="E398" s="408"/>
      <c r="F398" s="408"/>
      <c r="G398" s="408"/>
      <c r="AN398" s="400"/>
      <c r="AO398" s="400"/>
      <c r="AV398" s="400"/>
      <c r="AW398" s="400"/>
      <c r="BJ398" s="400"/>
      <c r="BK398" s="400"/>
      <c r="BL398" s="400"/>
      <c r="BM398" s="400"/>
      <c r="BN398" s="400"/>
      <c r="BO398" s="400"/>
      <c r="BP398" s="400"/>
      <c r="BQ398" s="400"/>
      <c r="BR398" s="400"/>
      <c r="BS398" s="400"/>
      <c r="BT398" s="400"/>
      <c r="BU398" s="400"/>
      <c r="CC398" s="397"/>
      <c r="CD398" s="397"/>
      <c r="CE398" s="397"/>
      <c r="CF398" s="397"/>
      <c r="CG398" s="397"/>
      <c r="CH398" s="397"/>
      <c r="CI398" s="397"/>
      <c r="CJ398" s="397"/>
      <c r="CK398" s="397"/>
      <c r="CL398" s="397"/>
      <c r="CM398" s="397"/>
      <c r="CN398" s="397"/>
    </row>
    <row r="399" spans="1:92" s="407" customFormat="1" x14ac:dyDescent="0.25">
      <c r="A399" s="408"/>
      <c r="B399" s="408"/>
      <c r="C399" s="408"/>
      <c r="D399" s="408"/>
      <c r="E399" s="408"/>
      <c r="F399" s="408"/>
      <c r="G399" s="408"/>
      <c r="AN399" s="400"/>
      <c r="AO399" s="400"/>
      <c r="AV399" s="400"/>
      <c r="AW399" s="400"/>
      <c r="BJ399" s="400"/>
      <c r="BK399" s="400"/>
      <c r="BL399" s="400"/>
      <c r="BM399" s="400"/>
      <c r="BN399" s="400"/>
      <c r="BO399" s="400"/>
      <c r="BP399" s="400"/>
      <c r="BQ399" s="400"/>
      <c r="BR399" s="400"/>
      <c r="BS399" s="400"/>
      <c r="BT399" s="400"/>
      <c r="BU399" s="400"/>
      <c r="CC399" s="397"/>
      <c r="CD399" s="397"/>
      <c r="CE399" s="397"/>
      <c r="CF399" s="397"/>
      <c r="CG399" s="397"/>
      <c r="CH399" s="397"/>
      <c r="CI399" s="397"/>
      <c r="CJ399" s="397"/>
      <c r="CK399" s="397"/>
      <c r="CL399" s="397"/>
      <c r="CM399" s="397"/>
      <c r="CN399" s="397"/>
    </row>
    <row r="400" spans="1:92" s="407" customFormat="1" x14ac:dyDescent="0.25">
      <c r="A400" s="408"/>
      <c r="B400" s="408"/>
      <c r="C400" s="408"/>
      <c r="D400" s="408"/>
      <c r="E400" s="408"/>
      <c r="F400" s="408"/>
      <c r="G400" s="408"/>
      <c r="AN400" s="400"/>
      <c r="AO400" s="400"/>
      <c r="AV400" s="400"/>
      <c r="AW400" s="400"/>
      <c r="BJ400" s="400"/>
      <c r="BK400" s="400"/>
      <c r="BL400" s="400"/>
      <c r="BM400" s="400"/>
      <c r="BN400" s="400"/>
      <c r="BO400" s="400"/>
      <c r="BP400" s="400"/>
      <c r="BQ400" s="400"/>
      <c r="BR400" s="400"/>
      <c r="BS400" s="400"/>
      <c r="BT400" s="400"/>
      <c r="BU400" s="400"/>
      <c r="CC400" s="397"/>
      <c r="CD400" s="397"/>
      <c r="CE400" s="397"/>
      <c r="CF400" s="397"/>
      <c r="CG400" s="397"/>
      <c r="CH400" s="397"/>
      <c r="CI400" s="397"/>
      <c r="CJ400" s="397"/>
      <c r="CK400" s="397"/>
      <c r="CL400" s="397"/>
      <c r="CM400" s="397"/>
      <c r="CN400" s="397"/>
    </row>
    <row r="401" spans="1:92" s="407" customFormat="1" x14ac:dyDescent="0.25">
      <c r="A401" s="408"/>
      <c r="B401" s="408"/>
      <c r="C401" s="408"/>
      <c r="D401" s="408"/>
      <c r="E401" s="408"/>
      <c r="F401" s="408"/>
      <c r="G401" s="408"/>
      <c r="AN401" s="400"/>
      <c r="AO401" s="400"/>
      <c r="AV401" s="400"/>
      <c r="AW401" s="400"/>
      <c r="BJ401" s="400"/>
      <c r="BK401" s="400"/>
      <c r="BL401" s="400"/>
      <c r="BM401" s="400"/>
      <c r="BN401" s="400"/>
      <c r="BO401" s="400"/>
      <c r="BP401" s="400"/>
      <c r="BQ401" s="400"/>
      <c r="BR401" s="400"/>
      <c r="BS401" s="400"/>
      <c r="BT401" s="400"/>
      <c r="BU401" s="400"/>
      <c r="CC401" s="397"/>
      <c r="CD401" s="397"/>
      <c r="CE401" s="397"/>
      <c r="CF401" s="397"/>
      <c r="CG401" s="397"/>
      <c r="CH401" s="397"/>
      <c r="CI401" s="397"/>
      <c r="CJ401" s="397"/>
      <c r="CK401" s="397"/>
      <c r="CL401" s="397"/>
      <c r="CM401" s="397"/>
      <c r="CN401" s="397"/>
    </row>
    <row r="402" spans="1:92" s="407" customFormat="1" x14ac:dyDescent="0.25">
      <c r="A402" s="408"/>
      <c r="B402" s="408"/>
      <c r="C402" s="408"/>
      <c r="D402" s="408"/>
      <c r="E402" s="408"/>
      <c r="F402" s="408"/>
      <c r="G402" s="408"/>
      <c r="AN402" s="400"/>
      <c r="AO402" s="400"/>
      <c r="AV402" s="400"/>
      <c r="AW402" s="400"/>
      <c r="BJ402" s="400"/>
      <c r="BK402" s="400"/>
      <c r="BL402" s="400"/>
      <c r="BM402" s="400"/>
      <c r="BN402" s="400"/>
      <c r="BO402" s="400"/>
      <c r="BP402" s="400"/>
      <c r="BQ402" s="400"/>
      <c r="BR402" s="400"/>
      <c r="BS402" s="400"/>
      <c r="BT402" s="400"/>
      <c r="BU402" s="400"/>
      <c r="CC402" s="397"/>
      <c r="CD402" s="397"/>
      <c r="CE402" s="397"/>
      <c r="CF402" s="397"/>
      <c r="CG402" s="397"/>
      <c r="CH402" s="397"/>
      <c r="CI402" s="397"/>
      <c r="CJ402" s="397"/>
      <c r="CK402" s="397"/>
      <c r="CL402" s="397"/>
      <c r="CM402" s="397"/>
      <c r="CN402" s="397"/>
    </row>
    <row r="403" spans="1:92" s="407" customFormat="1" x14ac:dyDescent="0.25">
      <c r="A403" s="408"/>
      <c r="B403" s="408"/>
      <c r="C403" s="408"/>
      <c r="D403" s="408"/>
      <c r="E403" s="408"/>
      <c r="F403" s="408"/>
      <c r="G403" s="408"/>
      <c r="AN403" s="400"/>
      <c r="AO403" s="400"/>
      <c r="AV403" s="400"/>
      <c r="AW403" s="400"/>
      <c r="BJ403" s="400"/>
      <c r="BK403" s="400"/>
      <c r="BL403" s="400"/>
      <c r="BM403" s="400"/>
      <c r="BN403" s="400"/>
      <c r="BO403" s="400"/>
      <c r="BP403" s="400"/>
      <c r="BQ403" s="400"/>
      <c r="BR403" s="400"/>
      <c r="BS403" s="400"/>
      <c r="BT403" s="400"/>
      <c r="BU403" s="400"/>
      <c r="CC403" s="397"/>
      <c r="CD403" s="397"/>
      <c r="CE403" s="397"/>
      <c r="CF403" s="397"/>
      <c r="CG403" s="397"/>
      <c r="CH403" s="397"/>
      <c r="CI403" s="397"/>
      <c r="CJ403" s="397"/>
      <c r="CK403" s="397"/>
      <c r="CL403" s="397"/>
      <c r="CM403" s="397"/>
      <c r="CN403" s="397"/>
    </row>
    <row r="404" spans="1:92" s="407" customFormat="1" x14ac:dyDescent="0.25">
      <c r="A404" s="408"/>
      <c r="B404" s="408"/>
      <c r="C404" s="408"/>
      <c r="D404" s="408"/>
      <c r="E404" s="408"/>
      <c r="F404" s="408"/>
      <c r="G404" s="408"/>
      <c r="AN404" s="400"/>
      <c r="AO404" s="400"/>
      <c r="AV404" s="400"/>
      <c r="AW404" s="400"/>
      <c r="BJ404" s="400"/>
      <c r="BK404" s="400"/>
      <c r="BL404" s="400"/>
      <c r="BM404" s="400"/>
      <c r="BN404" s="400"/>
      <c r="BO404" s="400"/>
      <c r="BP404" s="400"/>
      <c r="BQ404" s="400"/>
      <c r="BR404" s="400"/>
      <c r="BS404" s="400"/>
      <c r="BT404" s="400"/>
      <c r="BU404" s="400"/>
      <c r="CC404" s="397"/>
      <c r="CD404" s="397"/>
      <c r="CE404" s="397"/>
      <c r="CF404" s="397"/>
      <c r="CG404" s="397"/>
      <c r="CH404" s="397"/>
      <c r="CI404" s="397"/>
      <c r="CJ404" s="397"/>
      <c r="CK404" s="397"/>
      <c r="CL404" s="397"/>
      <c r="CM404" s="397"/>
      <c r="CN404" s="397"/>
    </row>
    <row r="405" spans="1:92" s="407" customFormat="1" x14ac:dyDescent="0.25">
      <c r="A405" s="408"/>
      <c r="B405" s="408"/>
      <c r="C405" s="408"/>
      <c r="D405" s="408"/>
      <c r="E405" s="408"/>
      <c r="F405" s="408"/>
      <c r="G405" s="408"/>
      <c r="AN405" s="400"/>
      <c r="AO405" s="400"/>
      <c r="AV405" s="400"/>
      <c r="AW405" s="400"/>
      <c r="BJ405" s="400"/>
      <c r="BK405" s="400"/>
      <c r="BL405" s="400"/>
      <c r="BM405" s="400"/>
      <c r="BN405" s="400"/>
      <c r="BO405" s="400"/>
      <c r="BP405" s="400"/>
      <c r="BQ405" s="400"/>
      <c r="BR405" s="400"/>
      <c r="BS405" s="400"/>
      <c r="BT405" s="400"/>
      <c r="BU405" s="400"/>
      <c r="CC405" s="397"/>
      <c r="CD405" s="397"/>
      <c r="CE405" s="397"/>
      <c r="CF405" s="397"/>
      <c r="CG405" s="397"/>
      <c r="CH405" s="397"/>
      <c r="CI405" s="397"/>
      <c r="CJ405" s="397"/>
      <c r="CK405" s="397"/>
      <c r="CL405" s="397"/>
      <c r="CM405" s="397"/>
      <c r="CN405" s="397"/>
    </row>
    <row r="406" spans="1:92" s="407" customFormat="1" x14ac:dyDescent="0.25">
      <c r="A406" s="408"/>
      <c r="B406" s="408"/>
      <c r="C406" s="408"/>
      <c r="D406" s="408"/>
      <c r="E406" s="408"/>
      <c r="F406" s="408"/>
      <c r="G406" s="408"/>
      <c r="AN406" s="400"/>
      <c r="AO406" s="400"/>
      <c r="AV406" s="400"/>
      <c r="AW406" s="400"/>
      <c r="BJ406" s="400"/>
      <c r="BK406" s="400"/>
      <c r="BL406" s="400"/>
      <c r="BM406" s="400"/>
      <c r="BN406" s="400"/>
      <c r="BO406" s="400"/>
      <c r="BP406" s="400"/>
      <c r="BQ406" s="400"/>
      <c r="BR406" s="400"/>
      <c r="BS406" s="400"/>
      <c r="BT406" s="400"/>
      <c r="BU406" s="400"/>
      <c r="CC406" s="397"/>
      <c r="CD406" s="397"/>
      <c r="CE406" s="397"/>
      <c r="CF406" s="397"/>
      <c r="CG406" s="397"/>
      <c r="CH406" s="397"/>
      <c r="CI406" s="397"/>
      <c r="CJ406" s="397"/>
      <c r="CK406" s="397"/>
      <c r="CL406" s="397"/>
      <c r="CM406" s="397"/>
      <c r="CN406" s="397"/>
    </row>
    <row r="407" spans="1:92" s="407" customFormat="1" x14ac:dyDescent="0.25">
      <c r="A407" s="408"/>
      <c r="B407" s="408"/>
      <c r="C407" s="408"/>
      <c r="D407" s="408"/>
      <c r="E407" s="408"/>
      <c r="F407" s="408"/>
      <c r="G407" s="408"/>
      <c r="AN407" s="400"/>
      <c r="AO407" s="400"/>
      <c r="AV407" s="400"/>
      <c r="AW407" s="400"/>
      <c r="BJ407" s="400"/>
      <c r="BK407" s="400"/>
      <c r="BL407" s="400"/>
      <c r="BM407" s="400"/>
      <c r="BN407" s="400"/>
      <c r="BO407" s="400"/>
      <c r="BP407" s="400"/>
      <c r="BQ407" s="400"/>
      <c r="BR407" s="400"/>
      <c r="BS407" s="400"/>
      <c r="BT407" s="400"/>
      <c r="BU407" s="400"/>
      <c r="CC407" s="397"/>
      <c r="CD407" s="397"/>
      <c r="CE407" s="397"/>
      <c r="CF407" s="397"/>
      <c r="CG407" s="397"/>
      <c r="CH407" s="397"/>
      <c r="CI407" s="397"/>
      <c r="CJ407" s="397"/>
      <c r="CK407" s="397"/>
      <c r="CL407" s="397"/>
      <c r="CM407" s="397"/>
      <c r="CN407" s="397"/>
    </row>
    <row r="408" spans="1:92" s="407" customFormat="1" x14ac:dyDescent="0.25">
      <c r="A408" s="408"/>
      <c r="B408" s="408"/>
      <c r="C408" s="408"/>
      <c r="D408" s="408"/>
      <c r="E408" s="408"/>
      <c r="F408" s="408"/>
      <c r="G408" s="408"/>
      <c r="AN408" s="400"/>
      <c r="AO408" s="400"/>
      <c r="AV408" s="400"/>
      <c r="AW408" s="400"/>
      <c r="BJ408" s="400"/>
      <c r="BK408" s="400"/>
      <c r="BL408" s="400"/>
      <c r="BM408" s="400"/>
      <c r="BN408" s="400"/>
      <c r="BO408" s="400"/>
      <c r="BP408" s="400"/>
      <c r="BQ408" s="400"/>
      <c r="BR408" s="400"/>
      <c r="BS408" s="400"/>
      <c r="BT408" s="400"/>
      <c r="BU408" s="400"/>
      <c r="CC408" s="397"/>
      <c r="CD408" s="397"/>
      <c r="CE408" s="397"/>
      <c r="CF408" s="397"/>
      <c r="CG408" s="397"/>
      <c r="CH408" s="397"/>
      <c r="CI408" s="397"/>
      <c r="CJ408" s="397"/>
      <c r="CK408" s="397"/>
      <c r="CL408" s="397"/>
      <c r="CM408" s="397"/>
      <c r="CN408" s="397"/>
    </row>
    <row r="409" spans="1:92" s="407" customFormat="1" x14ac:dyDescent="0.25">
      <c r="A409" s="408"/>
      <c r="B409" s="408"/>
      <c r="C409" s="408"/>
      <c r="D409" s="408"/>
      <c r="E409" s="408"/>
      <c r="F409" s="408"/>
      <c r="G409" s="408"/>
      <c r="AN409" s="400"/>
      <c r="AO409" s="400"/>
      <c r="AV409" s="400"/>
      <c r="AW409" s="400"/>
      <c r="BJ409" s="400"/>
      <c r="BK409" s="400"/>
      <c r="BL409" s="400"/>
      <c r="BM409" s="400"/>
      <c r="BN409" s="400"/>
      <c r="BO409" s="400"/>
      <c r="BP409" s="400"/>
      <c r="BQ409" s="400"/>
      <c r="BR409" s="400"/>
      <c r="BS409" s="400"/>
      <c r="BT409" s="400"/>
      <c r="BU409" s="400"/>
      <c r="CC409" s="397"/>
      <c r="CD409" s="397"/>
      <c r="CE409" s="397"/>
      <c r="CF409" s="397"/>
      <c r="CG409" s="397"/>
      <c r="CH409" s="397"/>
      <c r="CI409" s="397"/>
      <c r="CJ409" s="397"/>
      <c r="CK409" s="397"/>
      <c r="CL409" s="397"/>
      <c r="CM409" s="397"/>
      <c r="CN409" s="397"/>
    </row>
    <row r="410" spans="1:92" s="407" customFormat="1" x14ac:dyDescent="0.25">
      <c r="A410" s="408"/>
      <c r="B410" s="408"/>
      <c r="C410" s="408"/>
      <c r="D410" s="408"/>
      <c r="E410" s="408"/>
      <c r="F410" s="408"/>
      <c r="G410" s="408"/>
      <c r="AN410" s="400"/>
      <c r="AO410" s="400"/>
      <c r="AV410" s="400"/>
      <c r="AW410" s="400"/>
      <c r="BJ410" s="400"/>
      <c r="BK410" s="400"/>
      <c r="BL410" s="400"/>
      <c r="BM410" s="400"/>
      <c r="BN410" s="400"/>
      <c r="BO410" s="400"/>
      <c r="BP410" s="400"/>
      <c r="BQ410" s="400"/>
      <c r="BR410" s="400"/>
      <c r="BS410" s="400"/>
      <c r="BT410" s="400"/>
      <c r="BU410" s="400"/>
      <c r="CC410" s="397"/>
      <c r="CD410" s="397"/>
      <c r="CE410" s="397"/>
      <c r="CF410" s="397"/>
      <c r="CG410" s="397"/>
      <c r="CH410" s="397"/>
      <c r="CI410" s="397"/>
      <c r="CJ410" s="397"/>
      <c r="CK410" s="397"/>
      <c r="CL410" s="397"/>
      <c r="CM410" s="397"/>
      <c r="CN410" s="397"/>
    </row>
    <row r="411" spans="1:92" s="407" customFormat="1" x14ac:dyDescent="0.25">
      <c r="A411" s="408"/>
      <c r="B411" s="408"/>
      <c r="C411" s="408"/>
      <c r="D411" s="408"/>
      <c r="E411" s="408"/>
      <c r="F411" s="408"/>
      <c r="G411" s="408"/>
      <c r="AN411" s="400"/>
      <c r="AO411" s="400"/>
      <c r="AV411" s="400"/>
      <c r="AW411" s="400"/>
      <c r="BJ411" s="400"/>
      <c r="BK411" s="400"/>
      <c r="BL411" s="400"/>
      <c r="BM411" s="400"/>
      <c r="BN411" s="400"/>
      <c r="BO411" s="400"/>
      <c r="BP411" s="400"/>
      <c r="BQ411" s="400"/>
      <c r="BR411" s="400"/>
      <c r="BS411" s="400"/>
      <c r="BT411" s="400"/>
      <c r="BU411" s="400"/>
      <c r="CC411" s="397"/>
      <c r="CD411" s="397"/>
      <c r="CE411" s="397"/>
      <c r="CF411" s="397"/>
      <c r="CG411" s="397"/>
      <c r="CH411" s="397"/>
      <c r="CI411" s="397"/>
      <c r="CJ411" s="397"/>
      <c r="CK411" s="397"/>
      <c r="CL411" s="397"/>
      <c r="CM411" s="397"/>
      <c r="CN411" s="397"/>
    </row>
    <row r="412" spans="1:92" s="407" customFormat="1" x14ac:dyDescent="0.25">
      <c r="A412" s="408"/>
      <c r="B412" s="408"/>
      <c r="C412" s="408"/>
      <c r="D412" s="408"/>
      <c r="E412" s="408"/>
      <c r="F412" s="408"/>
      <c r="G412" s="408"/>
      <c r="AN412" s="400"/>
      <c r="AO412" s="400"/>
      <c r="AV412" s="400"/>
      <c r="AW412" s="400"/>
      <c r="BJ412" s="400"/>
      <c r="BK412" s="400"/>
      <c r="BL412" s="400"/>
      <c r="BM412" s="400"/>
      <c r="BN412" s="400"/>
      <c r="BO412" s="400"/>
      <c r="BP412" s="400"/>
      <c r="BQ412" s="400"/>
      <c r="BR412" s="400"/>
      <c r="BS412" s="400"/>
      <c r="BT412" s="400"/>
      <c r="BU412" s="400"/>
      <c r="CC412" s="397"/>
      <c r="CD412" s="397"/>
      <c r="CE412" s="397"/>
      <c r="CF412" s="397"/>
      <c r="CG412" s="397"/>
      <c r="CH412" s="397"/>
      <c r="CI412" s="397"/>
      <c r="CJ412" s="397"/>
      <c r="CK412" s="397"/>
      <c r="CL412" s="397"/>
      <c r="CM412" s="397"/>
      <c r="CN412" s="397"/>
    </row>
    <row r="413" spans="1:92" s="407" customFormat="1" x14ac:dyDescent="0.25">
      <c r="A413" s="408"/>
      <c r="B413" s="408"/>
      <c r="C413" s="408"/>
      <c r="D413" s="408"/>
      <c r="E413" s="408"/>
      <c r="F413" s="408"/>
      <c r="G413" s="408"/>
      <c r="AN413" s="400"/>
      <c r="AO413" s="400"/>
      <c r="AV413" s="400"/>
      <c r="AW413" s="400"/>
      <c r="BJ413" s="400"/>
      <c r="BK413" s="400"/>
      <c r="BL413" s="400"/>
      <c r="BM413" s="400"/>
      <c r="BN413" s="400"/>
      <c r="BO413" s="400"/>
      <c r="BP413" s="400"/>
      <c r="BQ413" s="400"/>
      <c r="BR413" s="400"/>
      <c r="BS413" s="400"/>
      <c r="BT413" s="400"/>
      <c r="BU413" s="400"/>
      <c r="CC413" s="397"/>
      <c r="CD413" s="397"/>
      <c r="CE413" s="397"/>
      <c r="CF413" s="397"/>
      <c r="CG413" s="397"/>
      <c r="CH413" s="397"/>
      <c r="CI413" s="397"/>
      <c r="CJ413" s="397"/>
      <c r="CK413" s="397"/>
      <c r="CL413" s="397"/>
      <c r="CM413" s="397"/>
      <c r="CN413" s="397"/>
    </row>
    <row r="414" spans="1:92" s="407" customFormat="1" x14ac:dyDescent="0.25">
      <c r="A414" s="408"/>
      <c r="B414" s="408"/>
      <c r="C414" s="408"/>
      <c r="D414" s="408"/>
      <c r="E414" s="408"/>
      <c r="F414" s="408"/>
      <c r="G414" s="408"/>
      <c r="AN414" s="400"/>
      <c r="AO414" s="400"/>
      <c r="AV414" s="400"/>
      <c r="AW414" s="400"/>
      <c r="BJ414" s="400"/>
      <c r="BK414" s="400"/>
      <c r="BL414" s="400"/>
      <c r="BM414" s="400"/>
      <c r="BN414" s="400"/>
      <c r="BO414" s="400"/>
      <c r="BP414" s="400"/>
      <c r="BQ414" s="400"/>
      <c r="BR414" s="400"/>
      <c r="BS414" s="400"/>
      <c r="BT414" s="400"/>
      <c r="BU414" s="400"/>
      <c r="CC414" s="397"/>
      <c r="CD414" s="397"/>
      <c r="CE414" s="397"/>
      <c r="CF414" s="397"/>
      <c r="CG414" s="397"/>
      <c r="CH414" s="397"/>
      <c r="CI414" s="397"/>
      <c r="CJ414" s="397"/>
      <c r="CK414" s="397"/>
      <c r="CL414" s="397"/>
      <c r="CM414" s="397"/>
      <c r="CN414" s="397"/>
    </row>
    <row r="415" spans="1:92" s="407" customFormat="1" x14ac:dyDescent="0.25">
      <c r="A415" s="408"/>
      <c r="B415" s="408"/>
      <c r="C415" s="408"/>
      <c r="D415" s="408"/>
      <c r="E415" s="408"/>
      <c r="F415" s="408"/>
      <c r="G415" s="408"/>
      <c r="AN415" s="400"/>
      <c r="AO415" s="400"/>
      <c r="AV415" s="400"/>
      <c r="AW415" s="400"/>
      <c r="BJ415" s="400"/>
      <c r="BK415" s="400"/>
      <c r="BL415" s="400"/>
      <c r="BM415" s="400"/>
      <c r="BN415" s="400"/>
      <c r="BO415" s="400"/>
      <c r="BP415" s="400"/>
      <c r="BQ415" s="400"/>
      <c r="BR415" s="400"/>
      <c r="BS415" s="400"/>
      <c r="BT415" s="400"/>
      <c r="BU415" s="400"/>
      <c r="CC415" s="397"/>
      <c r="CD415" s="397"/>
      <c r="CE415" s="397"/>
      <c r="CF415" s="397"/>
      <c r="CG415" s="397"/>
      <c r="CH415" s="397"/>
      <c r="CI415" s="397"/>
      <c r="CJ415" s="397"/>
      <c r="CK415" s="397"/>
      <c r="CL415" s="397"/>
      <c r="CM415" s="397"/>
      <c r="CN415" s="397"/>
    </row>
    <row r="416" spans="1:92" s="407" customFormat="1" x14ac:dyDescent="0.25">
      <c r="A416" s="408"/>
      <c r="B416" s="408"/>
      <c r="C416" s="408"/>
      <c r="D416" s="408"/>
      <c r="E416" s="408"/>
      <c r="F416" s="408"/>
      <c r="G416" s="408"/>
      <c r="AN416" s="400"/>
      <c r="AO416" s="400"/>
      <c r="AV416" s="400"/>
      <c r="AW416" s="400"/>
      <c r="BJ416" s="400"/>
      <c r="BK416" s="400"/>
      <c r="BL416" s="400"/>
      <c r="BM416" s="400"/>
      <c r="BN416" s="400"/>
      <c r="BO416" s="400"/>
      <c r="BP416" s="400"/>
      <c r="BQ416" s="400"/>
      <c r="BR416" s="400"/>
      <c r="BS416" s="400"/>
      <c r="BT416" s="400"/>
      <c r="BU416" s="400"/>
      <c r="CC416" s="397"/>
      <c r="CD416" s="397"/>
      <c r="CE416" s="397"/>
      <c r="CF416" s="397"/>
      <c r="CG416" s="397"/>
      <c r="CH416" s="397"/>
      <c r="CI416" s="397"/>
      <c r="CJ416" s="397"/>
      <c r="CK416" s="397"/>
      <c r="CL416" s="397"/>
      <c r="CM416" s="397"/>
      <c r="CN416" s="397"/>
    </row>
    <row r="417" spans="1:92" s="407" customFormat="1" x14ac:dyDescent="0.25">
      <c r="A417" s="408"/>
      <c r="B417" s="408"/>
      <c r="C417" s="408"/>
      <c r="D417" s="408"/>
      <c r="E417" s="408"/>
      <c r="F417" s="408"/>
      <c r="G417" s="408"/>
      <c r="AN417" s="400"/>
      <c r="AO417" s="400"/>
      <c r="AV417" s="400"/>
      <c r="AW417" s="400"/>
      <c r="BJ417" s="400"/>
      <c r="BK417" s="400"/>
      <c r="BL417" s="400"/>
      <c r="BM417" s="400"/>
      <c r="BN417" s="400"/>
      <c r="BO417" s="400"/>
      <c r="BP417" s="400"/>
      <c r="BQ417" s="400"/>
      <c r="BR417" s="400"/>
      <c r="BS417" s="400"/>
      <c r="BT417" s="400"/>
      <c r="BU417" s="400"/>
      <c r="CC417" s="397"/>
      <c r="CD417" s="397"/>
      <c r="CE417" s="397"/>
      <c r="CF417" s="397"/>
      <c r="CG417" s="397"/>
      <c r="CH417" s="397"/>
      <c r="CI417" s="397"/>
      <c r="CJ417" s="397"/>
      <c r="CK417" s="397"/>
      <c r="CL417" s="397"/>
      <c r="CM417" s="397"/>
      <c r="CN417" s="397"/>
    </row>
    <row r="418" spans="1:92" s="407" customFormat="1" x14ac:dyDescent="0.25">
      <c r="A418" s="408"/>
      <c r="B418" s="408"/>
      <c r="C418" s="408"/>
      <c r="D418" s="408"/>
      <c r="E418" s="408"/>
      <c r="F418" s="408"/>
      <c r="G418" s="408"/>
      <c r="AN418" s="400"/>
      <c r="AO418" s="400"/>
      <c r="AV418" s="400"/>
      <c r="AW418" s="400"/>
      <c r="BJ418" s="400"/>
      <c r="BK418" s="400"/>
      <c r="BL418" s="400"/>
      <c r="BM418" s="400"/>
      <c r="BN418" s="400"/>
      <c r="BO418" s="400"/>
      <c r="BP418" s="400"/>
      <c r="BQ418" s="400"/>
      <c r="BR418" s="400"/>
      <c r="BS418" s="400"/>
      <c r="BT418" s="400"/>
      <c r="BU418" s="400"/>
      <c r="CC418" s="397"/>
      <c r="CD418" s="397"/>
      <c r="CE418" s="397"/>
      <c r="CF418" s="397"/>
      <c r="CG418" s="397"/>
      <c r="CH418" s="397"/>
      <c r="CI418" s="397"/>
      <c r="CJ418" s="397"/>
      <c r="CK418" s="397"/>
      <c r="CL418" s="397"/>
      <c r="CM418" s="397"/>
      <c r="CN418" s="397"/>
    </row>
    <row r="419" spans="1:92" s="407" customFormat="1" x14ac:dyDescent="0.25">
      <c r="A419" s="408"/>
      <c r="B419" s="408"/>
      <c r="C419" s="408"/>
      <c r="D419" s="408"/>
      <c r="E419" s="408"/>
      <c r="F419" s="408"/>
      <c r="G419" s="408"/>
      <c r="AN419" s="400"/>
      <c r="AO419" s="400"/>
      <c r="AV419" s="400"/>
      <c r="AW419" s="400"/>
      <c r="BJ419" s="400"/>
      <c r="BK419" s="400"/>
      <c r="BL419" s="400"/>
      <c r="BM419" s="400"/>
      <c r="BN419" s="400"/>
      <c r="BO419" s="400"/>
      <c r="BP419" s="400"/>
      <c r="BQ419" s="400"/>
      <c r="BR419" s="400"/>
      <c r="BS419" s="400"/>
      <c r="BT419" s="400"/>
      <c r="BU419" s="400"/>
      <c r="CC419" s="397"/>
      <c r="CD419" s="397"/>
      <c r="CE419" s="397"/>
      <c r="CF419" s="397"/>
      <c r="CG419" s="397"/>
      <c r="CH419" s="397"/>
      <c r="CI419" s="397"/>
      <c r="CJ419" s="397"/>
      <c r="CK419" s="397"/>
      <c r="CL419" s="397"/>
      <c r="CM419" s="397"/>
      <c r="CN419" s="397"/>
    </row>
    <row r="420" spans="1:92" s="407" customFormat="1" x14ac:dyDescent="0.25">
      <c r="A420" s="408"/>
      <c r="B420" s="408"/>
      <c r="C420" s="408"/>
      <c r="D420" s="408"/>
      <c r="E420" s="408"/>
      <c r="F420" s="408"/>
      <c r="G420" s="408"/>
      <c r="AN420" s="400"/>
      <c r="AO420" s="400"/>
      <c r="AV420" s="400"/>
      <c r="AW420" s="400"/>
      <c r="BJ420" s="400"/>
      <c r="BK420" s="400"/>
      <c r="BL420" s="400"/>
      <c r="BM420" s="400"/>
      <c r="BN420" s="400"/>
      <c r="BO420" s="400"/>
      <c r="BP420" s="400"/>
      <c r="BQ420" s="400"/>
      <c r="BR420" s="400"/>
      <c r="BS420" s="400"/>
      <c r="BT420" s="400"/>
      <c r="BU420" s="400"/>
      <c r="CC420" s="397"/>
      <c r="CD420" s="397"/>
      <c r="CE420" s="397"/>
      <c r="CF420" s="397"/>
      <c r="CG420" s="397"/>
      <c r="CH420" s="397"/>
      <c r="CI420" s="397"/>
      <c r="CJ420" s="397"/>
      <c r="CK420" s="397"/>
      <c r="CL420" s="397"/>
      <c r="CM420" s="397"/>
      <c r="CN420" s="397"/>
    </row>
    <row r="421" spans="1:92" s="407" customFormat="1" x14ac:dyDescent="0.25">
      <c r="A421" s="408"/>
      <c r="B421" s="408"/>
      <c r="C421" s="408"/>
      <c r="D421" s="408"/>
      <c r="E421" s="408"/>
      <c r="F421" s="408"/>
      <c r="G421" s="408"/>
      <c r="AN421" s="400"/>
      <c r="AO421" s="400"/>
      <c r="AV421" s="400"/>
      <c r="AW421" s="400"/>
      <c r="BJ421" s="400"/>
      <c r="BK421" s="400"/>
      <c r="BL421" s="400"/>
      <c r="BM421" s="400"/>
      <c r="BN421" s="400"/>
      <c r="BO421" s="400"/>
      <c r="BP421" s="400"/>
      <c r="BQ421" s="400"/>
      <c r="BR421" s="400"/>
      <c r="BS421" s="400"/>
      <c r="BT421" s="400"/>
      <c r="BU421" s="400"/>
      <c r="CC421" s="397"/>
      <c r="CD421" s="397"/>
      <c r="CE421" s="397"/>
      <c r="CF421" s="397"/>
      <c r="CG421" s="397"/>
      <c r="CH421" s="397"/>
      <c r="CI421" s="397"/>
      <c r="CJ421" s="397"/>
      <c r="CK421" s="397"/>
      <c r="CL421" s="397"/>
      <c r="CM421" s="397"/>
      <c r="CN421" s="397"/>
    </row>
    <row r="422" spans="1:92" s="407" customFormat="1" x14ac:dyDescent="0.25">
      <c r="A422" s="408"/>
      <c r="B422" s="408"/>
      <c r="C422" s="408"/>
      <c r="D422" s="408"/>
      <c r="E422" s="408"/>
      <c r="F422" s="408"/>
      <c r="G422" s="408"/>
      <c r="AN422" s="400"/>
      <c r="AO422" s="400"/>
      <c r="AV422" s="400"/>
      <c r="AW422" s="400"/>
      <c r="BJ422" s="400"/>
      <c r="BK422" s="400"/>
      <c r="BL422" s="400"/>
      <c r="BM422" s="400"/>
      <c r="BN422" s="400"/>
      <c r="BO422" s="400"/>
      <c r="BP422" s="400"/>
      <c r="BQ422" s="400"/>
      <c r="BR422" s="400"/>
      <c r="BS422" s="400"/>
      <c r="BT422" s="400"/>
      <c r="BU422" s="400"/>
      <c r="CC422" s="397"/>
      <c r="CD422" s="397"/>
      <c r="CE422" s="397"/>
      <c r="CF422" s="397"/>
      <c r="CG422" s="397"/>
      <c r="CH422" s="397"/>
      <c r="CI422" s="397"/>
      <c r="CJ422" s="397"/>
      <c r="CK422" s="397"/>
      <c r="CL422" s="397"/>
      <c r="CM422" s="397"/>
      <c r="CN422" s="397"/>
    </row>
    <row r="423" spans="1:92" s="407" customFormat="1" x14ac:dyDescent="0.25">
      <c r="A423" s="408"/>
      <c r="B423" s="408"/>
      <c r="C423" s="408"/>
      <c r="D423" s="408"/>
      <c r="E423" s="408"/>
      <c r="F423" s="408"/>
      <c r="G423" s="408"/>
      <c r="AN423" s="400"/>
      <c r="AO423" s="400"/>
      <c r="AV423" s="400"/>
      <c r="AW423" s="400"/>
      <c r="BJ423" s="400"/>
      <c r="BK423" s="400"/>
      <c r="BL423" s="400"/>
      <c r="BM423" s="400"/>
      <c r="BN423" s="400"/>
      <c r="BO423" s="400"/>
      <c r="BP423" s="400"/>
      <c r="BQ423" s="400"/>
      <c r="BR423" s="400"/>
      <c r="BS423" s="400"/>
      <c r="BT423" s="400"/>
      <c r="BU423" s="400"/>
      <c r="CC423" s="397"/>
      <c r="CD423" s="397"/>
      <c r="CE423" s="397"/>
      <c r="CF423" s="397"/>
      <c r="CG423" s="397"/>
      <c r="CH423" s="397"/>
      <c r="CI423" s="397"/>
      <c r="CJ423" s="397"/>
      <c r="CK423" s="397"/>
      <c r="CL423" s="397"/>
      <c r="CM423" s="397"/>
      <c r="CN423" s="397"/>
    </row>
    <row r="424" spans="1:92" s="407" customFormat="1" x14ac:dyDescent="0.25">
      <c r="A424" s="408"/>
      <c r="B424" s="408"/>
      <c r="C424" s="408"/>
      <c r="D424" s="408"/>
      <c r="E424" s="408"/>
      <c r="F424" s="408"/>
      <c r="G424" s="408"/>
      <c r="AN424" s="400"/>
      <c r="AO424" s="400"/>
      <c r="AV424" s="400"/>
      <c r="AW424" s="400"/>
      <c r="BJ424" s="400"/>
      <c r="BK424" s="400"/>
      <c r="BL424" s="400"/>
      <c r="BM424" s="400"/>
      <c r="BN424" s="400"/>
      <c r="BO424" s="400"/>
      <c r="BP424" s="400"/>
      <c r="BQ424" s="400"/>
      <c r="BR424" s="400"/>
      <c r="BS424" s="400"/>
      <c r="BT424" s="400"/>
      <c r="BU424" s="400"/>
      <c r="CC424" s="397"/>
      <c r="CD424" s="397"/>
      <c r="CE424" s="397"/>
      <c r="CF424" s="397"/>
      <c r="CG424" s="397"/>
      <c r="CH424" s="397"/>
      <c r="CI424" s="397"/>
      <c r="CJ424" s="397"/>
      <c r="CK424" s="397"/>
      <c r="CL424" s="397"/>
      <c r="CM424" s="397"/>
      <c r="CN424" s="397"/>
    </row>
    <row r="425" spans="1:92" s="407" customFormat="1" x14ac:dyDescent="0.25">
      <c r="A425" s="408"/>
      <c r="B425" s="408"/>
      <c r="C425" s="408"/>
      <c r="D425" s="408"/>
      <c r="E425" s="408"/>
      <c r="F425" s="408"/>
      <c r="G425" s="408"/>
      <c r="AN425" s="400"/>
      <c r="AO425" s="400"/>
      <c r="AV425" s="400"/>
      <c r="AW425" s="400"/>
      <c r="BJ425" s="400"/>
      <c r="BK425" s="400"/>
      <c r="BL425" s="400"/>
      <c r="BM425" s="400"/>
      <c r="BN425" s="400"/>
      <c r="BO425" s="400"/>
      <c r="BP425" s="400"/>
      <c r="BQ425" s="400"/>
      <c r="BR425" s="400"/>
      <c r="BS425" s="400"/>
      <c r="BT425" s="400"/>
      <c r="BU425" s="400"/>
      <c r="CC425" s="397"/>
      <c r="CD425" s="397"/>
      <c r="CE425" s="397"/>
      <c r="CF425" s="397"/>
      <c r="CG425" s="397"/>
      <c r="CH425" s="397"/>
      <c r="CI425" s="397"/>
      <c r="CJ425" s="397"/>
      <c r="CK425" s="397"/>
      <c r="CL425" s="397"/>
      <c r="CM425" s="397"/>
      <c r="CN425" s="397"/>
    </row>
    <row r="426" spans="1:92" s="407" customFormat="1" x14ac:dyDescent="0.25">
      <c r="A426" s="408"/>
      <c r="B426" s="408"/>
      <c r="C426" s="408"/>
      <c r="D426" s="408"/>
      <c r="E426" s="408"/>
      <c r="F426" s="408"/>
      <c r="G426" s="408"/>
      <c r="AN426" s="400"/>
      <c r="AO426" s="400"/>
      <c r="AV426" s="400"/>
      <c r="AW426" s="400"/>
      <c r="BJ426" s="400"/>
      <c r="BK426" s="400"/>
      <c r="BL426" s="400"/>
      <c r="BM426" s="400"/>
      <c r="BN426" s="400"/>
      <c r="BO426" s="400"/>
      <c r="BP426" s="400"/>
      <c r="BQ426" s="400"/>
      <c r="BR426" s="400"/>
      <c r="BS426" s="400"/>
      <c r="BT426" s="400"/>
      <c r="BU426" s="400"/>
      <c r="CC426" s="397"/>
      <c r="CD426" s="397"/>
      <c r="CE426" s="397"/>
      <c r="CF426" s="397"/>
      <c r="CG426" s="397"/>
      <c r="CH426" s="397"/>
      <c r="CI426" s="397"/>
      <c r="CJ426" s="397"/>
      <c r="CK426" s="397"/>
      <c r="CL426" s="397"/>
      <c r="CM426" s="397"/>
      <c r="CN426" s="397"/>
    </row>
    <row r="427" spans="1:92" s="407" customFormat="1" x14ac:dyDescent="0.25">
      <c r="A427" s="408"/>
      <c r="B427" s="408"/>
      <c r="C427" s="408"/>
      <c r="D427" s="408"/>
      <c r="E427" s="408"/>
      <c r="F427" s="408"/>
      <c r="G427" s="408"/>
      <c r="AN427" s="400"/>
      <c r="AO427" s="400"/>
      <c r="AV427" s="400"/>
      <c r="AW427" s="400"/>
      <c r="BJ427" s="400"/>
      <c r="BK427" s="400"/>
      <c r="BL427" s="400"/>
      <c r="BM427" s="400"/>
      <c r="BN427" s="400"/>
      <c r="BO427" s="400"/>
      <c r="BP427" s="400"/>
      <c r="BQ427" s="400"/>
      <c r="BR427" s="400"/>
      <c r="BS427" s="400"/>
      <c r="BT427" s="400"/>
      <c r="BU427" s="400"/>
      <c r="CC427" s="397"/>
      <c r="CD427" s="397"/>
      <c r="CE427" s="397"/>
      <c r="CF427" s="397"/>
      <c r="CG427" s="397"/>
      <c r="CH427" s="397"/>
      <c r="CI427" s="397"/>
      <c r="CJ427" s="397"/>
      <c r="CK427" s="397"/>
      <c r="CL427" s="397"/>
      <c r="CM427" s="397"/>
      <c r="CN427" s="397"/>
    </row>
    <row r="428" spans="1:92" s="407" customFormat="1" x14ac:dyDescent="0.25">
      <c r="A428" s="408"/>
      <c r="B428" s="408"/>
      <c r="C428" s="408"/>
      <c r="D428" s="408"/>
      <c r="E428" s="408"/>
      <c r="F428" s="408"/>
      <c r="G428" s="408"/>
      <c r="AN428" s="400"/>
      <c r="AO428" s="400"/>
      <c r="AV428" s="400"/>
      <c r="AW428" s="400"/>
      <c r="BJ428" s="400"/>
      <c r="BK428" s="400"/>
      <c r="BL428" s="400"/>
      <c r="BM428" s="400"/>
      <c r="BN428" s="400"/>
      <c r="BO428" s="400"/>
      <c r="BP428" s="400"/>
      <c r="BQ428" s="400"/>
      <c r="BR428" s="400"/>
      <c r="BS428" s="400"/>
      <c r="BT428" s="400"/>
      <c r="BU428" s="400"/>
      <c r="CC428" s="397"/>
      <c r="CD428" s="397"/>
      <c r="CE428" s="397"/>
      <c r="CF428" s="397"/>
      <c r="CG428" s="397"/>
      <c r="CH428" s="397"/>
      <c r="CI428" s="397"/>
      <c r="CJ428" s="397"/>
      <c r="CK428" s="397"/>
      <c r="CL428" s="397"/>
      <c r="CM428" s="397"/>
      <c r="CN428" s="397"/>
    </row>
    <row r="429" spans="1:92" s="407" customFormat="1" x14ac:dyDescent="0.25">
      <c r="A429" s="408"/>
      <c r="B429" s="408"/>
      <c r="C429" s="408"/>
      <c r="D429" s="408"/>
      <c r="E429" s="408"/>
      <c r="F429" s="408"/>
      <c r="G429" s="408"/>
      <c r="AN429" s="400"/>
      <c r="AO429" s="400"/>
      <c r="AV429" s="400"/>
      <c r="AW429" s="400"/>
      <c r="BJ429" s="400"/>
      <c r="BK429" s="400"/>
      <c r="BL429" s="400"/>
      <c r="BM429" s="400"/>
      <c r="BN429" s="400"/>
      <c r="BO429" s="400"/>
      <c r="BP429" s="400"/>
      <c r="BQ429" s="400"/>
      <c r="BR429" s="400"/>
      <c r="BS429" s="400"/>
      <c r="BT429" s="400"/>
      <c r="BU429" s="400"/>
      <c r="CC429" s="397"/>
      <c r="CD429" s="397"/>
      <c r="CE429" s="397"/>
      <c r="CF429" s="397"/>
      <c r="CG429" s="397"/>
      <c r="CH429" s="397"/>
      <c r="CI429" s="397"/>
      <c r="CJ429" s="397"/>
      <c r="CK429" s="397"/>
      <c r="CL429" s="397"/>
      <c r="CM429" s="397"/>
      <c r="CN429" s="397"/>
    </row>
    <row r="430" spans="1:92" s="407" customFormat="1" x14ac:dyDescent="0.25">
      <c r="A430" s="408"/>
      <c r="B430" s="408"/>
      <c r="C430" s="408"/>
      <c r="D430" s="408"/>
      <c r="E430" s="408"/>
      <c r="F430" s="408"/>
      <c r="G430" s="408"/>
      <c r="AN430" s="400"/>
      <c r="AO430" s="400"/>
      <c r="AV430" s="400"/>
      <c r="AW430" s="400"/>
      <c r="BJ430" s="400"/>
      <c r="BK430" s="400"/>
      <c r="BL430" s="400"/>
      <c r="BM430" s="400"/>
      <c r="BN430" s="400"/>
      <c r="BO430" s="400"/>
      <c r="BP430" s="400"/>
      <c r="BQ430" s="400"/>
      <c r="BR430" s="400"/>
      <c r="BS430" s="400"/>
      <c r="BT430" s="400"/>
      <c r="BU430" s="400"/>
      <c r="CC430" s="397"/>
      <c r="CD430" s="397"/>
      <c r="CE430" s="397"/>
      <c r="CF430" s="397"/>
      <c r="CG430" s="397"/>
      <c r="CH430" s="397"/>
      <c r="CI430" s="397"/>
      <c r="CJ430" s="397"/>
      <c r="CK430" s="397"/>
      <c r="CL430" s="397"/>
      <c r="CM430" s="397"/>
      <c r="CN430" s="397"/>
    </row>
    <row r="431" spans="1:92" s="407" customFormat="1" x14ac:dyDescent="0.25">
      <c r="A431" s="408"/>
      <c r="B431" s="408"/>
      <c r="C431" s="408"/>
      <c r="D431" s="408"/>
      <c r="E431" s="408"/>
      <c r="F431" s="408"/>
      <c r="G431" s="408"/>
      <c r="AN431" s="400"/>
      <c r="AO431" s="400"/>
      <c r="AV431" s="400"/>
      <c r="AW431" s="400"/>
      <c r="BJ431" s="400"/>
      <c r="BK431" s="400"/>
      <c r="BL431" s="400"/>
      <c r="BM431" s="400"/>
      <c r="BN431" s="400"/>
      <c r="BO431" s="400"/>
      <c r="BP431" s="400"/>
      <c r="BQ431" s="400"/>
      <c r="BR431" s="400"/>
      <c r="BS431" s="400"/>
      <c r="BT431" s="400"/>
      <c r="BU431" s="400"/>
      <c r="CC431" s="397"/>
      <c r="CD431" s="397"/>
      <c r="CE431" s="397"/>
      <c r="CF431" s="397"/>
      <c r="CG431" s="397"/>
      <c r="CH431" s="397"/>
      <c r="CI431" s="397"/>
      <c r="CJ431" s="397"/>
      <c r="CK431" s="397"/>
      <c r="CL431" s="397"/>
      <c r="CM431" s="397"/>
      <c r="CN431" s="397"/>
    </row>
    <row r="432" spans="1:92" s="407" customFormat="1" x14ac:dyDescent="0.25">
      <c r="A432" s="408"/>
      <c r="B432" s="408"/>
      <c r="C432" s="408"/>
      <c r="D432" s="408"/>
      <c r="E432" s="408"/>
      <c r="F432" s="408"/>
      <c r="G432" s="408"/>
      <c r="AN432" s="400"/>
      <c r="AO432" s="400"/>
      <c r="AV432" s="400"/>
      <c r="AW432" s="400"/>
      <c r="BJ432" s="400"/>
      <c r="BK432" s="400"/>
      <c r="BL432" s="400"/>
      <c r="BM432" s="400"/>
      <c r="BN432" s="400"/>
      <c r="BO432" s="400"/>
      <c r="BP432" s="400"/>
      <c r="BQ432" s="400"/>
      <c r="BR432" s="400"/>
      <c r="BS432" s="400"/>
      <c r="BT432" s="400"/>
      <c r="BU432" s="400"/>
      <c r="CC432" s="397"/>
      <c r="CD432" s="397"/>
      <c r="CE432" s="397"/>
      <c r="CF432" s="397"/>
      <c r="CG432" s="397"/>
      <c r="CH432" s="397"/>
      <c r="CI432" s="397"/>
      <c r="CJ432" s="397"/>
      <c r="CK432" s="397"/>
      <c r="CL432" s="397"/>
      <c r="CM432" s="397"/>
      <c r="CN432" s="397"/>
    </row>
    <row r="433" spans="1:92" s="407" customFormat="1" x14ac:dyDescent="0.25">
      <c r="A433" s="408"/>
      <c r="B433" s="408"/>
      <c r="C433" s="408"/>
      <c r="D433" s="408"/>
      <c r="E433" s="408"/>
      <c r="F433" s="408"/>
      <c r="G433" s="408"/>
      <c r="AN433" s="400"/>
      <c r="AO433" s="400"/>
      <c r="AV433" s="400"/>
      <c r="AW433" s="400"/>
      <c r="BJ433" s="400"/>
      <c r="BK433" s="400"/>
      <c r="BL433" s="400"/>
      <c r="BM433" s="400"/>
      <c r="BN433" s="400"/>
      <c r="BO433" s="400"/>
      <c r="BP433" s="400"/>
      <c r="BQ433" s="400"/>
      <c r="BR433" s="400"/>
      <c r="BS433" s="400"/>
      <c r="BT433" s="400"/>
      <c r="BU433" s="400"/>
      <c r="CC433" s="397"/>
      <c r="CD433" s="397"/>
      <c r="CE433" s="397"/>
      <c r="CF433" s="397"/>
      <c r="CG433" s="397"/>
      <c r="CH433" s="397"/>
      <c r="CI433" s="397"/>
      <c r="CJ433" s="397"/>
      <c r="CK433" s="397"/>
      <c r="CL433" s="397"/>
      <c r="CM433" s="397"/>
      <c r="CN433" s="397"/>
    </row>
    <row r="434" spans="1:92" s="407" customFormat="1" x14ac:dyDescent="0.25">
      <c r="A434" s="408"/>
      <c r="B434" s="408"/>
      <c r="C434" s="408"/>
      <c r="D434" s="408"/>
      <c r="E434" s="408"/>
      <c r="F434" s="408"/>
      <c r="G434" s="408"/>
      <c r="AN434" s="400"/>
      <c r="AO434" s="400"/>
      <c r="AV434" s="400"/>
      <c r="AW434" s="400"/>
      <c r="BJ434" s="400"/>
      <c r="BK434" s="400"/>
      <c r="BL434" s="400"/>
      <c r="BM434" s="400"/>
      <c r="BN434" s="400"/>
      <c r="BO434" s="400"/>
      <c r="BP434" s="400"/>
      <c r="BQ434" s="400"/>
      <c r="BR434" s="400"/>
      <c r="BS434" s="400"/>
      <c r="BT434" s="400"/>
      <c r="BU434" s="400"/>
      <c r="CC434" s="397"/>
      <c r="CD434" s="397"/>
      <c r="CE434" s="397"/>
      <c r="CF434" s="397"/>
      <c r="CG434" s="397"/>
      <c r="CH434" s="397"/>
      <c r="CI434" s="397"/>
      <c r="CJ434" s="397"/>
      <c r="CK434" s="397"/>
      <c r="CL434" s="397"/>
      <c r="CM434" s="397"/>
      <c r="CN434" s="397"/>
    </row>
    <row r="435" spans="1:92" s="407" customFormat="1" x14ac:dyDescent="0.25">
      <c r="A435" s="408"/>
      <c r="B435" s="408"/>
      <c r="C435" s="408"/>
      <c r="D435" s="408"/>
      <c r="E435" s="408"/>
      <c r="F435" s="408"/>
      <c r="G435" s="408"/>
      <c r="AN435" s="400"/>
      <c r="AO435" s="400"/>
      <c r="AV435" s="400"/>
      <c r="AW435" s="400"/>
      <c r="BJ435" s="400"/>
      <c r="BK435" s="400"/>
      <c r="BL435" s="400"/>
      <c r="BM435" s="400"/>
      <c r="BN435" s="400"/>
      <c r="BO435" s="400"/>
      <c r="BP435" s="400"/>
      <c r="BQ435" s="400"/>
      <c r="BR435" s="400"/>
      <c r="BS435" s="400"/>
      <c r="BT435" s="400"/>
      <c r="BU435" s="400"/>
      <c r="CC435" s="397"/>
      <c r="CD435" s="397"/>
      <c r="CE435" s="397"/>
      <c r="CF435" s="397"/>
      <c r="CG435" s="397"/>
      <c r="CH435" s="397"/>
      <c r="CI435" s="397"/>
      <c r="CJ435" s="397"/>
      <c r="CK435" s="397"/>
      <c r="CL435" s="397"/>
      <c r="CM435" s="397"/>
      <c r="CN435" s="397"/>
    </row>
    <row r="436" spans="1:92" s="407" customFormat="1" x14ac:dyDescent="0.25">
      <c r="A436" s="408"/>
      <c r="B436" s="408"/>
      <c r="C436" s="408"/>
      <c r="D436" s="408"/>
      <c r="E436" s="408"/>
      <c r="F436" s="408"/>
      <c r="G436" s="408"/>
      <c r="AN436" s="400"/>
      <c r="AO436" s="400"/>
      <c r="AV436" s="400"/>
      <c r="AW436" s="400"/>
      <c r="BJ436" s="400"/>
      <c r="BK436" s="400"/>
      <c r="BL436" s="400"/>
      <c r="BM436" s="400"/>
      <c r="BN436" s="400"/>
      <c r="BO436" s="400"/>
      <c r="BP436" s="400"/>
      <c r="BQ436" s="400"/>
      <c r="BR436" s="400"/>
      <c r="BS436" s="400"/>
      <c r="BT436" s="400"/>
      <c r="BU436" s="400"/>
      <c r="CC436" s="397"/>
      <c r="CD436" s="397"/>
      <c r="CE436" s="397"/>
      <c r="CF436" s="397"/>
      <c r="CG436" s="397"/>
      <c r="CH436" s="397"/>
      <c r="CI436" s="397"/>
      <c r="CJ436" s="397"/>
      <c r="CK436" s="397"/>
      <c r="CL436" s="397"/>
      <c r="CM436" s="397"/>
      <c r="CN436" s="397"/>
    </row>
    <row r="437" spans="1:92" s="407" customFormat="1" x14ac:dyDescent="0.25">
      <c r="A437" s="408"/>
      <c r="B437" s="408"/>
      <c r="C437" s="408"/>
      <c r="D437" s="408"/>
      <c r="E437" s="408"/>
      <c r="F437" s="408"/>
      <c r="G437" s="408"/>
      <c r="AN437" s="400"/>
      <c r="AO437" s="400"/>
      <c r="AV437" s="400"/>
      <c r="AW437" s="400"/>
      <c r="BJ437" s="400"/>
      <c r="BK437" s="400"/>
      <c r="BL437" s="400"/>
      <c r="BM437" s="400"/>
      <c r="BN437" s="400"/>
      <c r="BO437" s="400"/>
      <c r="BP437" s="400"/>
      <c r="BQ437" s="400"/>
      <c r="BR437" s="400"/>
      <c r="BS437" s="400"/>
      <c r="BT437" s="400"/>
      <c r="BU437" s="400"/>
      <c r="CC437" s="397"/>
      <c r="CD437" s="397"/>
      <c r="CE437" s="397"/>
      <c r="CF437" s="397"/>
      <c r="CG437" s="397"/>
      <c r="CH437" s="397"/>
      <c r="CI437" s="397"/>
      <c r="CJ437" s="397"/>
      <c r="CK437" s="397"/>
      <c r="CL437" s="397"/>
      <c r="CM437" s="397"/>
      <c r="CN437" s="397"/>
    </row>
    <row r="438" spans="1:92" s="407" customFormat="1" x14ac:dyDescent="0.25">
      <c r="A438" s="408"/>
      <c r="B438" s="408"/>
      <c r="C438" s="408"/>
      <c r="D438" s="408"/>
      <c r="E438" s="408"/>
      <c r="F438" s="408"/>
      <c r="G438" s="408"/>
      <c r="AN438" s="400"/>
      <c r="AO438" s="400"/>
      <c r="AV438" s="400"/>
      <c r="AW438" s="400"/>
      <c r="BJ438" s="400"/>
      <c r="BK438" s="400"/>
      <c r="BL438" s="400"/>
      <c r="BM438" s="400"/>
      <c r="BN438" s="400"/>
      <c r="BO438" s="400"/>
      <c r="BP438" s="400"/>
      <c r="BQ438" s="400"/>
      <c r="BR438" s="400"/>
      <c r="BS438" s="400"/>
      <c r="BT438" s="400"/>
      <c r="BU438" s="400"/>
      <c r="CC438" s="397"/>
      <c r="CD438" s="397"/>
      <c r="CE438" s="397"/>
      <c r="CF438" s="397"/>
      <c r="CG438" s="397"/>
      <c r="CH438" s="397"/>
      <c r="CI438" s="397"/>
      <c r="CJ438" s="397"/>
      <c r="CK438" s="397"/>
      <c r="CL438" s="397"/>
      <c r="CM438" s="397"/>
      <c r="CN438" s="397"/>
    </row>
    <row r="439" spans="1:92" s="407" customFormat="1" x14ac:dyDescent="0.25">
      <c r="A439" s="408"/>
      <c r="B439" s="408"/>
      <c r="C439" s="408"/>
      <c r="D439" s="408"/>
      <c r="E439" s="408"/>
      <c r="F439" s="408"/>
      <c r="G439" s="408"/>
      <c r="AN439" s="400"/>
      <c r="AO439" s="400"/>
      <c r="AV439" s="400"/>
      <c r="AW439" s="400"/>
      <c r="BJ439" s="400"/>
      <c r="BK439" s="400"/>
      <c r="BL439" s="400"/>
      <c r="BM439" s="400"/>
      <c r="BN439" s="400"/>
      <c r="BO439" s="400"/>
      <c r="BP439" s="400"/>
      <c r="BQ439" s="400"/>
      <c r="BR439" s="400"/>
      <c r="BS439" s="400"/>
      <c r="BT439" s="400"/>
      <c r="BU439" s="400"/>
      <c r="CC439" s="397"/>
      <c r="CD439" s="397"/>
      <c r="CE439" s="397"/>
      <c r="CF439" s="397"/>
      <c r="CG439" s="397"/>
      <c r="CH439" s="397"/>
      <c r="CI439" s="397"/>
      <c r="CJ439" s="397"/>
      <c r="CK439" s="397"/>
      <c r="CL439" s="397"/>
      <c r="CM439" s="397"/>
      <c r="CN439" s="397"/>
    </row>
    <row r="440" spans="1:92" s="407" customFormat="1" x14ac:dyDescent="0.25">
      <c r="A440" s="408"/>
      <c r="B440" s="408"/>
      <c r="C440" s="408"/>
      <c r="D440" s="408"/>
      <c r="E440" s="408"/>
      <c r="F440" s="408"/>
      <c r="G440" s="408"/>
      <c r="AN440" s="400"/>
      <c r="AO440" s="400"/>
      <c r="AV440" s="400"/>
      <c r="AW440" s="400"/>
      <c r="BJ440" s="400"/>
      <c r="BK440" s="400"/>
      <c r="BL440" s="400"/>
      <c r="BM440" s="400"/>
      <c r="BN440" s="400"/>
      <c r="BO440" s="400"/>
      <c r="BP440" s="400"/>
      <c r="BQ440" s="400"/>
      <c r="BR440" s="400"/>
      <c r="BS440" s="400"/>
      <c r="BT440" s="400"/>
      <c r="BU440" s="400"/>
      <c r="CC440" s="397"/>
      <c r="CD440" s="397"/>
      <c r="CE440" s="397"/>
      <c r="CF440" s="397"/>
      <c r="CG440" s="397"/>
      <c r="CH440" s="397"/>
      <c r="CI440" s="397"/>
      <c r="CJ440" s="397"/>
      <c r="CK440" s="397"/>
      <c r="CL440" s="397"/>
      <c r="CM440" s="397"/>
      <c r="CN440" s="397"/>
    </row>
    <row r="441" spans="1:92" s="407" customFormat="1" x14ac:dyDescent="0.25">
      <c r="A441" s="408"/>
      <c r="B441" s="408"/>
      <c r="C441" s="408"/>
      <c r="D441" s="408"/>
      <c r="E441" s="408"/>
      <c r="F441" s="408"/>
      <c r="G441" s="408"/>
      <c r="AN441" s="400"/>
      <c r="AO441" s="400"/>
      <c r="AV441" s="400"/>
      <c r="AW441" s="400"/>
      <c r="BJ441" s="400"/>
      <c r="BK441" s="400"/>
      <c r="BL441" s="400"/>
      <c r="BM441" s="400"/>
      <c r="BN441" s="400"/>
      <c r="BO441" s="400"/>
      <c r="BP441" s="400"/>
      <c r="BQ441" s="400"/>
      <c r="BR441" s="400"/>
      <c r="BS441" s="400"/>
      <c r="BT441" s="400"/>
      <c r="BU441" s="400"/>
      <c r="CC441" s="397"/>
      <c r="CD441" s="397"/>
      <c r="CE441" s="397"/>
      <c r="CF441" s="397"/>
      <c r="CG441" s="397"/>
      <c r="CH441" s="397"/>
      <c r="CI441" s="397"/>
      <c r="CJ441" s="397"/>
      <c r="CK441" s="397"/>
      <c r="CL441" s="397"/>
      <c r="CM441" s="397"/>
      <c r="CN441" s="397"/>
    </row>
    <row r="442" spans="1:92" s="407" customFormat="1" x14ac:dyDescent="0.25">
      <c r="A442" s="408"/>
      <c r="B442" s="408"/>
      <c r="C442" s="408"/>
      <c r="D442" s="408"/>
      <c r="E442" s="408"/>
      <c r="F442" s="408"/>
      <c r="G442" s="408"/>
      <c r="AN442" s="400"/>
      <c r="AO442" s="400"/>
      <c r="AV442" s="400"/>
      <c r="AW442" s="400"/>
      <c r="BJ442" s="400"/>
      <c r="BK442" s="400"/>
      <c r="BL442" s="400"/>
      <c r="BM442" s="400"/>
      <c r="BN442" s="400"/>
      <c r="BO442" s="400"/>
      <c r="BP442" s="400"/>
      <c r="BQ442" s="400"/>
      <c r="BR442" s="400"/>
      <c r="BS442" s="400"/>
      <c r="BT442" s="400"/>
      <c r="BU442" s="400"/>
      <c r="CC442" s="397"/>
      <c r="CD442" s="397"/>
      <c r="CE442" s="397"/>
      <c r="CF442" s="397"/>
      <c r="CG442" s="397"/>
      <c r="CH442" s="397"/>
      <c r="CI442" s="397"/>
      <c r="CJ442" s="397"/>
      <c r="CK442" s="397"/>
      <c r="CL442" s="397"/>
      <c r="CM442" s="397"/>
      <c r="CN442" s="397"/>
    </row>
    <row r="443" spans="1:92" s="407" customFormat="1" x14ac:dyDescent="0.25">
      <c r="A443" s="408"/>
      <c r="B443" s="408"/>
      <c r="C443" s="408"/>
      <c r="D443" s="408"/>
      <c r="E443" s="408"/>
      <c r="F443" s="408"/>
      <c r="G443" s="408"/>
      <c r="AN443" s="400"/>
      <c r="AO443" s="400"/>
      <c r="AV443" s="400"/>
      <c r="AW443" s="400"/>
      <c r="BJ443" s="400"/>
      <c r="BK443" s="400"/>
      <c r="BL443" s="400"/>
      <c r="BM443" s="400"/>
      <c r="BN443" s="400"/>
      <c r="BO443" s="400"/>
      <c r="BP443" s="400"/>
      <c r="BQ443" s="400"/>
      <c r="BR443" s="400"/>
      <c r="BS443" s="400"/>
      <c r="BT443" s="400"/>
      <c r="BU443" s="400"/>
      <c r="CC443" s="397"/>
      <c r="CD443" s="397"/>
      <c r="CE443" s="397"/>
      <c r="CF443" s="397"/>
      <c r="CG443" s="397"/>
      <c r="CH443" s="397"/>
      <c r="CI443" s="397"/>
      <c r="CJ443" s="397"/>
      <c r="CK443" s="397"/>
      <c r="CL443" s="397"/>
      <c r="CM443" s="397"/>
      <c r="CN443" s="397"/>
    </row>
    <row r="444" spans="1:92" s="407" customFormat="1" x14ac:dyDescent="0.25">
      <c r="A444" s="408"/>
      <c r="B444" s="408"/>
      <c r="C444" s="408"/>
      <c r="D444" s="408"/>
      <c r="E444" s="408"/>
      <c r="F444" s="408"/>
      <c r="G444" s="408"/>
      <c r="AN444" s="400"/>
      <c r="AO444" s="400"/>
      <c r="AV444" s="400"/>
      <c r="AW444" s="400"/>
      <c r="BJ444" s="400"/>
      <c r="BK444" s="400"/>
      <c r="BL444" s="400"/>
      <c r="BM444" s="400"/>
      <c r="BN444" s="400"/>
      <c r="BO444" s="400"/>
      <c r="BP444" s="400"/>
      <c r="BQ444" s="400"/>
      <c r="BR444" s="400"/>
      <c r="BS444" s="400"/>
      <c r="BT444" s="400"/>
      <c r="BU444" s="400"/>
      <c r="CC444" s="397"/>
      <c r="CD444" s="397"/>
      <c r="CE444" s="397"/>
      <c r="CF444" s="397"/>
      <c r="CG444" s="397"/>
      <c r="CH444" s="397"/>
      <c r="CI444" s="397"/>
      <c r="CJ444" s="397"/>
      <c r="CK444" s="397"/>
      <c r="CL444" s="397"/>
      <c r="CM444" s="397"/>
      <c r="CN444" s="397"/>
    </row>
    <row r="445" spans="1:92" s="407" customFormat="1" x14ac:dyDescent="0.25">
      <c r="A445" s="408"/>
      <c r="B445" s="408"/>
      <c r="C445" s="408"/>
      <c r="D445" s="408"/>
      <c r="E445" s="408"/>
      <c r="F445" s="408"/>
      <c r="G445" s="408"/>
      <c r="AN445" s="400"/>
      <c r="AO445" s="400"/>
      <c r="AV445" s="400"/>
      <c r="AW445" s="400"/>
      <c r="BJ445" s="400"/>
      <c r="BK445" s="400"/>
      <c r="BL445" s="400"/>
      <c r="BM445" s="400"/>
      <c r="BN445" s="400"/>
      <c r="BO445" s="400"/>
      <c r="BP445" s="400"/>
      <c r="BQ445" s="400"/>
      <c r="BR445" s="400"/>
      <c r="BS445" s="400"/>
      <c r="BT445" s="400"/>
      <c r="BU445" s="400"/>
      <c r="CC445" s="397"/>
      <c r="CD445" s="397"/>
      <c r="CE445" s="397"/>
      <c r="CF445" s="397"/>
      <c r="CG445" s="397"/>
      <c r="CH445" s="397"/>
      <c r="CI445" s="397"/>
      <c r="CJ445" s="397"/>
      <c r="CK445" s="397"/>
      <c r="CL445" s="397"/>
      <c r="CM445" s="397"/>
      <c r="CN445" s="397"/>
    </row>
    <row r="446" spans="1:92" s="407" customFormat="1" x14ac:dyDescent="0.25">
      <c r="A446" s="408"/>
      <c r="B446" s="408"/>
      <c r="C446" s="408"/>
      <c r="D446" s="408"/>
      <c r="E446" s="408"/>
      <c r="F446" s="408"/>
      <c r="G446" s="408"/>
      <c r="AN446" s="400"/>
      <c r="AO446" s="400"/>
      <c r="AV446" s="400"/>
      <c r="AW446" s="400"/>
      <c r="BJ446" s="400"/>
      <c r="BK446" s="400"/>
      <c r="BL446" s="400"/>
      <c r="BM446" s="400"/>
      <c r="BN446" s="400"/>
      <c r="BO446" s="400"/>
      <c r="BP446" s="400"/>
      <c r="BQ446" s="400"/>
      <c r="BR446" s="400"/>
      <c r="BS446" s="400"/>
      <c r="BT446" s="400"/>
      <c r="BU446" s="400"/>
      <c r="CC446" s="397"/>
      <c r="CD446" s="397"/>
      <c r="CE446" s="397"/>
      <c r="CF446" s="397"/>
      <c r="CG446" s="397"/>
      <c r="CH446" s="397"/>
      <c r="CI446" s="397"/>
      <c r="CJ446" s="397"/>
      <c r="CK446" s="397"/>
      <c r="CL446" s="397"/>
      <c r="CM446" s="397"/>
      <c r="CN446" s="397"/>
    </row>
    <row r="447" spans="1:92" s="407" customFormat="1" x14ac:dyDescent="0.25">
      <c r="A447" s="408"/>
      <c r="B447" s="408"/>
      <c r="C447" s="408"/>
      <c r="D447" s="408"/>
      <c r="E447" s="408"/>
      <c r="F447" s="408"/>
      <c r="G447" s="408"/>
      <c r="AN447" s="400"/>
      <c r="AO447" s="400"/>
      <c r="AV447" s="400"/>
      <c r="AW447" s="400"/>
      <c r="BJ447" s="400"/>
      <c r="BK447" s="400"/>
      <c r="BL447" s="400"/>
      <c r="BM447" s="400"/>
      <c r="BN447" s="400"/>
      <c r="BO447" s="400"/>
      <c r="BP447" s="400"/>
      <c r="BQ447" s="400"/>
      <c r="BR447" s="400"/>
      <c r="BS447" s="400"/>
      <c r="BT447" s="400"/>
      <c r="BU447" s="400"/>
      <c r="CC447" s="397"/>
      <c r="CD447" s="397"/>
      <c r="CE447" s="397"/>
      <c r="CF447" s="397"/>
      <c r="CG447" s="397"/>
      <c r="CH447" s="397"/>
      <c r="CI447" s="397"/>
      <c r="CJ447" s="397"/>
      <c r="CK447" s="397"/>
      <c r="CL447" s="397"/>
      <c r="CM447" s="397"/>
      <c r="CN447" s="397"/>
    </row>
    <row r="448" spans="1:92" s="407" customFormat="1" x14ac:dyDescent="0.25">
      <c r="A448" s="408"/>
      <c r="B448" s="408"/>
      <c r="C448" s="408"/>
      <c r="D448" s="408"/>
      <c r="E448" s="408"/>
      <c r="F448" s="408"/>
      <c r="G448" s="408"/>
      <c r="AN448" s="400"/>
      <c r="AO448" s="400"/>
      <c r="AV448" s="400"/>
      <c r="AW448" s="400"/>
      <c r="BJ448" s="400"/>
      <c r="BK448" s="400"/>
      <c r="BL448" s="400"/>
      <c r="BM448" s="400"/>
      <c r="BN448" s="400"/>
      <c r="BO448" s="400"/>
      <c r="BP448" s="400"/>
      <c r="BQ448" s="400"/>
      <c r="BR448" s="400"/>
      <c r="BS448" s="400"/>
      <c r="BT448" s="400"/>
      <c r="BU448" s="400"/>
      <c r="CC448" s="397"/>
      <c r="CD448" s="397"/>
      <c r="CE448" s="397"/>
      <c r="CF448" s="397"/>
      <c r="CG448" s="397"/>
      <c r="CH448" s="397"/>
      <c r="CI448" s="397"/>
      <c r="CJ448" s="397"/>
      <c r="CK448" s="397"/>
      <c r="CL448" s="397"/>
      <c r="CM448" s="397"/>
      <c r="CN448" s="397"/>
    </row>
    <row r="449" spans="1:92" s="407" customFormat="1" x14ac:dyDescent="0.25">
      <c r="A449" s="408"/>
      <c r="B449" s="408"/>
      <c r="C449" s="408"/>
      <c r="D449" s="408"/>
      <c r="E449" s="408"/>
      <c r="F449" s="408"/>
      <c r="G449" s="408"/>
      <c r="AN449" s="400"/>
      <c r="AO449" s="400"/>
      <c r="AV449" s="400"/>
      <c r="AW449" s="400"/>
      <c r="BJ449" s="400"/>
      <c r="BK449" s="400"/>
      <c r="BL449" s="400"/>
      <c r="BM449" s="400"/>
      <c r="BN449" s="400"/>
      <c r="BO449" s="400"/>
      <c r="BP449" s="400"/>
      <c r="BQ449" s="400"/>
      <c r="BR449" s="400"/>
      <c r="BS449" s="400"/>
      <c r="BT449" s="400"/>
      <c r="BU449" s="400"/>
      <c r="CC449" s="397"/>
      <c r="CD449" s="397"/>
      <c r="CE449" s="397"/>
      <c r="CF449" s="397"/>
      <c r="CG449" s="397"/>
      <c r="CH449" s="397"/>
      <c r="CI449" s="397"/>
      <c r="CJ449" s="397"/>
      <c r="CK449" s="397"/>
      <c r="CL449" s="397"/>
      <c r="CM449" s="397"/>
      <c r="CN449" s="397"/>
    </row>
    <row r="450" spans="1:92" s="407" customFormat="1" x14ac:dyDescent="0.25">
      <c r="A450" s="408"/>
      <c r="B450" s="408"/>
      <c r="C450" s="408"/>
      <c r="D450" s="408"/>
      <c r="E450" s="408"/>
      <c r="F450" s="408"/>
      <c r="G450" s="408"/>
      <c r="AN450" s="400"/>
      <c r="AO450" s="400"/>
      <c r="AV450" s="400"/>
      <c r="AW450" s="400"/>
      <c r="BJ450" s="400"/>
      <c r="BK450" s="400"/>
      <c r="BL450" s="400"/>
      <c r="BM450" s="400"/>
      <c r="BN450" s="400"/>
      <c r="BO450" s="400"/>
      <c r="BP450" s="400"/>
      <c r="BQ450" s="400"/>
      <c r="BR450" s="400"/>
      <c r="BS450" s="400"/>
      <c r="BT450" s="400"/>
      <c r="BU450" s="400"/>
      <c r="CC450" s="397"/>
      <c r="CD450" s="397"/>
      <c r="CE450" s="397"/>
      <c r="CF450" s="397"/>
      <c r="CG450" s="397"/>
      <c r="CH450" s="397"/>
      <c r="CI450" s="397"/>
      <c r="CJ450" s="397"/>
      <c r="CK450" s="397"/>
      <c r="CL450" s="397"/>
      <c r="CM450" s="397"/>
      <c r="CN450" s="397"/>
    </row>
    <row r="451" spans="1:92" s="407" customFormat="1" x14ac:dyDescent="0.25">
      <c r="A451" s="408"/>
      <c r="B451" s="408"/>
      <c r="C451" s="408"/>
      <c r="D451" s="408"/>
      <c r="E451" s="408"/>
      <c r="F451" s="408"/>
      <c r="G451" s="408"/>
      <c r="AN451" s="400"/>
      <c r="AO451" s="400"/>
      <c r="AV451" s="400"/>
      <c r="AW451" s="400"/>
      <c r="BJ451" s="400"/>
      <c r="BK451" s="400"/>
      <c r="BL451" s="400"/>
      <c r="BM451" s="400"/>
      <c r="BN451" s="400"/>
      <c r="BO451" s="400"/>
      <c r="BP451" s="400"/>
      <c r="BQ451" s="400"/>
      <c r="BR451" s="400"/>
      <c r="BS451" s="400"/>
      <c r="BT451" s="400"/>
      <c r="BU451" s="400"/>
      <c r="CC451" s="397"/>
      <c r="CD451" s="397"/>
      <c r="CE451" s="397"/>
      <c r="CF451" s="397"/>
      <c r="CG451" s="397"/>
      <c r="CH451" s="397"/>
      <c r="CI451" s="397"/>
      <c r="CJ451" s="397"/>
      <c r="CK451" s="397"/>
      <c r="CL451" s="397"/>
      <c r="CM451" s="397"/>
      <c r="CN451" s="397"/>
    </row>
    <row r="452" spans="1:92" s="407" customFormat="1" x14ac:dyDescent="0.25">
      <c r="A452" s="408"/>
      <c r="B452" s="408"/>
      <c r="C452" s="408"/>
      <c r="D452" s="408"/>
      <c r="E452" s="408"/>
      <c r="F452" s="408"/>
      <c r="G452" s="408"/>
      <c r="AN452" s="400"/>
      <c r="AO452" s="400"/>
      <c r="AV452" s="400"/>
      <c r="AW452" s="400"/>
      <c r="BJ452" s="400"/>
      <c r="BK452" s="400"/>
      <c r="BL452" s="400"/>
      <c r="BM452" s="400"/>
      <c r="BN452" s="400"/>
      <c r="BO452" s="400"/>
      <c r="BP452" s="400"/>
      <c r="BQ452" s="400"/>
      <c r="BR452" s="400"/>
      <c r="BS452" s="400"/>
      <c r="BT452" s="400"/>
      <c r="BU452" s="400"/>
      <c r="CC452" s="397"/>
      <c r="CD452" s="397"/>
      <c r="CE452" s="397"/>
      <c r="CF452" s="397"/>
      <c r="CG452" s="397"/>
      <c r="CH452" s="397"/>
      <c r="CI452" s="397"/>
      <c r="CJ452" s="397"/>
      <c r="CK452" s="397"/>
      <c r="CL452" s="397"/>
      <c r="CM452" s="397"/>
      <c r="CN452" s="397"/>
    </row>
    <row r="453" spans="1:92" s="407" customFormat="1" x14ac:dyDescent="0.25">
      <c r="A453" s="408"/>
      <c r="B453" s="408"/>
      <c r="C453" s="408"/>
      <c r="D453" s="408"/>
      <c r="E453" s="408"/>
      <c r="F453" s="408"/>
      <c r="G453" s="408"/>
      <c r="AN453" s="400"/>
      <c r="AO453" s="400"/>
      <c r="AV453" s="400"/>
      <c r="AW453" s="400"/>
      <c r="BJ453" s="400"/>
      <c r="BK453" s="400"/>
      <c r="BL453" s="400"/>
      <c r="BM453" s="400"/>
      <c r="BN453" s="400"/>
      <c r="BO453" s="400"/>
      <c r="BP453" s="400"/>
      <c r="BQ453" s="400"/>
      <c r="BR453" s="400"/>
      <c r="BS453" s="400"/>
      <c r="BT453" s="400"/>
      <c r="BU453" s="400"/>
      <c r="CC453" s="397"/>
      <c r="CD453" s="397"/>
      <c r="CE453" s="397"/>
      <c r="CF453" s="397"/>
      <c r="CG453" s="397"/>
      <c r="CH453" s="397"/>
      <c r="CI453" s="397"/>
      <c r="CJ453" s="397"/>
      <c r="CK453" s="397"/>
      <c r="CL453" s="397"/>
      <c r="CM453" s="397"/>
      <c r="CN453" s="397"/>
    </row>
    <row r="454" spans="1:92" s="407" customFormat="1" x14ac:dyDescent="0.25">
      <c r="A454" s="408"/>
      <c r="B454" s="408"/>
      <c r="C454" s="408"/>
      <c r="D454" s="408"/>
      <c r="E454" s="408"/>
      <c r="F454" s="408"/>
      <c r="G454" s="408"/>
      <c r="AN454" s="400"/>
      <c r="AO454" s="400"/>
      <c r="AV454" s="400"/>
      <c r="AW454" s="400"/>
      <c r="BJ454" s="400"/>
      <c r="BK454" s="400"/>
      <c r="BL454" s="400"/>
      <c r="BM454" s="400"/>
      <c r="BN454" s="400"/>
      <c r="BO454" s="400"/>
      <c r="BP454" s="400"/>
      <c r="BQ454" s="400"/>
      <c r="BR454" s="400"/>
      <c r="BS454" s="400"/>
      <c r="BT454" s="400"/>
      <c r="BU454" s="400"/>
      <c r="CC454" s="397"/>
      <c r="CD454" s="397"/>
      <c r="CE454" s="397"/>
      <c r="CF454" s="397"/>
      <c r="CG454" s="397"/>
      <c r="CH454" s="397"/>
      <c r="CI454" s="397"/>
      <c r="CJ454" s="397"/>
      <c r="CK454" s="397"/>
      <c r="CL454" s="397"/>
      <c r="CM454" s="397"/>
      <c r="CN454" s="397"/>
    </row>
    <row r="455" spans="1:92" s="407" customFormat="1" x14ac:dyDescent="0.25">
      <c r="A455" s="408"/>
      <c r="B455" s="408"/>
      <c r="C455" s="408"/>
      <c r="D455" s="408"/>
      <c r="E455" s="408"/>
      <c r="F455" s="408"/>
      <c r="G455" s="408"/>
      <c r="AN455" s="400"/>
      <c r="AO455" s="400"/>
      <c r="AV455" s="400"/>
      <c r="AW455" s="400"/>
      <c r="BJ455" s="400"/>
      <c r="BK455" s="400"/>
      <c r="BL455" s="400"/>
      <c r="BM455" s="400"/>
      <c r="BN455" s="400"/>
      <c r="BO455" s="400"/>
      <c r="BP455" s="400"/>
      <c r="BQ455" s="400"/>
      <c r="BR455" s="400"/>
      <c r="BS455" s="400"/>
      <c r="BT455" s="400"/>
      <c r="BU455" s="400"/>
      <c r="CC455" s="397"/>
      <c r="CD455" s="397"/>
      <c r="CE455" s="397"/>
      <c r="CF455" s="397"/>
      <c r="CG455" s="397"/>
      <c r="CH455" s="397"/>
      <c r="CI455" s="397"/>
      <c r="CJ455" s="397"/>
      <c r="CK455" s="397"/>
      <c r="CL455" s="397"/>
      <c r="CM455" s="397"/>
      <c r="CN455" s="397"/>
    </row>
    <row r="456" spans="1:92" s="407" customFormat="1" x14ac:dyDescent="0.25">
      <c r="A456" s="408"/>
      <c r="B456" s="408"/>
      <c r="C456" s="408"/>
      <c r="D456" s="408"/>
      <c r="E456" s="408"/>
      <c r="F456" s="408"/>
      <c r="G456" s="408"/>
      <c r="AN456" s="400"/>
      <c r="AO456" s="400"/>
      <c r="AV456" s="400"/>
      <c r="AW456" s="400"/>
      <c r="BJ456" s="400"/>
      <c r="BK456" s="400"/>
      <c r="BL456" s="400"/>
      <c r="BM456" s="400"/>
      <c r="BN456" s="400"/>
      <c r="BO456" s="400"/>
      <c r="BP456" s="400"/>
      <c r="BQ456" s="400"/>
      <c r="BR456" s="400"/>
      <c r="BS456" s="400"/>
      <c r="BT456" s="400"/>
      <c r="BU456" s="400"/>
      <c r="CC456" s="397"/>
      <c r="CD456" s="397"/>
      <c r="CE456" s="397"/>
      <c r="CF456" s="397"/>
      <c r="CG456" s="397"/>
      <c r="CH456" s="397"/>
      <c r="CI456" s="397"/>
      <c r="CJ456" s="397"/>
      <c r="CK456" s="397"/>
      <c r="CL456" s="397"/>
      <c r="CM456" s="397"/>
      <c r="CN456" s="397"/>
    </row>
    <row r="457" spans="1:92" s="407" customFormat="1" x14ac:dyDescent="0.25">
      <c r="A457" s="408"/>
      <c r="B457" s="408"/>
      <c r="C457" s="408"/>
      <c r="D457" s="408"/>
      <c r="E457" s="408"/>
      <c r="F457" s="408"/>
      <c r="G457" s="408"/>
      <c r="AN457" s="400"/>
      <c r="AO457" s="400"/>
      <c r="AV457" s="400"/>
      <c r="AW457" s="400"/>
      <c r="BJ457" s="400"/>
      <c r="BK457" s="400"/>
      <c r="BL457" s="400"/>
      <c r="BM457" s="400"/>
      <c r="BN457" s="400"/>
      <c r="BO457" s="400"/>
      <c r="BP457" s="400"/>
      <c r="BQ457" s="400"/>
      <c r="BR457" s="400"/>
      <c r="BS457" s="400"/>
      <c r="BT457" s="400"/>
      <c r="BU457" s="400"/>
      <c r="CC457" s="397"/>
      <c r="CD457" s="397"/>
      <c r="CE457" s="397"/>
      <c r="CF457" s="397"/>
      <c r="CG457" s="397"/>
      <c r="CH457" s="397"/>
      <c r="CI457" s="397"/>
      <c r="CJ457" s="397"/>
      <c r="CK457" s="397"/>
      <c r="CL457" s="397"/>
      <c r="CM457" s="397"/>
      <c r="CN457" s="397"/>
    </row>
    <row r="458" spans="1:92" s="407" customFormat="1" x14ac:dyDescent="0.25">
      <c r="A458" s="408"/>
      <c r="B458" s="408"/>
      <c r="C458" s="408"/>
      <c r="D458" s="408"/>
      <c r="E458" s="408"/>
      <c r="F458" s="408"/>
      <c r="G458" s="408"/>
      <c r="AN458" s="400"/>
      <c r="AO458" s="400"/>
      <c r="AV458" s="400"/>
      <c r="AW458" s="400"/>
      <c r="BJ458" s="400"/>
      <c r="BK458" s="400"/>
      <c r="BL458" s="400"/>
      <c r="BM458" s="400"/>
      <c r="BN458" s="400"/>
      <c r="BO458" s="400"/>
      <c r="BP458" s="400"/>
      <c r="BQ458" s="400"/>
      <c r="BR458" s="400"/>
      <c r="BS458" s="400"/>
      <c r="BT458" s="400"/>
      <c r="BU458" s="400"/>
      <c r="CC458" s="397"/>
      <c r="CD458" s="397"/>
      <c r="CE458" s="397"/>
      <c r="CF458" s="397"/>
      <c r="CG458" s="397"/>
      <c r="CH458" s="397"/>
      <c r="CI458" s="397"/>
      <c r="CJ458" s="397"/>
      <c r="CK458" s="397"/>
      <c r="CL458" s="397"/>
      <c r="CM458" s="397"/>
      <c r="CN458" s="397"/>
    </row>
    <row r="459" spans="1:92" s="407" customFormat="1" x14ac:dyDescent="0.25">
      <c r="A459" s="408"/>
      <c r="B459" s="408"/>
      <c r="C459" s="408"/>
      <c r="D459" s="408"/>
      <c r="E459" s="408"/>
      <c r="F459" s="408"/>
      <c r="G459" s="408"/>
      <c r="AN459" s="400"/>
      <c r="AO459" s="400"/>
      <c r="AV459" s="400"/>
      <c r="AW459" s="400"/>
      <c r="BJ459" s="400"/>
      <c r="BK459" s="400"/>
      <c r="BL459" s="400"/>
      <c r="BM459" s="400"/>
      <c r="BN459" s="400"/>
      <c r="BO459" s="400"/>
      <c r="BP459" s="400"/>
      <c r="BQ459" s="400"/>
      <c r="BR459" s="400"/>
      <c r="BS459" s="400"/>
      <c r="BT459" s="400"/>
      <c r="BU459" s="400"/>
      <c r="CC459" s="397"/>
      <c r="CD459" s="397"/>
      <c r="CE459" s="397"/>
      <c r="CF459" s="397"/>
      <c r="CG459" s="397"/>
      <c r="CH459" s="397"/>
      <c r="CI459" s="397"/>
      <c r="CJ459" s="397"/>
      <c r="CK459" s="397"/>
      <c r="CL459" s="397"/>
      <c r="CM459" s="397"/>
      <c r="CN459" s="397"/>
    </row>
    <row r="460" spans="1:92" s="407" customFormat="1" x14ac:dyDescent="0.25">
      <c r="A460" s="408"/>
      <c r="B460" s="408"/>
      <c r="C460" s="408"/>
      <c r="D460" s="408"/>
      <c r="E460" s="408"/>
      <c r="F460" s="408"/>
      <c r="G460" s="408"/>
      <c r="AN460" s="400"/>
      <c r="AO460" s="400"/>
      <c r="AV460" s="400"/>
      <c r="AW460" s="400"/>
      <c r="BJ460" s="400"/>
      <c r="BK460" s="400"/>
      <c r="BL460" s="400"/>
      <c r="BM460" s="400"/>
      <c r="BN460" s="400"/>
      <c r="BO460" s="400"/>
      <c r="BP460" s="400"/>
      <c r="BQ460" s="400"/>
      <c r="BR460" s="400"/>
      <c r="BS460" s="400"/>
      <c r="BT460" s="400"/>
      <c r="BU460" s="400"/>
      <c r="CC460" s="397"/>
      <c r="CD460" s="397"/>
      <c r="CE460" s="397"/>
      <c r="CF460" s="397"/>
      <c r="CG460" s="397"/>
      <c r="CH460" s="397"/>
      <c r="CI460" s="397"/>
      <c r="CJ460" s="397"/>
      <c r="CK460" s="397"/>
      <c r="CL460" s="397"/>
      <c r="CM460" s="397"/>
      <c r="CN460" s="397"/>
    </row>
    <row r="461" spans="1:92" s="407" customFormat="1" x14ac:dyDescent="0.25">
      <c r="A461" s="408"/>
      <c r="B461" s="408"/>
      <c r="C461" s="408"/>
      <c r="D461" s="408"/>
      <c r="E461" s="408"/>
      <c r="F461" s="408"/>
      <c r="G461" s="408"/>
      <c r="AN461" s="400"/>
      <c r="AO461" s="400"/>
      <c r="AV461" s="400"/>
      <c r="AW461" s="400"/>
      <c r="BJ461" s="400"/>
      <c r="BK461" s="400"/>
      <c r="BL461" s="400"/>
      <c r="BM461" s="400"/>
      <c r="BN461" s="400"/>
      <c r="BO461" s="400"/>
      <c r="BP461" s="400"/>
      <c r="BQ461" s="400"/>
      <c r="BR461" s="400"/>
      <c r="BS461" s="400"/>
      <c r="BT461" s="400"/>
      <c r="BU461" s="400"/>
      <c r="CC461" s="397"/>
      <c r="CD461" s="397"/>
      <c r="CE461" s="397"/>
      <c r="CF461" s="397"/>
      <c r="CG461" s="397"/>
      <c r="CH461" s="397"/>
      <c r="CI461" s="397"/>
      <c r="CJ461" s="397"/>
      <c r="CK461" s="397"/>
      <c r="CL461" s="397"/>
      <c r="CM461" s="397"/>
      <c r="CN461" s="397"/>
    </row>
    <row r="462" spans="1:92" s="407" customFormat="1" x14ac:dyDescent="0.25">
      <c r="A462" s="408"/>
      <c r="B462" s="408"/>
      <c r="C462" s="408"/>
      <c r="D462" s="408"/>
      <c r="E462" s="408"/>
      <c r="F462" s="408"/>
      <c r="G462" s="408"/>
      <c r="AN462" s="400"/>
      <c r="AO462" s="400"/>
      <c r="AV462" s="400"/>
      <c r="AW462" s="400"/>
      <c r="BJ462" s="400"/>
      <c r="BK462" s="400"/>
      <c r="BL462" s="400"/>
      <c r="BM462" s="400"/>
      <c r="BN462" s="400"/>
      <c r="BO462" s="400"/>
      <c r="BP462" s="400"/>
      <c r="BQ462" s="400"/>
      <c r="BR462" s="400"/>
      <c r="BS462" s="400"/>
      <c r="BT462" s="400"/>
      <c r="BU462" s="400"/>
      <c r="CC462" s="397"/>
      <c r="CD462" s="397"/>
      <c r="CE462" s="397"/>
      <c r="CF462" s="397"/>
      <c r="CG462" s="397"/>
      <c r="CH462" s="397"/>
      <c r="CI462" s="397"/>
      <c r="CJ462" s="397"/>
      <c r="CK462" s="397"/>
      <c r="CL462" s="397"/>
      <c r="CM462" s="397"/>
      <c r="CN462" s="397"/>
    </row>
    <row r="463" spans="1:92" s="407" customFormat="1" x14ac:dyDescent="0.25">
      <c r="A463" s="408"/>
      <c r="B463" s="408"/>
      <c r="C463" s="408"/>
      <c r="D463" s="408"/>
      <c r="E463" s="408"/>
      <c r="F463" s="408"/>
      <c r="G463" s="408"/>
      <c r="AN463" s="400"/>
      <c r="AO463" s="400"/>
      <c r="AV463" s="400"/>
      <c r="AW463" s="400"/>
      <c r="BJ463" s="400"/>
      <c r="BK463" s="400"/>
      <c r="BL463" s="400"/>
      <c r="BM463" s="400"/>
      <c r="BN463" s="400"/>
      <c r="BO463" s="400"/>
      <c r="BP463" s="400"/>
      <c r="BQ463" s="400"/>
      <c r="BR463" s="400"/>
      <c r="BS463" s="400"/>
      <c r="BT463" s="400"/>
      <c r="BU463" s="400"/>
      <c r="CC463" s="397"/>
      <c r="CD463" s="397"/>
      <c r="CE463" s="397"/>
      <c r="CF463" s="397"/>
      <c r="CG463" s="397"/>
      <c r="CH463" s="397"/>
      <c r="CI463" s="397"/>
      <c r="CJ463" s="397"/>
      <c r="CK463" s="397"/>
      <c r="CL463" s="397"/>
      <c r="CM463" s="397"/>
      <c r="CN463" s="397"/>
    </row>
    <row r="464" spans="1:92" s="407" customFormat="1" x14ac:dyDescent="0.25">
      <c r="A464" s="408"/>
      <c r="B464" s="408"/>
      <c r="C464" s="408"/>
      <c r="D464" s="408"/>
      <c r="E464" s="408"/>
      <c r="F464" s="408"/>
      <c r="G464" s="408"/>
      <c r="AN464" s="400"/>
      <c r="AO464" s="400"/>
      <c r="AV464" s="400"/>
      <c r="AW464" s="400"/>
      <c r="BJ464" s="400"/>
      <c r="BK464" s="400"/>
      <c r="BL464" s="400"/>
      <c r="BM464" s="400"/>
      <c r="BN464" s="400"/>
      <c r="BO464" s="400"/>
      <c r="BP464" s="400"/>
      <c r="BQ464" s="400"/>
      <c r="BR464" s="400"/>
      <c r="BS464" s="400"/>
      <c r="BT464" s="400"/>
      <c r="BU464" s="400"/>
      <c r="CC464" s="397"/>
      <c r="CD464" s="397"/>
      <c r="CE464" s="397"/>
      <c r="CF464" s="397"/>
      <c r="CG464" s="397"/>
      <c r="CH464" s="397"/>
      <c r="CI464" s="397"/>
      <c r="CJ464" s="397"/>
      <c r="CK464" s="397"/>
      <c r="CL464" s="397"/>
      <c r="CM464" s="397"/>
      <c r="CN464" s="397"/>
    </row>
    <row r="465" spans="1:92" s="407" customFormat="1" x14ac:dyDescent="0.25">
      <c r="A465" s="408"/>
      <c r="B465" s="408"/>
      <c r="C465" s="408"/>
      <c r="D465" s="408"/>
      <c r="E465" s="408"/>
      <c r="F465" s="408"/>
      <c r="G465" s="408"/>
      <c r="AN465" s="400"/>
      <c r="AO465" s="400"/>
      <c r="AV465" s="400"/>
      <c r="AW465" s="400"/>
      <c r="BJ465" s="400"/>
      <c r="BK465" s="400"/>
      <c r="BL465" s="400"/>
      <c r="BM465" s="400"/>
      <c r="BN465" s="400"/>
      <c r="BO465" s="400"/>
      <c r="BP465" s="400"/>
      <c r="BQ465" s="400"/>
      <c r="BR465" s="400"/>
      <c r="BS465" s="400"/>
      <c r="BT465" s="400"/>
      <c r="BU465" s="400"/>
      <c r="CC465" s="397"/>
      <c r="CD465" s="397"/>
      <c r="CE465" s="397"/>
      <c r="CF465" s="397"/>
      <c r="CG465" s="397"/>
      <c r="CH465" s="397"/>
      <c r="CI465" s="397"/>
      <c r="CJ465" s="397"/>
      <c r="CK465" s="397"/>
      <c r="CL465" s="397"/>
      <c r="CM465" s="397"/>
      <c r="CN465" s="397"/>
    </row>
    <row r="466" spans="1:92" s="407" customFormat="1" x14ac:dyDescent="0.25">
      <c r="A466" s="408"/>
      <c r="B466" s="408"/>
      <c r="C466" s="408"/>
      <c r="D466" s="408"/>
      <c r="E466" s="408"/>
      <c r="F466" s="408"/>
      <c r="G466" s="408"/>
      <c r="AN466" s="400"/>
      <c r="AO466" s="400"/>
      <c r="AV466" s="400"/>
      <c r="AW466" s="400"/>
      <c r="BJ466" s="400"/>
      <c r="BK466" s="400"/>
      <c r="BL466" s="400"/>
      <c r="BM466" s="400"/>
      <c r="BN466" s="400"/>
      <c r="BO466" s="400"/>
      <c r="BP466" s="400"/>
      <c r="BQ466" s="400"/>
      <c r="BR466" s="400"/>
      <c r="BS466" s="400"/>
      <c r="BT466" s="400"/>
      <c r="BU466" s="400"/>
      <c r="CC466" s="397"/>
      <c r="CD466" s="397"/>
      <c r="CE466" s="397"/>
      <c r="CF466" s="397"/>
      <c r="CG466" s="397"/>
      <c r="CH466" s="397"/>
      <c r="CI466" s="397"/>
      <c r="CJ466" s="397"/>
      <c r="CK466" s="397"/>
      <c r="CL466" s="397"/>
      <c r="CM466" s="397"/>
      <c r="CN466" s="397"/>
    </row>
    <row r="467" spans="1:92" s="407" customFormat="1" x14ac:dyDescent="0.25">
      <c r="A467" s="408"/>
      <c r="B467" s="408"/>
      <c r="C467" s="408"/>
      <c r="D467" s="408"/>
      <c r="E467" s="408"/>
      <c r="F467" s="408"/>
      <c r="G467" s="408"/>
      <c r="AN467" s="400"/>
      <c r="AO467" s="400"/>
      <c r="AV467" s="400"/>
      <c r="AW467" s="400"/>
      <c r="BJ467" s="400"/>
      <c r="BK467" s="400"/>
      <c r="BL467" s="400"/>
      <c r="BM467" s="400"/>
      <c r="BN467" s="400"/>
      <c r="BO467" s="400"/>
      <c r="BP467" s="400"/>
      <c r="BQ467" s="400"/>
      <c r="BR467" s="400"/>
      <c r="BS467" s="400"/>
      <c r="BT467" s="400"/>
      <c r="BU467" s="400"/>
      <c r="CC467" s="397"/>
      <c r="CD467" s="397"/>
      <c r="CE467" s="397"/>
      <c r="CF467" s="397"/>
      <c r="CG467" s="397"/>
      <c r="CH467" s="397"/>
      <c r="CI467" s="397"/>
      <c r="CJ467" s="397"/>
      <c r="CK467" s="397"/>
      <c r="CL467" s="397"/>
      <c r="CM467" s="397"/>
      <c r="CN467" s="397"/>
    </row>
    <row r="468" spans="1:92" s="407" customFormat="1" x14ac:dyDescent="0.25">
      <c r="A468" s="408"/>
      <c r="B468" s="408"/>
      <c r="C468" s="408"/>
      <c r="D468" s="408"/>
      <c r="E468" s="408"/>
      <c r="F468" s="408"/>
      <c r="G468" s="408"/>
      <c r="AN468" s="400"/>
      <c r="AO468" s="400"/>
      <c r="AV468" s="400"/>
      <c r="AW468" s="400"/>
      <c r="BJ468" s="400"/>
      <c r="BK468" s="400"/>
      <c r="BL468" s="400"/>
      <c r="BM468" s="400"/>
      <c r="BN468" s="400"/>
      <c r="BO468" s="400"/>
      <c r="BP468" s="400"/>
      <c r="BQ468" s="400"/>
      <c r="BR468" s="400"/>
      <c r="BS468" s="400"/>
      <c r="BT468" s="400"/>
      <c r="BU468" s="400"/>
      <c r="CC468" s="397"/>
      <c r="CD468" s="397"/>
      <c r="CE468" s="397"/>
      <c r="CF468" s="397"/>
      <c r="CG468" s="397"/>
      <c r="CH468" s="397"/>
      <c r="CI468" s="397"/>
      <c r="CJ468" s="397"/>
      <c r="CK468" s="397"/>
      <c r="CL468" s="397"/>
      <c r="CM468" s="397"/>
      <c r="CN468" s="397"/>
    </row>
    <row r="469" spans="1:92" s="407" customFormat="1" x14ac:dyDescent="0.25">
      <c r="A469" s="408"/>
      <c r="B469" s="408"/>
      <c r="C469" s="408"/>
      <c r="D469" s="408"/>
      <c r="E469" s="408"/>
      <c r="F469" s="408"/>
      <c r="G469" s="408"/>
      <c r="AN469" s="400"/>
      <c r="AO469" s="400"/>
      <c r="AV469" s="400"/>
      <c r="AW469" s="400"/>
      <c r="BJ469" s="400"/>
      <c r="BK469" s="400"/>
      <c r="BL469" s="400"/>
      <c r="BM469" s="400"/>
      <c r="BN469" s="400"/>
      <c r="BO469" s="400"/>
      <c r="BP469" s="400"/>
      <c r="BQ469" s="400"/>
      <c r="BR469" s="400"/>
      <c r="BS469" s="400"/>
      <c r="BT469" s="400"/>
      <c r="BU469" s="400"/>
      <c r="CC469" s="397"/>
      <c r="CD469" s="397"/>
      <c r="CE469" s="397"/>
      <c r="CF469" s="397"/>
      <c r="CG469" s="397"/>
      <c r="CH469" s="397"/>
      <c r="CI469" s="397"/>
      <c r="CJ469" s="397"/>
      <c r="CK469" s="397"/>
      <c r="CL469" s="397"/>
      <c r="CM469" s="397"/>
      <c r="CN469" s="397"/>
    </row>
    <row r="470" spans="1:92" s="407" customFormat="1" x14ac:dyDescent="0.25">
      <c r="A470" s="408"/>
      <c r="B470" s="408"/>
      <c r="C470" s="408"/>
      <c r="D470" s="408"/>
      <c r="E470" s="408"/>
      <c r="F470" s="408"/>
      <c r="G470" s="408"/>
      <c r="AN470" s="400"/>
      <c r="AO470" s="400"/>
      <c r="AV470" s="400"/>
      <c r="AW470" s="400"/>
      <c r="BJ470" s="400"/>
      <c r="BK470" s="400"/>
      <c r="BL470" s="400"/>
      <c r="BM470" s="400"/>
      <c r="BN470" s="400"/>
      <c r="BO470" s="400"/>
      <c r="BP470" s="400"/>
      <c r="BQ470" s="400"/>
      <c r="BR470" s="400"/>
      <c r="BS470" s="400"/>
      <c r="BT470" s="400"/>
      <c r="BU470" s="400"/>
      <c r="CC470" s="397"/>
      <c r="CD470" s="397"/>
      <c r="CE470" s="397"/>
      <c r="CF470" s="397"/>
      <c r="CG470" s="397"/>
      <c r="CH470" s="397"/>
      <c r="CI470" s="397"/>
      <c r="CJ470" s="397"/>
      <c r="CK470" s="397"/>
      <c r="CL470" s="397"/>
      <c r="CM470" s="397"/>
      <c r="CN470" s="397"/>
    </row>
    <row r="471" spans="1:92" s="407" customFormat="1" x14ac:dyDescent="0.25">
      <c r="A471" s="408"/>
      <c r="B471" s="408"/>
      <c r="C471" s="408"/>
      <c r="D471" s="408"/>
      <c r="E471" s="408"/>
      <c r="F471" s="408"/>
      <c r="G471" s="408"/>
      <c r="AN471" s="400"/>
      <c r="AO471" s="400"/>
      <c r="AV471" s="400"/>
      <c r="AW471" s="400"/>
      <c r="BJ471" s="400"/>
      <c r="BK471" s="400"/>
      <c r="BL471" s="400"/>
      <c r="BM471" s="400"/>
      <c r="BN471" s="400"/>
      <c r="BO471" s="400"/>
      <c r="BP471" s="400"/>
      <c r="BQ471" s="400"/>
      <c r="BR471" s="400"/>
      <c r="BS471" s="400"/>
      <c r="BT471" s="400"/>
      <c r="BU471" s="400"/>
      <c r="CC471" s="397"/>
      <c r="CD471" s="397"/>
      <c r="CE471" s="397"/>
      <c r="CF471" s="397"/>
      <c r="CG471" s="397"/>
      <c r="CH471" s="397"/>
      <c r="CI471" s="397"/>
      <c r="CJ471" s="397"/>
      <c r="CK471" s="397"/>
      <c r="CL471" s="397"/>
      <c r="CM471" s="397"/>
      <c r="CN471" s="397"/>
    </row>
    <row r="472" spans="1:92" s="407" customFormat="1" x14ac:dyDescent="0.25">
      <c r="A472" s="408"/>
      <c r="B472" s="408"/>
      <c r="C472" s="408"/>
      <c r="D472" s="408"/>
      <c r="E472" s="408"/>
      <c r="F472" s="408"/>
      <c r="G472" s="408"/>
      <c r="AN472" s="400"/>
      <c r="AO472" s="400"/>
      <c r="AV472" s="400"/>
      <c r="AW472" s="400"/>
      <c r="BJ472" s="400"/>
      <c r="BK472" s="400"/>
      <c r="BL472" s="400"/>
      <c r="BM472" s="400"/>
      <c r="BN472" s="400"/>
      <c r="BO472" s="400"/>
      <c r="BP472" s="400"/>
      <c r="BQ472" s="400"/>
      <c r="BR472" s="400"/>
      <c r="BS472" s="400"/>
      <c r="BT472" s="400"/>
      <c r="BU472" s="400"/>
      <c r="CC472" s="397"/>
      <c r="CD472" s="397"/>
      <c r="CE472" s="397"/>
      <c r="CF472" s="397"/>
      <c r="CG472" s="397"/>
      <c r="CH472" s="397"/>
      <c r="CI472" s="397"/>
      <c r="CJ472" s="397"/>
      <c r="CK472" s="397"/>
      <c r="CL472" s="397"/>
      <c r="CM472" s="397"/>
      <c r="CN472" s="397"/>
    </row>
    <row r="473" spans="1:92" s="407" customFormat="1" x14ac:dyDescent="0.25">
      <c r="A473" s="408"/>
      <c r="B473" s="408"/>
      <c r="C473" s="408"/>
      <c r="D473" s="408"/>
      <c r="E473" s="408"/>
      <c r="F473" s="408"/>
      <c r="G473" s="408"/>
      <c r="AN473" s="400"/>
      <c r="AO473" s="400"/>
      <c r="AV473" s="400"/>
      <c r="AW473" s="400"/>
      <c r="BJ473" s="400"/>
      <c r="BK473" s="400"/>
      <c r="BL473" s="400"/>
      <c r="BM473" s="400"/>
      <c r="BN473" s="400"/>
      <c r="BO473" s="400"/>
      <c r="BP473" s="400"/>
      <c r="BQ473" s="400"/>
      <c r="BR473" s="400"/>
      <c r="BS473" s="400"/>
      <c r="BT473" s="400"/>
      <c r="BU473" s="400"/>
      <c r="CC473" s="397"/>
      <c r="CD473" s="397"/>
      <c r="CE473" s="397"/>
      <c r="CF473" s="397"/>
      <c r="CG473" s="397"/>
      <c r="CH473" s="397"/>
      <c r="CI473" s="397"/>
      <c r="CJ473" s="397"/>
      <c r="CK473" s="397"/>
      <c r="CL473" s="397"/>
      <c r="CM473" s="397"/>
      <c r="CN473" s="397"/>
    </row>
    <row r="474" spans="1:92" s="407" customFormat="1" x14ac:dyDescent="0.25">
      <c r="A474" s="408"/>
      <c r="B474" s="408"/>
      <c r="C474" s="408"/>
      <c r="D474" s="408"/>
      <c r="E474" s="408"/>
      <c r="F474" s="408"/>
      <c r="G474" s="408"/>
      <c r="AN474" s="400"/>
      <c r="AO474" s="400"/>
      <c r="AV474" s="400"/>
      <c r="AW474" s="400"/>
      <c r="BJ474" s="400"/>
      <c r="BK474" s="400"/>
      <c r="BL474" s="400"/>
      <c r="BM474" s="400"/>
      <c r="BN474" s="400"/>
      <c r="BO474" s="400"/>
      <c r="BP474" s="400"/>
      <c r="BQ474" s="400"/>
      <c r="BR474" s="400"/>
      <c r="BS474" s="400"/>
      <c r="BT474" s="400"/>
      <c r="BU474" s="400"/>
      <c r="CC474" s="397"/>
      <c r="CD474" s="397"/>
      <c r="CE474" s="397"/>
      <c r="CF474" s="397"/>
      <c r="CG474" s="397"/>
      <c r="CH474" s="397"/>
      <c r="CI474" s="397"/>
      <c r="CJ474" s="397"/>
      <c r="CK474" s="397"/>
      <c r="CL474" s="397"/>
      <c r="CM474" s="397"/>
      <c r="CN474" s="397"/>
    </row>
    <row r="475" spans="1:92" s="407" customFormat="1" x14ac:dyDescent="0.25">
      <c r="A475" s="408"/>
      <c r="B475" s="408"/>
      <c r="C475" s="408"/>
      <c r="D475" s="408"/>
      <c r="E475" s="408"/>
      <c r="F475" s="408"/>
      <c r="G475" s="408"/>
      <c r="AN475" s="400"/>
      <c r="AO475" s="400"/>
      <c r="AV475" s="400"/>
      <c r="AW475" s="400"/>
      <c r="BJ475" s="400"/>
      <c r="BK475" s="400"/>
      <c r="BL475" s="400"/>
      <c r="BM475" s="400"/>
      <c r="BN475" s="400"/>
      <c r="BO475" s="400"/>
      <c r="BP475" s="400"/>
      <c r="BQ475" s="400"/>
      <c r="BR475" s="400"/>
      <c r="BS475" s="400"/>
      <c r="BT475" s="400"/>
      <c r="BU475" s="400"/>
      <c r="CC475" s="397"/>
      <c r="CD475" s="397"/>
      <c r="CE475" s="397"/>
      <c r="CF475" s="397"/>
      <c r="CG475" s="397"/>
      <c r="CH475" s="397"/>
      <c r="CI475" s="397"/>
      <c r="CJ475" s="397"/>
      <c r="CK475" s="397"/>
      <c r="CL475" s="397"/>
      <c r="CM475" s="397"/>
      <c r="CN475" s="397"/>
    </row>
    <row r="476" spans="1:92" s="407" customFormat="1" x14ac:dyDescent="0.25">
      <c r="A476" s="408"/>
      <c r="B476" s="408"/>
      <c r="C476" s="408"/>
      <c r="D476" s="408"/>
      <c r="E476" s="408"/>
      <c r="F476" s="408"/>
      <c r="G476" s="408"/>
      <c r="AN476" s="400"/>
      <c r="AO476" s="400"/>
      <c r="AV476" s="400"/>
      <c r="AW476" s="400"/>
      <c r="BJ476" s="400"/>
      <c r="BK476" s="400"/>
      <c r="BL476" s="400"/>
      <c r="BM476" s="400"/>
      <c r="BN476" s="400"/>
      <c r="BO476" s="400"/>
      <c r="BP476" s="400"/>
      <c r="BQ476" s="400"/>
      <c r="BR476" s="400"/>
      <c r="BS476" s="400"/>
      <c r="BT476" s="400"/>
      <c r="BU476" s="400"/>
      <c r="CC476" s="397"/>
      <c r="CD476" s="397"/>
      <c r="CE476" s="397"/>
      <c r="CF476" s="397"/>
      <c r="CG476" s="397"/>
      <c r="CH476" s="397"/>
      <c r="CI476" s="397"/>
      <c r="CJ476" s="397"/>
      <c r="CK476" s="397"/>
      <c r="CL476" s="397"/>
      <c r="CM476" s="397"/>
      <c r="CN476" s="397"/>
    </row>
    <row r="477" spans="1:92" s="407" customFormat="1" x14ac:dyDescent="0.25">
      <c r="A477" s="408"/>
      <c r="B477" s="408"/>
      <c r="C477" s="408"/>
      <c r="D477" s="408"/>
      <c r="E477" s="408"/>
      <c r="F477" s="408"/>
      <c r="G477" s="408"/>
      <c r="AN477" s="400"/>
      <c r="AO477" s="400"/>
      <c r="AV477" s="400"/>
      <c r="AW477" s="400"/>
      <c r="BJ477" s="400"/>
      <c r="BK477" s="400"/>
      <c r="BL477" s="400"/>
      <c r="BM477" s="400"/>
      <c r="BN477" s="400"/>
      <c r="BO477" s="400"/>
      <c r="BP477" s="400"/>
      <c r="BQ477" s="400"/>
      <c r="BR477" s="400"/>
      <c r="BS477" s="400"/>
      <c r="BT477" s="400"/>
      <c r="BU477" s="400"/>
      <c r="CC477" s="397"/>
      <c r="CD477" s="397"/>
      <c r="CE477" s="397"/>
      <c r="CF477" s="397"/>
      <c r="CG477" s="397"/>
      <c r="CH477" s="397"/>
      <c r="CI477" s="397"/>
      <c r="CJ477" s="397"/>
      <c r="CK477" s="397"/>
      <c r="CL477" s="397"/>
      <c r="CM477" s="397"/>
      <c r="CN477" s="397"/>
    </row>
    <row r="478" spans="1:92" s="407" customFormat="1" x14ac:dyDescent="0.25">
      <c r="A478" s="408"/>
      <c r="B478" s="408"/>
      <c r="C478" s="408"/>
      <c r="D478" s="408"/>
      <c r="E478" s="408"/>
      <c r="F478" s="408"/>
      <c r="G478" s="408"/>
      <c r="AN478" s="400"/>
      <c r="AO478" s="400"/>
      <c r="AV478" s="400"/>
      <c r="AW478" s="400"/>
      <c r="BJ478" s="400"/>
      <c r="BK478" s="400"/>
      <c r="BL478" s="400"/>
      <c r="BM478" s="400"/>
      <c r="BN478" s="400"/>
      <c r="BO478" s="400"/>
      <c r="BP478" s="400"/>
      <c r="BQ478" s="400"/>
      <c r="BR478" s="400"/>
      <c r="BS478" s="400"/>
      <c r="BT478" s="400"/>
      <c r="BU478" s="400"/>
      <c r="CC478" s="397"/>
      <c r="CD478" s="397"/>
      <c r="CE478" s="397"/>
      <c r="CF478" s="397"/>
      <c r="CG478" s="397"/>
      <c r="CH478" s="397"/>
      <c r="CI478" s="397"/>
      <c r="CJ478" s="397"/>
      <c r="CK478" s="397"/>
      <c r="CL478" s="397"/>
      <c r="CM478" s="397"/>
      <c r="CN478" s="397"/>
    </row>
    <row r="479" spans="1:92" s="407" customFormat="1" x14ac:dyDescent="0.25">
      <c r="A479" s="408"/>
      <c r="B479" s="408"/>
      <c r="C479" s="408"/>
      <c r="D479" s="408"/>
      <c r="E479" s="408"/>
      <c r="F479" s="408"/>
      <c r="G479" s="408"/>
      <c r="AN479" s="400"/>
      <c r="AO479" s="400"/>
      <c r="AV479" s="400"/>
      <c r="AW479" s="400"/>
      <c r="BJ479" s="400"/>
      <c r="BK479" s="400"/>
      <c r="BL479" s="400"/>
      <c r="BM479" s="400"/>
      <c r="BN479" s="400"/>
      <c r="BO479" s="400"/>
      <c r="BP479" s="400"/>
      <c r="BQ479" s="400"/>
      <c r="BR479" s="400"/>
      <c r="BS479" s="400"/>
      <c r="BT479" s="400"/>
      <c r="BU479" s="400"/>
      <c r="CC479" s="397"/>
      <c r="CD479" s="397"/>
      <c r="CE479" s="397"/>
      <c r="CF479" s="397"/>
      <c r="CG479" s="397"/>
      <c r="CH479" s="397"/>
      <c r="CI479" s="397"/>
      <c r="CJ479" s="397"/>
      <c r="CK479" s="397"/>
      <c r="CL479" s="397"/>
      <c r="CM479" s="397"/>
      <c r="CN479" s="397"/>
    </row>
    <row r="480" spans="1:92" s="407" customFormat="1" x14ac:dyDescent="0.25">
      <c r="A480" s="408"/>
      <c r="B480" s="408"/>
      <c r="C480" s="408"/>
      <c r="D480" s="408"/>
      <c r="E480" s="408"/>
      <c r="F480" s="408"/>
      <c r="G480" s="408"/>
      <c r="AN480" s="400"/>
      <c r="AO480" s="400"/>
      <c r="AV480" s="400"/>
      <c r="AW480" s="400"/>
      <c r="BJ480" s="400"/>
      <c r="BK480" s="400"/>
      <c r="BL480" s="400"/>
      <c r="BM480" s="400"/>
      <c r="BN480" s="400"/>
      <c r="BO480" s="400"/>
      <c r="BP480" s="400"/>
      <c r="BQ480" s="400"/>
      <c r="BR480" s="400"/>
      <c r="BS480" s="400"/>
      <c r="BT480" s="400"/>
      <c r="BU480" s="400"/>
      <c r="CC480" s="397"/>
      <c r="CD480" s="397"/>
      <c r="CE480" s="397"/>
      <c r="CF480" s="397"/>
      <c r="CG480" s="397"/>
      <c r="CH480" s="397"/>
      <c r="CI480" s="397"/>
      <c r="CJ480" s="397"/>
      <c r="CK480" s="397"/>
      <c r="CL480" s="397"/>
      <c r="CM480" s="397"/>
      <c r="CN480" s="397"/>
    </row>
    <row r="481" spans="1:92" s="407" customFormat="1" x14ac:dyDescent="0.25">
      <c r="A481" s="408"/>
      <c r="B481" s="408"/>
      <c r="C481" s="408"/>
      <c r="D481" s="408"/>
      <c r="E481" s="408"/>
      <c r="F481" s="408"/>
      <c r="G481" s="408"/>
      <c r="AN481" s="400"/>
      <c r="AO481" s="400"/>
      <c r="AV481" s="400"/>
      <c r="AW481" s="400"/>
      <c r="BJ481" s="400"/>
      <c r="BK481" s="400"/>
      <c r="BL481" s="400"/>
      <c r="BM481" s="400"/>
      <c r="BN481" s="400"/>
      <c r="BO481" s="400"/>
      <c r="BP481" s="400"/>
      <c r="BQ481" s="400"/>
      <c r="BR481" s="400"/>
      <c r="BS481" s="400"/>
      <c r="BT481" s="400"/>
      <c r="BU481" s="400"/>
      <c r="CC481" s="397"/>
      <c r="CD481" s="397"/>
      <c r="CE481" s="397"/>
      <c r="CF481" s="397"/>
      <c r="CG481" s="397"/>
      <c r="CH481" s="397"/>
      <c r="CI481" s="397"/>
      <c r="CJ481" s="397"/>
      <c r="CK481" s="397"/>
      <c r="CL481" s="397"/>
      <c r="CM481" s="397"/>
      <c r="CN481" s="397"/>
    </row>
    <row r="482" spans="1:92" s="407" customFormat="1" x14ac:dyDescent="0.25">
      <c r="A482" s="408"/>
      <c r="B482" s="408"/>
      <c r="C482" s="408"/>
      <c r="D482" s="408"/>
      <c r="E482" s="408"/>
      <c r="F482" s="408"/>
      <c r="G482" s="408"/>
      <c r="AN482" s="400"/>
      <c r="AO482" s="400"/>
      <c r="AV482" s="400"/>
      <c r="AW482" s="400"/>
      <c r="BJ482" s="400"/>
      <c r="BK482" s="400"/>
      <c r="BL482" s="400"/>
      <c r="BM482" s="400"/>
      <c r="BN482" s="400"/>
      <c r="BO482" s="400"/>
      <c r="BP482" s="400"/>
      <c r="BQ482" s="400"/>
      <c r="BR482" s="400"/>
      <c r="BS482" s="400"/>
      <c r="BT482" s="400"/>
      <c r="BU482" s="400"/>
      <c r="CC482" s="397"/>
      <c r="CD482" s="397"/>
      <c r="CE482" s="397"/>
      <c r="CF482" s="397"/>
      <c r="CG482" s="397"/>
      <c r="CH482" s="397"/>
      <c r="CI482" s="397"/>
      <c r="CJ482" s="397"/>
      <c r="CK482" s="397"/>
      <c r="CL482" s="397"/>
      <c r="CM482" s="397"/>
      <c r="CN482" s="397"/>
    </row>
    <row r="483" spans="1:92" s="407" customFormat="1" x14ac:dyDescent="0.25">
      <c r="A483" s="408"/>
      <c r="B483" s="408"/>
      <c r="C483" s="408"/>
      <c r="D483" s="408"/>
      <c r="E483" s="408"/>
      <c r="F483" s="408"/>
      <c r="G483" s="408"/>
      <c r="AN483" s="400"/>
      <c r="AO483" s="400"/>
      <c r="AV483" s="400"/>
      <c r="AW483" s="400"/>
      <c r="BJ483" s="400"/>
      <c r="BK483" s="400"/>
      <c r="BL483" s="400"/>
      <c r="BM483" s="400"/>
      <c r="BN483" s="400"/>
      <c r="BO483" s="400"/>
      <c r="BP483" s="400"/>
      <c r="BQ483" s="400"/>
      <c r="BR483" s="400"/>
      <c r="BS483" s="400"/>
      <c r="BT483" s="400"/>
      <c r="BU483" s="400"/>
      <c r="CC483" s="397"/>
      <c r="CD483" s="397"/>
      <c r="CE483" s="397"/>
      <c r="CF483" s="397"/>
      <c r="CG483" s="397"/>
      <c r="CH483" s="397"/>
      <c r="CI483" s="397"/>
      <c r="CJ483" s="397"/>
      <c r="CK483" s="397"/>
      <c r="CL483" s="397"/>
      <c r="CM483" s="397"/>
      <c r="CN483" s="397"/>
    </row>
    <row r="484" spans="1:92" s="407" customFormat="1" x14ac:dyDescent="0.25">
      <c r="A484" s="408"/>
      <c r="B484" s="408"/>
      <c r="C484" s="408"/>
      <c r="D484" s="408"/>
      <c r="E484" s="408"/>
      <c r="F484" s="408"/>
      <c r="G484" s="408"/>
      <c r="AN484" s="400"/>
      <c r="AO484" s="400"/>
      <c r="AV484" s="400"/>
      <c r="AW484" s="400"/>
      <c r="BJ484" s="400"/>
      <c r="BK484" s="400"/>
      <c r="BL484" s="400"/>
      <c r="BM484" s="400"/>
      <c r="BN484" s="400"/>
      <c r="BO484" s="400"/>
      <c r="BP484" s="400"/>
      <c r="BQ484" s="400"/>
      <c r="BR484" s="400"/>
      <c r="BS484" s="400"/>
      <c r="BT484" s="400"/>
      <c r="BU484" s="400"/>
      <c r="CC484" s="397"/>
      <c r="CD484" s="397"/>
      <c r="CE484" s="397"/>
      <c r="CF484" s="397"/>
      <c r="CG484" s="397"/>
      <c r="CH484" s="397"/>
      <c r="CI484" s="397"/>
      <c r="CJ484" s="397"/>
      <c r="CK484" s="397"/>
      <c r="CL484" s="397"/>
      <c r="CM484" s="397"/>
      <c r="CN484" s="397"/>
    </row>
    <row r="485" spans="1:92" s="407" customFormat="1" x14ac:dyDescent="0.25">
      <c r="A485" s="408"/>
      <c r="B485" s="408"/>
      <c r="C485" s="408"/>
      <c r="D485" s="408"/>
      <c r="E485" s="408"/>
      <c r="F485" s="408"/>
      <c r="G485" s="408"/>
      <c r="AN485" s="400"/>
      <c r="AO485" s="400"/>
      <c r="AV485" s="400"/>
      <c r="AW485" s="400"/>
      <c r="BJ485" s="400"/>
      <c r="BK485" s="400"/>
      <c r="BL485" s="400"/>
      <c r="BM485" s="400"/>
      <c r="BN485" s="400"/>
      <c r="BO485" s="400"/>
      <c r="BP485" s="400"/>
      <c r="BQ485" s="400"/>
      <c r="BR485" s="400"/>
      <c r="BS485" s="400"/>
      <c r="BT485" s="400"/>
      <c r="BU485" s="400"/>
      <c r="CC485" s="397"/>
      <c r="CD485" s="397"/>
      <c r="CE485" s="397"/>
      <c r="CF485" s="397"/>
      <c r="CG485" s="397"/>
      <c r="CH485" s="397"/>
      <c r="CI485" s="397"/>
      <c r="CJ485" s="397"/>
      <c r="CK485" s="397"/>
      <c r="CL485" s="397"/>
      <c r="CM485" s="397"/>
      <c r="CN485" s="397"/>
    </row>
    <row r="486" spans="1:92" s="407" customFormat="1" x14ac:dyDescent="0.25">
      <c r="A486" s="408"/>
      <c r="B486" s="408"/>
      <c r="C486" s="408"/>
      <c r="D486" s="408"/>
      <c r="E486" s="408"/>
      <c r="F486" s="408"/>
      <c r="G486" s="408"/>
      <c r="AN486" s="400"/>
      <c r="AO486" s="400"/>
      <c r="AV486" s="400"/>
      <c r="AW486" s="400"/>
      <c r="BJ486" s="400"/>
      <c r="BK486" s="400"/>
      <c r="BL486" s="400"/>
      <c r="BM486" s="400"/>
      <c r="BN486" s="400"/>
      <c r="BO486" s="400"/>
      <c r="BP486" s="400"/>
      <c r="BQ486" s="400"/>
      <c r="BR486" s="400"/>
      <c r="BS486" s="400"/>
      <c r="BT486" s="400"/>
      <c r="BU486" s="400"/>
      <c r="CC486" s="397"/>
      <c r="CD486" s="397"/>
      <c r="CE486" s="397"/>
      <c r="CF486" s="397"/>
      <c r="CG486" s="397"/>
      <c r="CH486" s="397"/>
      <c r="CI486" s="397"/>
      <c r="CJ486" s="397"/>
      <c r="CK486" s="397"/>
      <c r="CL486" s="397"/>
      <c r="CM486" s="397"/>
      <c r="CN486" s="397"/>
    </row>
    <row r="487" spans="1:92" s="407" customFormat="1" x14ac:dyDescent="0.25">
      <c r="A487" s="408"/>
      <c r="B487" s="408"/>
      <c r="C487" s="408"/>
      <c r="D487" s="408"/>
      <c r="E487" s="408"/>
      <c r="F487" s="408"/>
      <c r="G487" s="408"/>
      <c r="AN487" s="400"/>
      <c r="AO487" s="400"/>
      <c r="AV487" s="400"/>
      <c r="AW487" s="400"/>
      <c r="BJ487" s="400"/>
      <c r="BK487" s="400"/>
      <c r="BL487" s="400"/>
      <c r="BM487" s="400"/>
      <c r="BN487" s="400"/>
      <c r="BO487" s="400"/>
      <c r="BP487" s="400"/>
      <c r="BQ487" s="400"/>
      <c r="BR487" s="400"/>
      <c r="BS487" s="400"/>
      <c r="BT487" s="400"/>
      <c r="BU487" s="400"/>
      <c r="CC487" s="397"/>
      <c r="CD487" s="397"/>
      <c r="CE487" s="397"/>
      <c r="CF487" s="397"/>
      <c r="CG487" s="397"/>
      <c r="CH487" s="397"/>
      <c r="CI487" s="397"/>
      <c r="CJ487" s="397"/>
      <c r="CK487" s="397"/>
      <c r="CL487" s="397"/>
      <c r="CM487" s="397"/>
      <c r="CN487" s="397"/>
    </row>
    <row r="488" spans="1:92" s="407" customFormat="1" x14ac:dyDescent="0.25">
      <c r="A488" s="408"/>
      <c r="B488" s="408"/>
      <c r="C488" s="408"/>
      <c r="D488" s="408"/>
      <c r="E488" s="408"/>
      <c r="F488" s="408"/>
      <c r="G488" s="408"/>
      <c r="AN488" s="400"/>
      <c r="AO488" s="400"/>
      <c r="AV488" s="400"/>
      <c r="AW488" s="400"/>
      <c r="BJ488" s="400"/>
      <c r="BK488" s="400"/>
      <c r="BL488" s="400"/>
      <c r="BM488" s="400"/>
      <c r="BN488" s="400"/>
      <c r="BO488" s="400"/>
      <c r="BP488" s="400"/>
      <c r="BQ488" s="400"/>
      <c r="BR488" s="400"/>
      <c r="BS488" s="400"/>
      <c r="BT488" s="400"/>
      <c r="BU488" s="400"/>
      <c r="CC488" s="397"/>
      <c r="CD488" s="397"/>
      <c r="CE488" s="397"/>
      <c r="CF488" s="397"/>
      <c r="CG488" s="397"/>
      <c r="CH488" s="397"/>
      <c r="CI488" s="397"/>
      <c r="CJ488" s="397"/>
      <c r="CK488" s="397"/>
      <c r="CL488" s="397"/>
      <c r="CM488" s="397"/>
      <c r="CN488" s="397"/>
    </row>
    <row r="489" spans="1:92" s="407" customFormat="1" x14ac:dyDescent="0.25">
      <c r="A489" s="408"/>
      <c r="B489" s="408"/>
      <c r="C489" s="408"/>
      <c r="D489" s="408"/>
      <c r="E489" s="408"/>
      <c r="F489" s="408"/>
      <c r="G489" s="408"/>
      <c r="AN489" s="400"/>
      <c r="AO489" s="400"/>
      <c r="AV489" s="400"/>
      <c r="AW489" s="400"/>
      <c r="BJ489" s="400"/>
      <c r="BK489" s="400"/>
      <c r="BL489" s="400"/>
      <c r="BM489" s="400"/>
      <c r="BN489" s="400"/>
      <c r="BO489" s="400"/>
      <c r="BP489" s="400"/>
      <c r="BQ489" s="400"/>
      <c r="BR489" s="400"/>
      <c r="BS489" s="400"/>
      <c r="BT489" s="400"/>
      <c r="BU489" s="400"/>
      <c r="CC489" s="397"/>
      <c r="CD489" s="397"/>
      <c r="CE489" s="397"/>
      <c r="CF489" s="397"/>
      <c r="CG489" s="397"/>
      <c r="CH489" s="397"/>
      <c r="CI489" s="397"/>
      <c r="CJ489" s="397"/>
      <c r="CK489" s="397"/>
      <c r="CL489" s="397"/>
      <c r="CM489" s="397"/>
      <c r="CN489" s="397"/>
    </row>
    <row r="490" spans="1:92" s="407" customFormat="1" x14ac:dyDescent="0.25">
      <c r="A490" s="408"/>
      <c r="B490" s="408"/>
      <c r="C490" s="408"/>
      <c r="D490" s="408"/>
      <c r="E490" s="408"/>
      <c r="F490" s="408"/>
      <c r="G490" s="408"/>
      <c r="AN490" s="400"/>
      <c r="AO490" s="400"/>
      <c r="AV490" s="400"/>
      <c r="AW490" s="400"/>
      <c r="BJ490" s="400"/>
      <c r="BK490" s="400"/>
      <c r="BL490" s="400"/>
      <c r="BM490" s="400"/>
      <c r="BN490" s="400"/>
      <c r="BO490" s="400"/>
      <c r="BP490" s="400"/>
      <c r="BQ490" s="400"/>
      <c r="BR490" s="400"/>
      <c r="BS490" s="400"/>
      <c r="BT490" s="400"/>
      <c r="BU490" s="400"/>
      <c r="CC490" s="397"/>
      <c r="CD490" s="397"/>
      <c r="CE490" s="397"/>
      <c r="CF490" s="397"/>
      <c r="CG490" s="397"/>
      <c r="CH490" s="397"/>
      <c r="CI490" s="397"/>
      <c r="CJ490" s="397"/>
      <c r="CK490" s="397"/>
      <c r="CL490" s="397"/>
      <c r="CM490" s="397"/>
      <c r="CN490" s="397"/>
    </row>
    <row r="491" spans="1:92" s="407" customFormat="1" x14ac:dyDescent="0.25">
      <c r="A491" s="408"/>
      <c r="B491" s="408"/>
      <c r="C491" s="408"/>
      <c r="D491" s="408"/>
      <c r="E491" s="408"/>
      <c r="F491" s="408"/>
      <c r="G491" s="408"/>
      <c r="AN491" s="400"/>
      <c r="AO491" s="400"/>
      <c r="AV491" s="400"/>
      <c r="AW491" s="400"/>
      <c r="BJ491" s="400"/>
      <c r="BK491" s="400"/>
      <c r="BL491" s="400"/>
      <c r="BM491" s="400"/>
      <c r="BN491" s="400"/>
      <c r="BO491" s="400"/>
      <c r="BP491" s="400"/>
      <c r="BQ491" s="400"/>
      <c r="BR491" s="400"/>
      <c r="BS491" s="400"/>
      <c r="BT491" s="400"/>
      <c r="BU491" s="400"/>
      <c r="CC491" s="397"/>
      <c r="CD491" s="397"/>
      <c r="CE491" s="397"/>
      <c r="CF491" s="397"/>
      <c r="CG491" s="397"/>
      <c r="CH491" s="397"/>
      <c r="CI491" s="397"/>
      <c r="CJ491" s="397"/>
      <c r="CK491" s="397"/>
      <c r="CL491" s="397"/>
      <c r="CM491" s="397"/>
      <c r="CN491" s="397"/>
    </row>
    <row r="492" spans="1:92" s="407" customFormat="1" x14ac:dyDescent="0.25">
      <c r="A492" s="408"/>
      <c r="B492" s="408"/>
      <c r="C492" s="408"/>
      <c r="D492" s="408"/>
      <c r="E492" s="408"/>
      <c r="F492" s="408"/>
      <c r="G492" s="408"/>
      <c r="AN492" s="400"/>
      <c r="AO492" s="400"/>
      <c r="AV492" s="400"/>
      <c r="AW492" s="400"/>
      <c r="BJ492" s="400"/>
      <c r="BK492" s="400"/>
      <c r="BL492" s="400"/>
      <c r="BM492" s="400"/>
      <c r="BN492" s="400"/>
      <c r="BO492" s="400"/>
      <c r="BP492" s="400"/>
      <c r="BQ492" s="400"/>
      <c r="BR492" s="400"/>
      <c r="BS492" s="400"/>
      <c r="BT492" s="400"/>
      <c r="BU492" s="400"/>
      <c r="CC492" s="397"/>
      <c r="CD492" s="397"/>
      <c r="CE492" s="397"/>
      <c r="CF492" s="397"/>
      <c r="CG492" s="397"/>
      <c r="CH492" s="397"/>
      <c r="CI492" s="397"/>
      <c r="CJ492" s="397"/>
      <c r="CK492" s="397"/>
      <c r="CL492" s="397"/>
      <c r="CM492" s="397"/>
      <c r="CN492" s="397"/>
    </row>
    <row r="493" spans="1:92" s="407" customFormat="1" x14ac:dyDescent="0.25">
      <c r="A493" s="408"/>
      <c r="B493" s="408"/>
      <c r="C493" s="408"/>
      <c r="D493" s="408"/>
      <c r="E493" s="408"/>
      <c r="F493" s="408"/>
      <c r="G493" s="408"/>
      <c r="AN493" s="400"/>
      <c r="AO493" s="400"/>
      <c r="AV493" s="400"/>
      <c r="AW493" s="400"/>
      <c r="BJ493" s="400"/>
      <c r="BK493" s="400"/>
      <c r="BL493" s="400"/>
      <c r="BM493" s="400"/>
      <c r="BN493" s="400"/>
      <c r="BO493" s="400"/>
      <c r="BP493" s="400"/>
      <c r="BQ493" s="400"/>
      <c r="BR493" s="400"/>
      <c r="BS493" s="400"/>
      <c r="BT493" s="400"/>
      <c r="BU493" s="400"/>
      <c r="CC493" s="397"/>
      <c r="CD493" s="397"/>
      <c r="CE493" s="397"/>
      <c r="CF493" s="397"/>
      <c r="CG493" s="397"/>
      <c r="CH493" s="397"/>
      <c r="CI493" s="397"/>
      <c r="CJ493" s="397"/>
      <c r="CK493" s="397"/>
      <c r="CL493" s="397"/>
      <c r="CM493" s="397"/>
      <c r="CN493" s="397"/>
    </row>
    <row r="494" spans="1:92" s="407" customFormat="1" x14ac:dyDescent="0.25">
      <c r="A494" s="408"/>
      <c r="B494" s="408"/>
      <c r="C494" s="408"/>
      <c r="D494" s="408"/>
      <c r="E494" s="408"/>
      <c r="F494" s="408"/>
      <c r="G494" s="408"/>
      <c r="AN494" s="400"/>
      <c r="AO494" s="400"/>
      <c r="AV494" s="400"/>
      <c r="AW494" s="400"/>
      <c r="BJ494" s="400"/>
      <c r="BK494" s="400"/>
      <c r="BL494" s="400"/>
      <c r="BM494" s="400"/>
      <c r="BN494" s="400"/>
      <c r="BO494" s="400"/>
      <c r="BP494" s="400"/>
      <c r="BQ494" s="400"/>
      <c r="BR494" s="400"/>
      <c r="BS494" s="400"/>
      <c r="BT494" s="400"/>
      <c r="BU494" s="400"/>
      <c r="CC494" s="397"/>
      <c r="CD494" s="397"/>
      <c r="CE494" s="397"/>
      <c r="CF494" s="397"/>
      <c r="CG494" s="397"/>
      <c r="CH494" s="397"/>
      <c r="CI494" s="397"/>
      <c r="CJ494" s="397"/>
      <c r="CK494" s="397"/>
      <c r="CL494" s="397"/>
      <c r="CM494" s="397"/>
      <c r="CN494" s="397"/>
    </row>
    <row r="495" spans="1:92" s="407" customFormat="1" x14ac:dyDescent="0.25">
      <c r="A495" s="408"/>
      <c r="B495" s="408"/>
      <c r="C495" s="408"/>
      <c r="D495" s="408"/>
      <c r="E495" s="408"/>
      <c r="F495" s="408"/>
      <c r="G495" s="408"/>
      <c r="AN495" s="400"/>
      <c r="AO495" s="400"/>
      <c r="AV495" s="400"/>
      <c r="AW495" s="400"/>
      <c r="BJ495" s="400"/>
      <c r="BK495" s="400"/>
      <c r="BL495" s="400"/>
      <c r="BM495" s="400"/>
      <c r="BN495" s="400"/>
      <c r="BO495" s="400"/>
      <c r="BP495" s="400"/>
      <c r="BQ495" s="400"/>
      <c r="BR495" s="400"/>
      <c r="BS495" s="400"/>
      <c r="BT495" s="400"/>
      <c r="BU495" s="400"/>
      <c r="CC495" s="397"/>
      <c r="CD495" s="397"/>
      <c r="CE495" s="397"/>
      <c r="CF495" s="397"/>
      <c r="CG495" s="397"/>
      <c r="CH495" s="397"/>
      <c r="CI495" s="397"/>
      <c r="CJ495" s="397"/>
      <c r="CK495" s="397"/>
      <c r="CL495" s="397"/>
      <c r="CM495" s="397"/>
      <c r="CN495" s="397"/>
    </row>
    <row r="496" spans="1:92" s="407" customFormat="1" x14ac:dyDescent="0.25">
      <c r="A496" s="408"/>
      <c r="B496" s="408"/>
      <c r="C496" s="408"/>
      <c r="D496" s="408"/>
      <c r="E496" s="408"/>
      <c r="F496" s="408"/>
      <c r="G496" s="408"/>
      <c r="AN496" s="400"/>
      <c r="AO496" s="400"/>
      <c r="AV496" s="400"/>
      <c r="AW496" s="400"/>
      <c r="BJ496" s="400"/>
      <c r="BK496" s="400"/>
      <c r="BL496" s="400"/>
      <c r="BM496" s="400"/>
      <c r="BN496" s="400"/>
      <c r="BO496" s="400"/>
      <c r="BP496" s="400"/>
      <c r="BQ496" s="400"/>
      <c r="BR496" s="400"/>
      <c r="BS496" s="400"/>
      <c r="BT496" s="400"/>
      <c r="BU496" s="400"/>
      <c r="CC496" s="397"/>
      <c r="CD496" s="397"/>
      <c r="CE496" s="397"/>
      <c r="CF496" s="397"/>
      <c r="CG496" s="397"/>
      <c r="CH496" s="397"/>
      <c r="CI496" s="397"/>
      <c r="CJ496" s="397"/>
      <c r="CK496" s="397"/>
      <c r="CL496" s="397"/>
      <c r="CM496" s="397"/>
      <c r="CN496" s="397"/>
    </row>
    <row r="497" spans="1:92" s="407" customFormat="1" x14ac:dyDescent="0.25">
      <c r="A497" s="408"/>
      <c r="B497" s="408"/>
      <c r="C497" s="408"/>
      <c r="D497" s="408"/>
      <c r="E497" s="408"/>
      <c r="F497" s="408"/>
      <c r="G497" s="408"/>
      <c r="AN497" s="400"/>
      <c r="AO497" s="400"/>
      <c r="AV497" s="400"/>
      <c r="AW497" s="400"/>
      <c r="BJ497" s="400"/>
      <c r="BK497" s="400"/>
      <c r="BL497" s="400"/>
      <c r="BM497" s="400"/>
      <c r="BN497" s="400"/>
      <c r="BO497" s="400"/>
      <c r="BP497" s="400"/>
      <c r="BQ497" s="400"/>
      <c r="BR497" s="400"/>
      <c r="BS497" s="400"/>
      <c r="BT497" s="400"/>
      <c r="BU497" s="400"/>
      <c r="CC497" s="397"/>
      <c r="CD497" s="397"/>
      <c r="CE497" s="397"/>
      <c r="CF497" s="397"/>
      <c r="CG497" s="397"/>
      <c r="CH497" s="397"/>
      <c r="CI497" s="397"/>
      <c r="CJ497" s="397"/>
      <c r="CK497" s="397"/>
      <c r="CL497" s="397"/>
      <c r="CM497" s="397"/>
      <c r="CN497" s="397"/>
    </row>
    <row r="498" spans="1:92" s="407" customFormat="1" x14ac:dyDescent="0.25">
      <c r="A498" s="408"/>
      <c r="B498" s="408"/>
      <c r="C498" s="408"/>
      <c r="D498" s="408"/>
      <c r="E498" s="408"/>
      <c r="F498" s="408"/>
      <c r="G498" s="408"/>
      <c r="AN498" s="400"/>
      <c r="AO498" s="400"/>
      <c r="AV498" s="400"/>
      <c r="AW498" s="400"/>
      <c r="BJ498" s="400"/>
      <c r="BK498" s="400"/>
      <c r="BL498" s="400"/>
      <c r="BM498" s="400"/>
      <c r="BN498" s="400"/>
      <c r="BO498" s="400"/>
      <c r="BP498" s="400"/>
      <c r="BQ498" s="400"/>
      <c r="BR498" s="400"/>
      <c r="BS498" s="400"/>
      <c r="BT498" s="400"/>
      <c r="BU498" s="400"/>
      <c r="CC498" s="397"/>
      <c r="CD498" s="397"/>
      <c r="CE498" s="397"/>
      <c r="CF498" s="397"/>
      <c r="CG498" s="397"/>
      <c r="CH498" s="397"/>
      <c r="CI498" s="397"/>
      <c r="CJ498" s="397"/>
      <c r="CK498" s="397"/>
      <c r="CL498" s="397"/>
      <c r="CM498" s="397"/>
      <c r="CN498" s="397"/>
    </row>
    <row r="499" spans="1:92" s="407" customFormat="1" x14ac:dyDescent="0.25">
      <c r="A499" s="408"/>
      <c r="B499" s="408"/>
      <c r="C499" s="408"/>
      <c r="D499" s="408"/>
      <c r="E499" s="408"/>
      <c r="F499" s="408"/>
      <c r="G499" s="408"/>
      <c r="AN499" s="400"/>
      <c r="AO499" s="400"/>
      <c r="AV499" s="400"/>
      <c r="AW499" s="400"/>
      <c r="BJ499" s="400"/>
      <c r="BK499" s="400"/>
      <c r="BL499" s="400"/>
      <c r="BM499" s="400"/>
      <c r="BN499" s="400"/>
      <c r="BO499" s="400"/>
      <c r="BP499" s="400"/>
      <c r="BQ499" s="400"/>
      <c r="BR499" s="400"/>
      <c r="BS499" s="400"/>
      <c r="BT499" s="400"/>
      <c r="BU499" s="400"/>
      <c r="CC499" s="397"/>
      <c r="CD499" s="397"/>
      <c r="CE499" s="397"/>
      <c r="CF499" s="397"/>
      <c r="CG499" s="397"/>
      <c r="CH499" s="397"/>
      <c r="CI499" s="397"/>
      <c r="CJ499" s="397"/>
      <c r="CK499" s="397"/>
      <c r="CL499" s="397"/>
      <c r="CM499" s="397"/>
      <c r="CN499" s="397"/>
    </row>
    <row r="500" spans="1:92" s="407" customFormat="1" x14ac:dyDescent="0.25">
      <c r="A500" s="408"/>
      <c r="B500" s="408"/>
      <c r="C500" s="408"/>
      <c r="D500" s="408"/>
      <c r="E500" s="408"/>
      <c r="F500" s="408"/>
      <c r="G500" s="408"/>
      <c r="AN500" s="400"/>
      <c r="AO500" s="400"/>
      <c r="AV500" s="400"/>
      <c r="AW500" s="400"/>
      <c r="BJ500" s="400"/>
      <c r="BK500" s="400"/>
      <c r="BL500" s="400"/>
      <c r="BM500" s="400"/>
      <c r="BN500" s="400"/>
      <c r="BO500" s="400"/>
      <c r="BP500" s="400"/>
      <c r="BQ500" s="400"/>
      <c r="BR500" s="400"/>
      <c r="BS500" s="400"/>
      <c r="BT500" s="400"/>
      <c r="BU500" s="400"/>
      <c r="CC500" s="397"/>
      <c r="CD500" s="397"/>
      <c r="CE500" s="397"/>
      <c r="CF500" s="397"/>
      <c r="CG500" s="397"/>
      <c r="CH500" s="397"/>
      <c r="CI500" s="397"/>
      <c r="CJ500" s="397"/>
      <c r="CK500" s="397"/>
      <c r="CL500" s="397"/>
      <c r="CM500" s="397"/>
      <c r="CN500" s="397"/>
    </row>
    <row r="501" spans="1:92" s="407" customFormat="1" x14ac:dyDescent="0.25">
      <c r="A501" s="408"/>
      <c r="B501" s="408"/>
      <c r="C501" s="408"/>
      <c r="D501" s="408"/>
      <c r="E501" s="408"/>
      <c r="F501" s="408"/>
      <c r="G501" s="408"/>
      <c r="AN501" s="400"/>
      <c r="AO501" s="400"/>
      <c r="AV501" s="400"/>
      <c r="AW501" s="400"/>
      <c r="BJ501" s="400"/>
      <c r="BK501" s="400"/>
      <c r="BL501" s="400"/>
      <c r="BM501" s="400"/>
      <c r="BN501" s="400"/>
      <c r="BO501" s="400"/>
      <c r="BP501" s="400"/>
      <c r="BQ501" s="400"/>
      <c r="BR501" s="400"/>
      <c r="BS501" s="400"/>
      <c r="BT501" s="400"/>
      <c r="BU501" s="400"/>
      <c r="CC501" s="397"/>
      <c r="CD501" s="397"/>
      <c r="CE501" s="397"/>
      <c r="CF501" s="397"/>
      <c r="CG501" s="397"/>
      <c r="CH501" s="397"/>
      <c r="CI501" s="397"/>
      <c r="CJ501" s="397"/>
      <c r="CK501" s="397"/>
      <c r="CL501" s="397"/>
      <c r="CM501" s="397"/>
      <c r="CN501" s="397"/>
    </row>
    <row r="502" spans="1:92" s="407" customFormat="1" x14ac:dyDescent="0.25">
      <c r="A502" s="408"/>
      <c r="B502" s="408"/>
      <c r="C502" s="408"/>
      <c r="D502" s="408"/>
      <c r="E502" s="408"/>
      <c r="F502" s="408"/>
      <c r="G502" s="408"/>
      <c r="AN502" s="400"/>
      <c r="AO502" s="400"/>
      <c r="AV502" s="400"/>
      <c r="AW502" s="400"/>
      <c r="BJ502" s="400"/>
      <c r="BK502" s="400"/>
      <c r="BL502" s="400"/>
      <c r="BM502" s="400"/>
      <c r="BN502" s="400"/>
      <c r="BO502" s="400"/>
      <c r="BP502" s="400"/>
      <c r="BQ502" s="400"/>
      <c r="BR502" s="400"/>
      <c r="BS502" s="400"/>
      <c r="BT502" s="400"/>
      <c r="BU502" s="400"/>
      <c r="CC502" s="397"/>
      <c r="CD502" s="397"/>
      <c r="CE502" s="397"/>
      <c r="CF502" s="397"/>
      <c r="CG502" s="397"/>
      <c r="CH502" s="397"/>
      <c r="CI502" s="397"/>
      <c r="CJ502" s="397"/>
      <c r="CK502" s="397"/>
      <c r="CL502" s="397"/>
      <c r="CM502" s="397"/>
      <c r="CN502" s="397"/>
    </row>
    <row r="503" spans="1:92" s="407" customFormat="1" x14ac:dyDescent="0.25">
      <c r="A503" s="408"/>
      <c r="B503" s="408"/>
      <c r="C503" s="408"/>
      <c r="D503" s="408"/>
      <c r="E503" s="408"/>
      <c r="F503" s="408"/>
      <c r="G503" s="408"/>
      <c r="AN503" s="400"/>
      <c r="AO503" s="400"/>
      <c r="AV503" s="400"/>
      <c r="AW503" s="400"/>
      <c r="BJ503" s="400"/>
      <c r="BK503" s="400"/>
      <c r="BL503" s="400"/>
      <c r="BM503" s="400"/>
      <c r="BN503" s="400"/>
      <c r="BO503" s="400"/>
      <c r="BP503" s="400"/>
      <c r="BQ503" s="400"/>
      <c r="BR503" s="400"/>
      <c r="BS503" s="400"/>
      <c r="BT503" s="400"/>
      <c r="BU503" s="400"/>
      <c r="CC503" s="397"/>
      <c r="CD503" s="397"/>
      <c r="CE503" s="397"/>
      <c r="CF503" s="397"/>
      <c r="CG503" s="397"/>
      <c r="CH503" s="397"/>
      <c r="CI503" s="397"/>
      <c r="CJ503" s="397"/>
      <c r="CK503" s="397"/>
      <c r="CL503" s="397"/>
      <c r="CM503" s="397"/>
      <c r="CN503" s="397"/>
    </row>
    <row r="504" spans="1:92" s="407" customFormat="1" x14ac:dyDescent="0.25">
      <c r="A504" s="408"/>
      <c r="B504" s="408"/>
      <c r="C504" s="408"/>
      <c r="D504" s="408"/>
      <c r="E504" s="408"/>
      <c r="F504" s="408"/>
      <c r="G504" s="408"/>
      <c r="AN504" s="400"/>
      <c r="AO504" s="400"/>
      <c r="AV504" s="400"/>
      <c r="AW504" s="400"/>
      <c r="BJ504" s="400"/>
      <c r="BK504" s="400"/>
      <c r="BL504" s="400"/>
      <c r="BM504" s="400"/>
      <c r="BN504" s="400"/>
      <c r="BO504" s="400"/>
      <c r="BP504" s="400"/>
      <c r="BQ504" s="400"/>
      <c r="BR504" s="400"/>
      <c r="BS504" s="400"/>
      <c r="BT504" s="400"/>
      <c r="BU504" s="400"/>
      <c r="CC504" s="397"/>
      <c r="CD504" s="397"/>
      <c r="CE504" s="397"/>
      <c r="CF504" s="397"/>
      <c r="CG504" s="397"/>
      <c r="CH504" s="397"/>
      <c r="CI504" s="397"/>
      <c r="CJ504" s="397"/>
      <c r="CK504" s="397"/>
      <c r="CL504" s="397"/>
      <c r="CM504" s="397"/>
      <c r="CN504" s="397"/>
    </row>
    <row r="505" spans="1:92" s="407" customFormat="1" x14ac:dyDescent="0.25">
      <c r="A505" s="408"/>
      <c r="B505" s="408"/>
      <c r="C505" s="408"/>
      <c r="D505" s="408"/>
      <c r="E505" s="408"/>
      <c r="F505" s="408"/>
      <c r="G505" s="408"/>
      <c r="AN505" s="400"/>
      <c r="AO505" s="400"/>
      <c r="AV505" s="400"/>
      <c r="AW505" s="400"/>
      <c r="BJ505" s="400"/>
      <c r="BK505" s="400"/>
      <c r="BL505" s="400"/>
      <c r="BM505" s="400"/>
      <c r="BN505" s="400"/>
      <c r="BO505" s="400"/>
      <c r="BP505" s="400"/>
      <c r="BQ505" s="400"/>
      <c r="BR505" s="400"/>
      <c r="BS505" s="400"/>
      <c r="BT505" s="400"/>
      <c r="BU505" s="400"/>
      <c r="CC505" s="397"/>
      <c r="CD505" s="397"/>
      <c r="CE505" s="397"/>
      <c r="CF505" s="397"/>
      <c r="CG505" s="397"/>
      <c r="CH505" s="397"/>
      <c r="CI505" s="397"/>
      <c r="CJ505" s="397"/>
      <c r="CK505" s="397"/>
      <c r="CL505" s="397"/>
      <c r="CM505" s="397"/>
      <c r="CN505" s="397"/>
    </row>
    <row r="506" spans="1:92" s="407" customFormat="1" x14ac:dyDescent="0.25">
      <c r="A506" s="408"/>
      <c r="B506" s="408"/>
      <c r="C506" s="408"/>
      <c r="D506" s="408"/>
      <c r="E506" s="408"/>
      <c r="F506" s="408"/>
      <c r="G506" s="408"/>
      <c r="AN506" s="400"/>
      <c r="AO506" s="400"/>
      <c r="AV506" s="400"/>
      <c r="AW506" s="400"/>
      <c r="BJ506" s="400"/>
      <c r="BK506" s="400"/>
      <c r="BL506" s="400"/>
      <c r="BM506" s="400"/>
      <c r="BN506" s="400"/>
      <c r="BO506" s="400"/>
      <c r="BP506" s="400"/>
      <c r="BQ506" s="400"/>
      <c r="BR506" s="400"/>
      <c r="BS506" s="400"/>
      <c r="BT506" s="400"/>
      <c r="BU506" s="400"/>
      <c r="CC506" s="397"/>
      <c r="CD506" s="397"/>
      <c r="CE506" s="397"/>
      <c r="CF506" s="397"/>
      <c r="CG506" s="397"/>
      <c r="CH506" s="397"/>
      <c r="CI506" s="397"/>
      <c r="CJ506" s="397"/>
      <c r="CK506" s="397"/>
      <c r="CL506" s="397"/>
      <c r="CM506" s="397"/>
      <c r="CN506" s="397"/>
    </row>
    <row r="507" spans="1:92" s="407" customFormat="1" x14ac:dyDescent="0.25">
      <c r="A507" s="408"/>
      <c r="B507" s="408"/>
      <c r="C507" s="408"/>
      <c r="D507" s="408"/>
      <c r="E507" s="408"/>
      <c r="F507" s="408"/>
      <c r="G507" s="408"/>
      <c r="AN507" s="400"/>
      <c r="AO507" s="400"/>
      <c r="AV507" s="400"/>
      <c r="AW507" s="400"/>
      <c r="BJ507" s="400"/>
      <c r="BK507" s="400"/>
      <c r="BL507" s="400"/>
      <c r="BM507" s="400"/>
      <c r="BN507" s="400"/>
      <c r="BO507" s="400"/>
      <c r="BP507" s="400"/>
      <c r="BQ507" s="400"/>
      <c r="BR507" s="400"/>
      <c r="BS507" s="400"/>
      <c r="BT507" s="400"/>
      <c r="BU507" s="400"/>
      <c r="CC507" s="397"/>
      <c r="CD507" s="397"/>
      <c r="CE507" s="397"/>
      <c r="CF507" s="397"/>
      <c r="CG507" s="397"/>
      <c r="CH507" s="397"/>
      <c r="CI507" s="397"/>
      <c r="CJ507" s="397"/>
      <c r="CK507" s="397"/>
      <c r="CL507" s="397"/>
      <c r="CM507" s="397"/>
      <c r="CN507" s="397"/>
    </row>
    <row r="508" spans="1:92" s="407" customFormat="1" x14ac:dyDescent="0.25">
      <c r="A508" s="408"/>
      <c r="B508" s="408"/>
      <c r="C508" s="408"/>
      <c r="D508" s="408"/>
      <c r="E508" s="408"/>
      <c r="F508" s="408"/>
      <c r="G508" s="408"/>
      <c r="AN508" s="400"/>
      <c r="AO508" s="400"/>
      <c r="AV508" s="400"/>
      <c r="AW508" s="400"/>
      <c r="BJ508" s="400"/>
      <c r="BK508" s="400"/>
      <c r="BL508" s="400"/>
      <c r="BM508" s="400"/>
      <c r="BN508" s="400"/>
      <c r="BO508" s="400"/>
      <c r="BP508" s="400"/>
      <c r="BQ508" s="400"/>
      <c r="BR508" s="400"/>
      <c r="BS508" s="400"/>
      <c r="BT508" s="400"/>
      <c r="BU508" s="400"/>
      <c r="CC508" s="397"/>
      <c r="CD508" s="397"/>
      <c r="CE508" s="397"/>
      <c r="CF508" s="397"/>
      <c r="CG508" s="397"/>
      <c r="CH508" s="397"/>
      <c r="CI508" s="397"/>
      <c r="CJ508" s="397"/>
      <c r="CK508" s="397"/>
      <c r="CL508" s="397"/>
      <c r="CM508" s="397"/>
      <c r="CN508" s="397"/>
    </row>
    <row r="509" spans="1:92" s="407" customFormat="1" x14ac:dyDescent="0.25">
      <c r="A509" s="408"/>
      <c r="B509" s="408"/>
      <c r="C509" s="408"/>
      <c r="D509" s="408"/>
      <c r="E509" s="408"/>
      <c r="F509" s="408"/>
      <c r="G509" s="408"/>
      <c r="AN509" s="400"/>
      <c r="AO509" s="400"/>
      <c r="AV509" s="400"/>
      <c r="AW509" s="400"/>
      <c r="BJ509" s="400"/>
      <c r="BK509" s="400"/>
      <c r="BL509" s="400"/>
      <c r="BM509" s="400"/>
      <c r="BN509" s="400"/>
      <c r="BO509" s="400"/>
      <c r="BP509" s="400"/>
      <c r="BQ509" s="400"/>
      <c r="BR509" s="400"/>
      <c r="BS509" s="400"/>
      <c r="BT509" s="400"/>
      <c r="BU509" s="400"/>
      <c r="CC509" s="397"/>
      <c r="CD509" s="397"/>
      <c r="CE509" s="397"/>
      <c r="CF509" s="397"/>
      <c r="CG509" s="397"/>
      <c r="CH509" s="397"/>
      <c r="CI509" s="397"/>
      <c r="CJ509" s="397"/>
      <c r="CK509" s="397"/>
      <c r="CL509" s="397"/>
      <c r="CM509" s="397"/>
      <c r="CN509" s="397"/>
    </row>
    <row r="510" spans="1:92" s="407" customFormat="1" x14ac:dyDescent="0.25">
      <c r="A510" s="408"/>
      <c r="B510" s="408"/>
      <c r="C510" s="408"/>
      <c r="D510" s="408"/>
      <c r="E510" s="408"/>
      <c r="F510" s="408"/>
      <c r="G510" s="408"/>
      <c r="AN510" s="400"/>
      <c r="AO510" s="400"/>
      <c r="AV510" s="400"/>
      <c r="AW510" s="400"/>
      <c r="BJ510" s="400"/>
      <c r="BK510" s="400"/>
      <c r="BL510" s="400"/>
      <c r="BM510" s="400"/>
      <c r="BN510" s="400"/>
      <c r="BO510" s="400"/>
      <c r="BP510" s="400"/>
      <c r="BQ510" s="400"/>
      <c r="BR510" s="400"/>
      <c r="BS510" s="400"/>
      <c r="BT510" s="400"/>
      <c r="BU510" s="400"/>
      <c r="CC510" s="397"/>
      <c r="CD510" s="397"/>
      <c r="CE510" s="397"/>
      <c r="CF510" s="397"/>
      <c r="CG510" s="397"/>
      <c r="CH510" s="397"/>
      <c r="CI510" s="397"/>
      <c r="CJ510" s="397"/>
      <c r="CK510" s="397"/>
      <c r="CL510" s="397"/>
      <c r="CM510" s="397"/>
      <c r="CN510" s="397"/>
    </row>
    <row r="511" spans="1:92" s="407" customFormat="1" x14ac:dyDescent="0.25">
      <c r="A511" s="408"/>
      <c r="B511" s="408"/>
      <c r="C511" s="408"/>
      <c r="D511" s="408"/>
      <c r="E511" s="408"/>
      <c r="F511" s="408"/>
      <c r="G511" s="408"/>
      <c r="AN511" s="400"/>
      <c r="AO511" s="400"/>
      <c r="AV511" s="400"/>
      <c r="AW511" s="400"/>
      <c r="BJ511" s="400"/>
      <c r="BK511" s="400"/>
      <c r="BL511" s="400"/>
      <c r="BM511" s="400"/>
      <c r="BN511" s="400"/>
      <c r="BO511" s="400"/>
      <c r="BP511" s="400"/>
      <c r="BQ511" s="400"/>
      <c r="BR511" s="400"/>
      <c r="BS511" s="400"/>
      <c r="BT511" s="400"/>
      <c r="BU511" s="400"/>
      <c r="CC511" s="397"/>
      <c r="CD511" s="397"/>
      <c r="CE511" s="397"/>
      <c r="CF511" s="397"/>
      <c r="CG511" s="397"/>
      <c r="CH511" s="397"/>
      <c r="CI511" s="397"/>
      <c r="CJ511" s="397"/>
      <c r="CK511" s="397"/>
      <c r="CL511" s="397"/>
      <c r="CM511" s="397"/>
      <c r="CN511" s="397"/>
    </row>
    <row r="512" spans="1:92" s="407" customFormat="1" x14ac:dyDescent="0.25">
      <c r="A512" s="408"/>
      <c r="B512" s="408"/>
      <c r="C512" s="408"/>
      <c r="D512" s="408"/>
      <c r="E512" s="408"/>
      <c r="F512" s="408"/>
      <c r="G512" s="408"/>
      <c r="AN512" s="400"/>
      <c r="AO512" s="400"/>
      <c r="AV512" s="400"/>
      <c r="AW512" s="400"/>
      <c r="BJ512" s="400"/>
      <c r="BK512" s="400"/>
      <c r="BL512" s="400"/>
      <c r="BM512" s="400"/>
      <c r="BN512" s="400"/>
      <c r="BO512" s="400"/>
      <c r="BP512" s="400"/>
      <c r="BQ512" s="400"/>
      <c r="BR512" s="400"/>
      <c r="BS512" s="400"/>
      <c r="BT512" s="400"/>
      <c r="BU512" s="400"/>
      <c r="CC512" s="397"/>
      <c r="CD512" s="397"/>
      <c r="CE512" s="397"/>
      <c r="CF512" s="397"/>
      <c r="CG512" s="397"/>
      <c r="CH512" s="397"/>
      <c r="CI512" s="397"/>
      <c r="CJ512" s="397"/>
      <c r="CK512" s="397"/>
      <c r="CL512" s="397"/>
      <c r="CM512" s="397"/>
      <c r="CN512" s="397"/>
    </row>
    <row r="513" spans="1:92" s="407" customFormat="1" x14ac:dyDescent="0.25">
      <c r="A513" s="408"/>
      <c r="B513" s="408"/>
      <c r="C513" s="408"/>
      <c r="D513" s="408"/>
      <c r="E513" s="408"/>
      <c r="F513" s="408"/>
      <c r="G513" s="408"/>
      <c r="AN513" s="400"/>
      <c r="AO513" s="400"/>
      <c r="AV513" s="400"/>
      <c r="AW513" s="400"/>
      <c r="BJ513" s="400"/>
      <c r="BK513" s="400"/>
      <c r="BL513" s="400"/>
      <c r="BM513" s="400"/>
      <c r="BN513" s="400"/>
      <c r="BO513" s="400"/>
      <c r="BP513" s="400"/>
      <c r="BQ513" s="400"/>
      <c r="BR513" s="400"/>
      <c r="BS513" s="400"/>
      <c r="BT513" s="400"/>
      <c r="BU513" s="400"/>
      <c r="CC513" s="397"/>
      <c r="CD513" s="397"/>
      <c r="CE513" s="397"/>
      <c r="CF513" s="397"/>
      <c r="CG513" s="397"/>
      <c r="CH513" s="397"/>
      <c r="CI513" s="397"/>
      <c r="CJ513" s="397"/>
      <c r="CK513" s="397"/>
      <c r="CL513" s="397"/>
      <c r="CM513" s="397"/>
      <c r="CN513" s="397"/>
    </row>
    <row r="514" spans="1:92" s="407" customFormat="1" x14ac:dyDescent="0.25">
      <c r="A514" s="408"/>
      <c r="B514" s="408"/>
      <c r="C514" s="408"/>
      <c r="D514" s="408"/>
      <c r="E514" s="408"/>
      <c r="F514" s="408"/>
      <c r="G514" s="408"/>
      <c r="AN514" s="400"/>
      <c r="AO514" s="400"/>
      <c r="AV514" s="400"/>
      <c r="AW514" s="400"/>
      <c r="BJ514" s="400"/>
      <c r="BK514" s="400"/>
      <c r="BL514" s="400"/>
      <c r="BM514" s="400"/>
      <c r="BN514" s="400"/>
      <c r="BO514" s="400"/>
      <c r="BP514" s="400"/>
      <c r="BQ514" s="400"/>
      <c r="BR514" s="400"/>
      <c r="BS514" s="400"/>
      <c r="BT514" s="400"/>
      <c r="BU514" s="400"/>
      <c r="CC514" s="397"/>
      <c r="CD514" s="397"/>
      <c r="CE514" s="397"/>
      <c r="CF514" s="397"/>
      <c r="CG514" s="397"/>
      <c r="CH514" s="397"/>
      <c r="CI514" s="397"/>
      <c r="CJ514" s="397"/>
      <c r="CK514" s="397"/>
      <c r="CL514" s="397"/>
      <c r="CM514" s="397"/>
      <c r="CN514" s="397"/>
    </row>
    <row r="515" spans="1:92" s="407" customFormat="1" x14ac:dyDescent="0.25">
      <c r="A515" s="408"/>
      <c r="B515" s="408"/>
      <c r="C515" s="408"/>
      <c r="D515" s="408"/>
      <c r="E515" s="408"/>
      <c r="F515" s="408"/>
      <c r="G515" s="408"/>
      <c r="AN515" s="400"/>
      <c r="AO515" s="400"/>
      <c r="AV515" s="400"/>
      <c r="AW515" s="400"/>
      <c r="BJ515" s="400"/>
      <c r="BK515" s="400"/>
      <c r="BL515" s="400"/>
      <c r="BM515" s="400"/>
      <c r="BN515" s="400"/>
      <c r="BO515" s="400"/>
      <c r="BP515" s="400"/>
      <c r="BQ515" s="400"/>
      <c r="BR515" s="400"/>
      <c r="BS515" s="400"/>
      <c r="BT515" s="400"/>
      <c r="BU515" s="400"/>
      <c r="CC515" s="397"/>
      <c r="CD515" s="397"/>
      <c r="CE515" s="397"/>
      <c r="CF515" s="397"/>
      <c r="CG515" s="397"/>
      <c r="CH515" s="397"/>
      <c r="CI515" s="397"/>
      <c r="CJ515" s="397"/>
      <c r="CK515" s="397"/>
      <c r="CL515" s="397"/>
      <c r="CM515" s="397"/>
      <c r="CN515" s="397"/>
    </row>
    <row r="516" spans="1:92" s="407" customFormat="1" x14ac:dyDescent="0.25">
      <c r="A516" s="408"/>
      <c r="B516" s="408"/>
      <c r="C516" s="408"/>
      <c r="D516" s="408"/>
      <c r="E516" s="408"/>
      <c r="F516" s="408"/>
      <c r="G516" s="408"/>
      <c r="AN516" s="400"/>
      <c r="AO516" s="400"/>
      <c r="AV516" s="400"/>
      <c r="AW516" s="400"/>
      <c r="BJ516" s="400"/>
      <c r="BK516" s="400"/>
      <c r="BL516" s="400"/>
      <c r="BM516" s="400"/>
      <c r="BN516" s="400"/>
      <c r="BO516" s="400"/>
      <c r="BP516" s="400"/>
      <c r="BQ516" s="400"/>
      <c r="BR516" s="400"/>
      <c r="BS516" s="400"/>
      <c r="BT516" s="400"/>
      <c r="BU516" s="400"/>
      <c r="CC516" s="397"/>
      <c r="CD516" s="397"/>
      <c r="CE516" s="397"/>
      <c r="CF516" s="397"/>
      <c r="CG516" s="397"/>
      <c r="CH516" s="397"/>
      <c r="CI516" s="397"/>
      <c r="CJ516" s="397"/>
      <c r="CK516" s="397"/>
      <c r="CL516" s="397"/>
      <c r="CM516" s="397"/>
      <c r="CN516" s="397"/>
    </row>
    <row r="517" spans="1:92" s="407" customFormat="1" x14ac:dyDescent="0.25">
      <c r="A517" s="408"/>
      <c r="B517" s="408"/>
      <c r="C517" s="408"/>
      <c r="D517" s="408"/>
      <c r="E517" s="408"/>
      <c r="F517" s="408"/>
      <c r="G517" s="408"/>
      <c r="AN517" s="400"/>
      <c r="AO517" s="400"/>
      <c r="AV517" s="400"/>
      <c r="AW517" s="400"/>
      <c r="BJ517" s="400"/>
      <c r="BK517" s="400"/>
      <c r="BL517" s="400"/>
      <c r="BM517" s="400"/>
      <c r="BN517" s="400"/>
      <c r="BO517" s="400"/>
      <c r="BP517" s="400"/>
      <c r="BQ517" s="400"/>
      <c r="BR517" s="400"/>
      <c r="BS517" s="400"/>
      <c r="BT517" s="400"/>
      <c r="BU517" s="400"/>
      <c r="CC517" s="397"/>
      <c r="CD517" s="397"/>
      <c r="CE517" s="397"/>
      <c r="CF517" s="397"/>
      <c r="CG517" s="397"/>
      <c r="CH517" s="397"/>
      <c r="CI517" s="397"/>
      <c r="CJ517" s="397"/>
      <c r="CK517" s="397"/>
      <c r="CL517" s="397"/>
      <c r="CM517" s="397"/>
      <c r="CN517" s="397"/>
    </row>
    <row r="518" spans="1:92" s="407" customFormat="1" x14ac:dyDescent="0.25">
      <c r="A518" s="408"/>
      <c r="B518" s="408"/>
      <c r="C518" s="408"/>
      <c r="D518" s="408"/>
      <c r="E518" s="408"/>
      <c r="F518" s="408"/>
      <c r="G518" s="408"/>
      <c r="AN518" s="400"/>
      <c r="AO518" s="400"/>
      <c r="AV518" s="400"/>
      <c r="AW518" s="400"/>
      <c r="BJ518" s="400"/>
      <c r="BK518" s="400"/>
      <c r="BL518" s="400"/>
      <c r="BM518" s="400"/>
      <c r="BN518" s="400"/>
      <c r="BO518" s="400"/>
      <c r="BP518" s="400"/>
      <c r="BQ518" s="400"/>
      <c r="BR518" s="400"/>
      <c r="BS518" s="400"/>
      <c r="BT518" s="400"/>
      <c r="BU518" s="400"/>
      <c r="CC518" s="397"/>
      <c r="CD518" s="397"/>
      <c r="CE518" s="397"/>
      <c r="CF518" s="397"/>
      <c r="CG518" s="397"/>
      <c r="CH518" s="397"/>
      <c r="CI518" s="397"/>
      <c r="CJ518" s="397"/>
      <c r="CK518" s="397"/>
      <c r="CL518" s="397"/>
      <c r="CM518" s="397"/>
      <c r="CN518" s="397"/>
    </row>
    <row r="519" spans="1:92" s="407" customFormat="1" x14ac:dyDescent="0.25">
      <c r="A519" s="408"/>
      <c r="B519" s="408"/>
      <c r="C519" s="408"/>
      <c r="D519" s="408"/>
      <c r="E519" s="408"/>
      <c r="F519" s="408"/>
      <c r="G519" s="408"/>
      <c r="AN519" s="400"/>
      <c r="AO519" s="400"/>
      <c r="AV519" s="400"/>
      <c r="AW519" s="400"/>
      <c r="BJ519" s="400"/>
      <c r="BK519" s="400"/>
      <c r="BL519" s="400"/>
      <c r="BM519" s="400"/>
      <c r="BN519" s="400"/>
      <c r="BO519" s="400"/>
      <c r="BP519" s="400"/>
      <c r="BQ519" s="400"/>
      <c r="BR519" s="400"/>
      <c r="BS519" s="400"/>
      <c r="BT519" s="400"/>
      <c r="BU519" s="400"/>
      <c r="CC519" s="397"/>
      <c r="CD519" s="397"/>
      <c r="CE519" s="397"/>
      <c r="CF519" s="397"/>
      <c r="CG519" s="397"/>
      <c r="CH519" s="397"/>
      <c r="CI519" s="397"/>
      <c r="CJ519" s="397"/>
      <c r="CK519" s="397"/>
      <c r="CL519" s="397"/>
      <c r="CM519" s="397"/>
      <c r="CN519" s="397"/>
    </row>
    <row r="520" spans="1:92" s="407" customFormat="1" x14ac:dyDescent="0.25">
      <c r="A520" s="408"/>
      <c r="B520" s="408"/>
      <c r="C520" s="408"/>
      <c r="D520" s="408"/>
      <c r="E520" s="408"/>
      <c r="F520" s="408"/>
      <c r="G520" s="408"/>
      <c r="AN520" s="400"/>
      <c r="AO520" s="400"/>
      <c r="AV520" s="400"/>
      <c r="AW520" s="400"/>
      <c r="BJ520" s="400"/>
      <c r="BK520" s="400"/>
      <c r="BL520" s="400"/>
      <c r="BM520" s="400"/>
      <c r="BN520" s="400"/>
      <c r="BO520" s="400"/>
      <c r="BP520" s="400"/>
      <c r="BQ520" s="400"/>
      <c r="BR520" s="400"/>
      <c r="BS520" s="400"/>
      <c r="BT520" s="400"/>
      <c r="BU520" s="400"/>
      <c r="CC520" s="397"/>
      <c r="CD520" s="397"/>
      <c r="CE520" s="397"/>
      <c r="CF520" s="397"/>
      <c r="CG520" s="397"/>
      <c r="CH520" s="397"/>
      <c r="CI520" s="397"/>
      <c r="CJ520" s="397"/>
      <c r="CK520" s="397"/>
      <c r="CL520" s="397"/>
      <c r="CM520" s="397"/>
      <c r="CN520" s="397"/>
    </row>
    <row r="521" spans="1:92" s="407" customFormat="1" x14ac:dyDescent="0.25">
      <c r="A521" s="408"/>
      <c r="B521" s="408"/>
      <c r="C521" s="408"/>
      <c r="D521" s="408"/>
      <c r="E521" s="408"/>
      <c r="F521" s="408"/>
      <c r="G521" s="408"/>
      <c r="AN521" s="400"/>
      <c r="AO521" s="400"/>
      <c r="AV521" s="400"/>
      <c r="AW521" s="400"/>
      <c r="BJ521" s="400"/>
      <c r="BK521" s="400"/>
      <c r="BL521" s="400"/>
      <c r="BM521" s="400"/>
      <c r="BN521" s="400"/>
      <c r="BO521" s="400"/>
      <c r="BP521" s="400"/>
      <c r="BQ521" s="400"/>
      <c r="BR521" s="400"/>
      <c r="BS521" s="400"/>
      <c r="BT521" s="400"/>
      <c r="BU521" s="400"/>
      <c r="CC521" s="397"/>
      <c r="CD521" s="397"/>
      <c r="CE521" s="397"/>
      <c r="CF521" s="397"/>
      <c r="CG521" s="397"/>
      <c r="CH521" s="397"/>
      <c r="CI521" s="397"/>
      <c r="CJ521" s="397"/>
      <c r="CK521" s="397"/>
      <c r="CL521" s="397"/>
      <c r="CM521" s="397"/>
      <c r="CN521" s="397"/>
    </row>
    <row r="522" spans="1:92" s="407" customFormat="1" x14ac:dyDescent="0.25">
      <c r="A522" s="408"/>
      <c r="B522" s="408"/>
      <c r="C522" s="408"/>
      <c r="D522" s="408"/>
      <c r="E522" s="408"/>
      <c r="F522" s="408"/>
      <c r="G522" s="408"/>
      <c r="AN522" s="400"/>
      <c r="AO522" s="400"/>
      <c r="AV522" s="400"/>
      <c r="AW522" s="400"/>
      <c r="BJ522" s="400"/>
      <c r="BK522" s="400"/>
      <c r="BL522" s="400"/>
      <c r="BM522" s="400"/>
      <c r="BN522" s="400"/>
      <c r="BO522" s="400"/>
      <c r="BP522" s="400"/>
      <c r="BQ522" s="400"/>
      <c r="BR522" s="400"/>
      <c r="BS522" s="400"/>
      <c r="BT522" s="400"/>
      <c r="BU522" s="400"/>
      <c r="CC522" s="397"/>
      <c r="CD522" s="397"/>
      <c r="CE522" s="397"/>
      <c r="CF522" s="397"/>
      <c r="CG522" s="397"/>
      <c r="CH522" s="397"/>
      <c r="CI522" s="397"/>
      <c r="CJ522" s="397"/>
      <c r="CK522" s="397"/>
      <c r="CL522" s="397"/>
      <c r="CM522" s="397"/>
      <c r="CN522" s="397"/>
    </row>
    <row r="523" spans="1:92" s="407" customFormat="1" x14ac:dyDescent="0.25">
      <c r="A523" s="408"/>
      <c r="B523" s="408"/>
      <c r="C523" s="408"/>
      <c r="D523" s="408"/>
      <c r="E523" s="408"/>
      <c r="F523" s="408"/>
      <c r="G523" s="408"/>
      <c r="AN523" s="400"/>
      <c r="AO523" s="400"/>
      <c r="AV523" s="400"/>
      <c r="AW523" s="400"/>
      <c r="BJ523" s="400"/>
      <c r="BK523" s="400"/>
      <c r="BL523" s="400"/>
      <c r="BM523" s="400"/>
      <c r="BN523" s="400"/>
      <c r="BO523" s="400"/>
      <c r="BP523" s="400"/>
      <c r="BQ523" s="400"/>
      <c r="BR523" s="400"/>
      <c r="BS523" s="400"/>
      <c r="BT523" s="400"/>
      <c r="BU523" s="400"/>
      <c r="CC523" s="397"/>
      <c r="CD523" s="397"/>
      <c r="CE523" s="397"/>
      <c r="CF523" s="397"/>
      <c r="CG523" s="397"/>
      <c r="CH523" s="397"/>
      <c r="CI523" s="397"/>
      <c r="CJ523" s="397"/>
      <c r="CK523" s="397"/>
      <c r="CL523" s="397"/>
      <c r="CM523" s="397"/>
      <c r="CN523" s="397"/>
    </row>
    <row r="524" spans="1:92" s="407" customFormat="1" x14ac:dyDescent="0.25">
      <c r="A524" s="408"/>
      <c r="B524" s="408"/>
      <c r="C524" s="408"/>
      <c r="D524" s="408"/>
      <c r="E524" s="408"/>
      <c r="F524" s="408"/>
      <c r="G524" s="408"/>
      <c r="AN524" s="400"/>
      <c r="AO524" s="400"/>
      <c r="AV524" s="400"/>
      <c r="AW524" s="400"/>
      <c r="BJ524" s="400"/>
      <c r="BK524" s="400"/>
      <c r="BL524" s="400"/>
      <c r="BM524" s="400"/>
      <c r="BN524" s="400"/>
      <c r="BO524" s="400"/>
      <c r="BP524" s="400"/>
      <c r="BQ524" s="400"/>
      <c r="BR524" s="400"/>
      <c r="BS524" s="400"/>
      <c r="BT524" s="400"/>
      <c r="BU524" s="400"/>
      <c r="CC524" s="397"/>
      <c r="CD524" s="397"/>
      <c r="CE524" s="397"/>
      <c r="CF524" s="397"/>
      <c r="CG524" s="397"/>
      <c r="CH524" s="397"/>
      <c r="CI524" s="397"/>
      <c r="CJ524" s="397"/>
      <c r="CK524" s="397"/>
      <c r="CL524" s="397"/>
      <c r="CM524" s="397"/>
      <c r="CN524" s="397"/>
    </row>
    <row r="525" spans="1:92" s="407" customFormat="1" x14ac:dyDescent="0.25">
      <c r="A525" s="408"/>
      <c r="B525" s="408"/>
      <c r="C525" s="408"/>
      <c r="D525" s="408"/>
      <c r="E525" s="408"/>
      <c r="F525" s="408"/>
      <c r="G525" s="408"/>
      <c r="AN525" s="400"/>
      <c r="AO525" s="400"/>
      <c r="AV525" s="400"/>
      <c r="AW525" s="400"/>
      <c r="BJ525" s="400"/>
      <c r="BK525" s="400"/>
      <c r="BL525" s="400"/>
      <c r="BM525" s="400"/>
      <c r="BN525" s="400"/>
      <c r="BO525" s="400"/>
      <c r="BP525" s="400"/>
      <c r="BQ525" s="400"/>
      <c r="BR525" s="400"/>
      <c r="BS525" s="400"/>
      <c r="BT525" s="400"/>
      <c r="BU525" s="400"/>
      <c r="CC525" s="397"/>
      <c r="CD525" s="397"/>
      <c r="CE525" s="397"/>
      <c r="CF525" s="397"/>
      <c r="CG525" s="397"/>
      <c r="CH525" s="397"/>
      <c r="CI525" s="397"/>
      <c r="CJ525" s="397"/>
      <c r="CK525" s="397"/>
      <c r="CL525" s="397"/>
      <c r="CM525" s="397"/>
      <c r="CN525" s="397"/>
    </row>
    <row r="526" spans="1:92" s="407" customFormat="1" x14ac:dyDescent="0.25">
      <c r="A526" s="408"/>
      <c r="B526" s="408"/>
      <c r="C526" s="408"/>
      <c r="D526" s="408"/>
      <c r="E526" s="408"/>
      <c r="F526" s="408"/>
      <c r="G526" s="408"/>
      <c r="AN526" s="400"/>
      <c r="AO526" s="400"/>
      <c r="AV526" s="400"/>
      <c r="AW526" s="400"/>
      <c r="BJ526" s="400"/>
      <c r="BK526" s="400"/>
      <c r="BL526" s="400"/>
      <c r="BM526" s="400"/>
      <c r="BN526" s="400"/>
      <c r="BO526" s="400"/>
      <c r="BP526" s="400"/>
      <c r="BQ526" s="400"/>
      <c r="BR526" s="400"/>
      <c r="BS526" s="400"/>
      <c r="BT526" s="400"/>
      <c r="BU526" s="400"/>
      <c r="CC526" s="397"/>
      <c r="CD526" s="397"/>
      <c r="CE526" s="397"/>
      <c r="CF526" s="397"/>
      <c r="CG526" s="397"/>
      <c r="CH526" s="397"/>
      <c r="CI526" s="397"/>
      <c r="CJ526" s="397"/>
      <c r="CK526" s="397"/>
      <c r="CL526" s="397"/>
      <c r="CM526" s="397"/>
      <c r="CN526" s="397"/>
    </row>
    <row r="527" spans="1:92" s="407" customFormat="1" x14ac:dyDescent="0.25">
      <c r="A527" s="408"/>
      <c r="B527" s="408"/>
      <c r="C527" s="408"/>
      <c r="D527" s="408"/>
      <c r="E527" s="408"/>
      <c r="F527" s="408"/>
      <c r="G527" s="408"/>
      <c r="AN527" s="400"/>
      <c r="AO527" s="400"/>
      <c r="AV527" s="400"/>
      <c r="AW527" s="400"/>
      <c r="BJ527" s="400"/>
      <c r="BK527" s="400"/>
      <c r="BL527" s="400"/>
      <c r="BM527" s="400"/>
      <c r="BN527" s="400"/>
      <c r="BO527" s="400"/>
      <c r="BP527" s="400"/>
      <c r="BQ527" s="400"/>
      <c r="BR527" s="400"/>
      <c r="BS527" s="400"/>
      <c r="BT527" s="400"/>
      <c r="BU527" s="400"/>
      <c r="CC527" s="397"/>
      <c r="CD527" s="397"/>
      <c r="CE527" s="397"/>
      <c r="CF527" s="397"/>
      <c r="CG527" s="397"/>
      <c r="CH527" s="397"/>
      <c r="CI527" s="397"/>
      <c r="CJ527" s="397"/>
      <c r="CK527" s="397"/>
      <c r="CL527" s="397"/>
      <c r="CM527" s="397"/>
      <c r="CN527" s="397"/>
    </row>
    <row r="528" spans="1:92" s="407" customFormat="1" x14ac:dyDescent="0.25">
      <c r="A528" s="408"/>
      <c r="B528" s="408"/>
      <c r="C528" s="408"/>
      <c r="D528" s="408"/>
      <c r="E528" s="408"/>
      <c r="F528" s="408"/>
      <c r="G528" s="408"/>
      <c r="AN528" s="400"/>
      <c r="AO528" s="400"/>
      <c r="AV528" s="400"/>
      <c r="AW528" s="400"/>
      <c r="BJ528" s="400"/>
      <c r="BK528" s="400"/>
      <c r="BL528" s="400"/>
      <c r="BM528" s="400"/>
      <c r="BN528" s="400"/>
      <c r="BO528" s="400"/>
      <c r="BP528" s="400"/>
      <c r="BQ528" s="400"/>
      <c r="BR528" s="400"/>
      <c r="BS528" s="400"/>
      <c r="BT528" s="400"/>
      <c r="BU528" s="400"/>
      <c r="CC528" s="397"/>
      <c r="CD528" s="397"/>
      <c r="CE528" s="397"/>
      <c r="CF528" s="397"/>
      <c r="CG528" s="397"/>
      <c r="CH528" s="397"/>
      <c r="CI528" s="397"/>
      <c r="CJ528" s="397"/>
      <c r="CK528" s="397"/>
      <c r="CL528" s="397"/>
      <c r="CM528" s="397"/>
      <c r="CN528" s="397"/>
    </row>
    <row r="529" spans="1:92" s="407" customFormat="1" x14ac:dyDescent="0.25">
      <c r="A529" s="408"/>
      <c r="B529" s="408"/>
      <c r="C529" s="408"/>
      <c r="D529" s="408"/>
      <c r="E529" s="408"/>
      <c r="F529" s="408"/>
      <c r="G529" s="408"/>
      <c r="AN529" s="400"/>
      <c r="AO529" s="400"/>
      <c r="AV529" s="400"/>
      <c r="AW529" s="400"/>
      <c r="BJ529" s="400"/>
      <c r="BK529" s="400"/>
      <c r="BL529" s="400"/>
      <c r="BM529" s="400"/>
      <c r="BN529" s="400"/>
      <c r="BO529" s="400"/>
      <c r="BP529" s="400"/>
      <c r="BQ529" s="400"/>
      <c r="BR529" s="400"/>
      <c r="BS529" s="400"/>
      <c r="BT529" s="400"/>
      <c r="BU529" s="400"/>
      <c r="CC529" s="397"/>
      <c r="CD529" s="397"/>
      <c r="CE529" s="397"/>
      <c r="CF529" s="397"/>
      <c r="CG529" s="397"/>
      <c r="CH529" s="397"/>
      <c r="CI529" s="397"/>
      <c r="CJ529" s="397"/>
      <c r="CK529" s="397"/>
      <c r="CL529" s="397"/>
      <c r="CM529" s="397"/>
      <c r="CN529" s="397"/>
    </row>
    <row r="530" spans="1:92" s="407" customFormat="1" x14ac:dyDescent="0.25">
      <c r="A530" s="408"/>
      <c r="B530" s="408"/>
      <c r="C530" s="408"/>
      <c r="D530" s="408"/>
      <c r="E530" s="408"/>
      <c r="F530" s="408"/>
      <c r="G530" s="408"/>
      <c r="AN530" s="400"/>
      <c r="AO530" s="400"/>
      <c r="AV530" s="400"/>
      <c r="AW530" s="400"/>
      <c r="BJ530" s="400"/>
      <c r="BK530" s="400"/>
      <c r="BL530" s="400"/>
      <c r="BM530" s="400"/>
      <c r="BN530" s="400"/>
      <c r="BO530" s="400"/>
      <c r="BP530" s="400"/>
      <c r="BQ530" s="400"/>
      <c r="BR530" s="400"/>
      <c r="BS530" s="400"/>
      <c r="BT530" s="400"/>
      <c r="BU530" s="400"/>
      <c r="CC530" s="397"/>
      <c r="CD530" s="397"/>
      <c r="CE530" s="397"/>
      <c r="CF530" s="397"/>
      <c r="CG530" s="397"/>
      <c r="CH530" s="397"/>
      <c r="CI530" s="397"/>
      <c r="CJ530" s="397"/>
      <c r="CK530" s="397"/>
      <c r="CL530" s="397"/>
      <c r="CM530" s="397"/>
      <c r="CN530" s="397"/>
    </row>
    <row r="531" spans="1:92" s="407" customFormat="1" x14ac:dyDescent="0.25">
      <c r="A531" s="408"/>
      <c r="B531" s="408"/>
      <c r="C531" s="408"/>
      <c r="D531" s="408"/>
      <c r="E531" s="408"/>
      <c r="F531" s="408"/>
      <c r="G531" s="408"/>
      <c r="AN531" s="400"/>
      <c r="AO531" s="400"/>
      <c r="AV531" s="400"/>
      <c r="AW531" s="400"/>
      <c r="BJ531" s="400"/>
      <c r="BK531" s="400"/>
      <c r="BL531" s="400"/>
      <c r="BM531" s="400"/>
      <c r="BN531" s="400"/>
      <c r="BO531" s="400"/>
      <c r="BP531" s="400"/>
      <c r="BQ531" s="400"/>
      <c r="BR531" s="400"/>
      <c r="BS531" s="400"/>
      <c r="BT531" s="400"/>
      <c r="BU531" s="400"/>
      <c r="CC531" s="397"/>
      <c r="CD531" s="397"/>
      <c r="CE531" s="397"/>
      <c r="CF531" s="397"/>
      <c r="CG531" s="397"/>
      <c r="CH531" s="397"/>
      <c r="CI531" s="397"/>
      <c r="CJ531" s="397"/>
      <c r="CK531" s="397"/>
      <c r="CL531" s="397"/>
      <c r="CM531" s="397"/>
      <c r="CN531" s="397"/>
    </row>
    <row r="532" spans="1:92" s="407" customFormat="1" x14ac:dyDescent="0.25">
      <c r="A532" s="408"/>
      <c r="B532" s="408"/>
      <c r="C532" s="408"/>
      <c r="D532" s="408"/>
      <c r="E532" s="408"/>
      <c r="F532" s="408"/>
      <c r="G532" s="408"/>
      <c r="AN532" s="400"/>
      <c r="AO532" s="400"/>
      <c r="AV532" s="400"/>
      <c r="AW532" s="400"/>
      <c r="BJ532" s="400"/>
      <c r="BK532" s="400"/>
      <c r="BL532" s="400"/>
      <c r="BM532" s="400"/>
      <c r="BN532" s="400"/>
      <c r="BO532" s="400"/>
      <c r="BP532" s="400"/>
      <c r="BQ532" s="400"/>
      <c r="BR532" s="400"/>
      <c r="BS532" s="400"/>
      <c r="BT532" s="400"/>
      <c r="BU532" s="400"/>
      <c r="CC532" s="397"/>
      <c r="CD532" s="397"/>
      <c r="CE532" s="397"/>
      <c r="CF532" s="397"/>
      <c r="CG532" s="397"/>
      <c r="CH532" s="397"/>
      <c r="CI532" s="397"/>
      <c r="CJ532" s="397"/>
      <c r="CK532" s="397"/>
      <c r="CL532" s="397"/>
      <c r="CM532" s="397"/>
      <c r="CN532" s="397"/>
    </row>
    <row r="533" spans="1:92" s="407" customFormat="1" x14ac:dyDescent="0.25">
      <c r="A533" s="408"/>
      <c r="B533" s="408"/>
      <c r="C533" s="408"/>
      <c r="D533" s="408"/>
      <c r="E533" s="408"/>
      <c r="F533" s="408"/>
      <c r="G533" s="408"/>
      <c r="AN533" s="400"/>
      <c r="AO533" s="400"/>
      <c r="AV533" s="400"/>
      <c r="AW533" s="400"/>
      <c r="BJ533" s="400"/>
      <c r="BK533" s="400"/>
      <c r="BL533" s="400"/>
      <c r="BM533" s="400"/>
      <c r="BN533" s="400"/>
      <c r="BO533" s="400"/>
      <c r="BP533" s="400"/>
      <c r="BQ533" s="400"/>
      <c r="BR533" s="400"/>
      <c r="BS533" s="400"/>
      <c r="BT533" s="400"/>
      <c r="BU533" s="400"/>
      <c r="CC533" s="397"/>
      <c r="CD533" s="397"/>
      <c r="CE533" s="397"/>
      <c r="CF533" s="397"/>
      <c r="CG533" s="397"/>
      <c r="CH533" s="397"/>
      <c r="CI533" s="397"/>
      <c r="CJ533" s="397"/>
      <c r="CK533" s="397"/>
      <c r="CL533" s="397"/>
      <c r="CM533" s="397"/>
      <c r="CN533" s="397"/>
    </row>
    <row r="534" spans="1:92" s="407" customFormat="1" x14ac:dyDescent="0.25">
      <c r="A534" s="408"/>
      <c r="B534" s="408"/>
      <c r="C534" s="408"/>
      <c r="D534" s="408"/>
      <c r="E534" s="408"/>
      <c r="F534" s="408"/>
      <c r="G534" s="408"/>
      <c r="AN534" s="400"/>
      <c r="AO534" s="400"/>
      <c r="AV534" s="400"/>
      <c r="AW534" s="400"/>
      <c r="BJ534" s="400"/>
      <c r="BK534" s="400"/>
      <c r="BL534" s="400"/>
      <c r="BM534" s="400"/>
      <c r="BN534" s="400"/>
      <c r="BO534" s="400"/>
      <c r="BP534" s="400"/>
      <c r="BQ534" s="400"/>
      <c r="BR534" s="400"/>
      <c r="BS534" s="400"/>
      <c r="BT534" s="400"/>
      <c r="BU534" s="400"/>
      <c r="CC534" s="397"/>
      <c r="CD534" s="397"/>
      <c r="CE534" s="397"/>
      <c r="CF534" s="397"/>
      <c r="CG534" s="397"/>
      <c r="CH534" s="397"/>
      <c r="CI534" s="397"/>
      <c r="CJ534" s="397"/>
      <c r="CK534" s="397"/>
      <c r="CL534" s="397"/>
      <c r="CM534" s="397"/>
      <c r="CN534" s="397"/>
    </row>
    <row r="535" spans="1:92" s="407" customFormat="1" x14ac:dyDescent="0.25">
      <c r="A535" s="408"/>
      <c r="B535" s="408"/>
      <c r="C535" s="408"/>
      <c r="D535" s="408"/>
      <c r="E535" s="408"/>
      <c r="F535" s="408"/>
      <c r="G535" s="408"/>
      <c r="AN535" s="400"/>
      <c r="AO535" s="400"/>
      <c r="AV535" s="400"/>
      <c r="AW535" s="400"/>
      <c r="BJ535" s="400"/>
      <c r="BK535" s="400"/>
      <c r="BL535" s="400"/>
      <c r="BM535" s="400"/>
      <c r="BN535" s="400"/>
      <c r="BO535" s="400"/>
      <c r="BP535" s="400"/>
      <c r="BQ535" s="400"/>
      <c r="BR535" s="400"/>
      <c r="BS535" s="400"/>
      <c r="BT535" s="400"/>
      <c r="BU535" s="400"/>
      <c r="CC535" s="397"/>
      <c r="CD535" s="397"/>
      <c r="CE535" s="397"/>
      <c r="CF535" s="397"/>
      <c r="CG535" s="397"/>
      <c r="CH535" s="397"/>
      <c r="CI535" s="397"/>
      <c r="CJ535" s="397"/>
      <c r="CK535" s="397"/>
      <c r="CL535" s="397"/>
      <c r="CM535" s="397"/>
      <c r="CN535" s="397"/>
    </row>
    <row r="536" spans="1:92" s="407" customFormat="1" x14ac:dyDescent="0.25">
      <c r="A536" s="408"/>
      <c r="B536" s="408"/>
      <c r="C536" s="408"/>
      <c r="D536" s="408"/>
      <c r="E536" s="408"/>
      <c r="F536" s="408"/>
      <c r="G536" s="408"/>
      <c r="AN536" s="400"/>
      <c r="AO536" s="400"/>
      <c r="AV536" s="400"/>
      <c r="AW536" s="400"/>
      <c r="BJ536" s="400"/>
      <c r="BK536" s="400"/>
      <c r="BL536" s="400"/>
      <c r="BM536" s="400"/>
      <c r="BN536" s="400"/>
      <c r="BO536" s="400"/>
      <c r="BP536" s="400"/>
      <c r="BQ536" s="400"/>
      <c r="BR536" s="400"/>
      <c r="BS536" s="400"/>
      <c r="BT536" s="400"/>
      <c r="BU536" s="400"/>
      <c r="CC536" s="397"/>
      <c r="CD536" s="397"/>
      <c r="CE536" s="397"/>
      <c r="CF536" s="397"/>
      <c r="CG536" s="397"/>
      <c r="CH536" s="397"/>
      <c r="CI536" s="397"/>
      <c r="CJ536" s="397"/>
      <c r="CK536" s="397"/>
      <c r="CL536" s="397"/>
      <c r="CM536" s="397"/>
      <c r="CN536" s="397"/>
    </row>
    <row r="537" spans="1:92" s="407" customFormat="1" x14ac:dyDescent="0.25">
      <c r="A537" s="408"/>
      <c r="B537" s="408"/>
      <c r="C537" s="408"/>
      <c r="D537" s="408"/>
      <c r="E537" s="408"/>
      <c r="F537" s="408"/>
      <c r="G537" s="408"/>
      <c r="AN537" s="400"/>
      <c r="AO537" s="400"/>
      <c r="AV537" s="400"/>
      <c r="AW537" s="400"/>
      <c r="BJ537" s="400"/>
      <c r="BK537" s="400"/>
      <c r="BL537" s="400"/>
      <c r="BM537" s="400"/>
      <c r="BN537" s="400"/>
      <c r="BO537" s="400"/>
      <c r="BP537" s="400"/>
      <c r="BQ537" s="400"/>
      <c r="BR537" s="400"/>
      <c r="BS537" s="400"/>
      <c r="BT537" s="400"/>
      <c r="BU537" s="400"/>
      <c r="CC537" s="397"/>
      <c r="CD537" s="397"/>
      <c r="CE537" s="397"/>
      <c r="CF537" s="397"/>
      <c r="CG537" s="397"/>
      <c r="CH537" s="397"/>
      <c r="CI537" s="397"/>
      <c r="CJ537" s="397"/>
      <c r="CK537" s="397"/>
      <c r="CL537" s="397"/>
      <c r="CM537" s="397"/>
      <c r="CN537" s="397"/>
    </row>
    <row r="538" spans="1:92" s="407" customFormat="1" x14ac:dyDescent="0.25">
      <c r="A538" s="408"/>
      <c r="B538" s="408"/>
      <c r="C538" s="408"/>
      <c r="D538" s="408"/>
      <c r="E538" s="408"/>
      <c r="F538" s="408"/>
      <c r="G538" s="408"/>
      <c r="AN538" s="400"/>
      <c r="AO538" s="400"/>
      <c r="AV538" s="400"/>
      <c r="AW538" s="400"/>
      <c r="BJ538" s="400"/>
      <c r="BK538" s="400"/>
      <c r="BL538" s="400"/>
      <c r="BM538" s="400"/>
      <c r="BN538" s="400"/>
      <c r="BO538" s="400"/>
      <c r="BP538" s="400"/>
      <c r="BQ538" s="400"/>
      <c r="BR538" s="400"/>
      <c r="BS538" s="400"/>
      <c r="BT538" s="400"/>
      <c r="BU538" s="400"/>
      <c r="CC538" s="397"/>
      <c r="CD538" s="397"/>
      <c r="CE538" s="397"/>
      <c r="CF538" s="397"/>
      <c r="CG538" s="397"/>
      <c r="CH538" s="397"/>
      <c r="CI538" s="397"/>
      <c r="CJ538" s="397"/>
      <c r="CK538" s="397"/>
      <c r="CL538" s="397"/>
      <c r="CM538" s="397"/>
      <c r="CN538" s="397"/>
    </row>
    <row r="539" spans="1:92" s="407" customFormat="1" x14ac:dyDescent="0.25">
      <c r="A539" s="408"/>
      <c r="B539" s="408"/>
      <c r="C539" s="408"/>
      <c r="D539" s="408"/>
      <c r="E539" s="408"/>
      <c r="F539" s="408"/>
      <c r="G539" s="408"/>
      <c r="AN539" s="400"/>
      <c r="AO539" s="400"/>
      <c r="AV539" s="400"/>
      <c r="AW539" s="400"/>
      <c r="BJ539" s="400"/>
      <c r="BK539" s="400"/>
      <c r="BL539" s="400"/>
      <c r="BM539" s="400"/>
      <c r="BN539" s="400"/>
      <c r="BO539" s="400"/>
      <c r="BP539" s="400"/>
      <c r="BQ539" s="400"/>
      <c r="BR539" s="400"/>
      <c r="BS539" s="400"/>
      <c r="BT539" s="400"/>
      <c r="BU539" s="400"/>
      <c r="CC539" s="397"/>
      <c r="CD539" s="397"/>
      <c r="CE539" s="397"/>
      <c r="CF539" s="397"/>
      <c r="CG539" s="397"/>
      <c r="CH539" s="397"/>
      <c r="CI539" s="397"/>
      <c r="CJ539" s="397"/>
      <c r="CK539" s="397"/>
      <c r="CL539" s="397"/>
      <c r="CM539" s="397"/>
      <c r="CN539" s="397"/>
    </row>
    <row r="540" spans="1:92" s="407" customFormat="1" x14ac:dyDescent="0.25">
      <c r="A540" s="408"/>
      <c r="B540" s="408"/>
      <c r="C540" s="408"/>
      <c r="D540" s="408"/>
      <c r="E540" s="408"/>
      <c r="F540" s="408"/>
      <c r="G540" s="408"/>
      <c r="AN540" s="400"/>
      <c r="AO540" s="400"/>
      <c r="AV540" s="400"/>
      <c r="AW540" s="400"/>
      <c r="BJ540" s="400"/>
      <c r="BK540" s="400"/>
      <c r="BL540" s="400"/>
      <c r="BM540" s="400"/>
      <c r="BN540" s="400"/>
      <c r="BO540" s="400"/>
      <c r="BP540" s="400"/>
      <c r="BQ540" s="400"/>
      <c r="BR540" s="400"/>
      <c r="BS540" s="400"/>
      <c r="BT540" s="400"/>
      <c r="BU540" s="400"/>
      <c r="CC540" s="397"/>
      <c r="CD540" s="397"/>
      <c r="CE540" s="397"/>
      <c r="CF540" s="397"/>
      <c r="CG540" s="397"/>
      <c r="CH540" s="397"/>
      <c r="CI540" s="397"/>
      <c r="CJ540" s="397"/>
      <c r="CK540" s="397"/>
      <c r="CL540" s="397"/>
      <c r="CM540" s="397"/>
      <c r="CN540" s="397"/>
    </row>
    <row r="541" spans="1:92" s="407" customFormat="1" x14ac:dyDescent="0.25">
      <c r="A541" s="408"/>
      <c r="B541" s="408"/>
      <c r="C541" s="408"/>
      <c r="D541" s="408"/>
      <c r="E541" s="408"/>
      <c r="F541" s="408"/>
      <c r="G541" s="408"/>
      <c r="AN541" s="400"/>
      <c r="AO541" s="400"/>
      <c r="AV541" s="400"/>
      <c r="AW541" s="400"/>
      <c r="BJ541" s="400"/>
      <c r="BK541" s="400"/>
      <c r="BL541" s="400"/>
      <c r="BM541" s="400"/>
      <c r="BN541" s="400"/>
      <c r="BO541" s="400"/>
      <c r="BP541" s="400"/>
      <c r="BQ541" s="400"/>
      <c r="BR541" s="400"/>
      <c r="BS541" s="400"/>
      <c r="BT541" s="400"/>
      <c r="BU541" s="400"/>
      <c r="CC541" s="397"/>
      <c r="CD541" s="397"/>
      <c r="CE541" s="397"/>
      <c r="CF541" s="397"/>
      <c r="CG541" s="397"/>
      <c r="CH541" s="397"/>
      <c r="CI541" s="397"/>
      <c r="CJ541" s="397"/>
      <c r="CK541" s="397"/>
      <c r="CL541" s="397"/>
      <c r="CM541" s="397"/>
      <c r="CN541" s="397"/>
    </row>
    <row r="542" spans="1:92" s="407" customFormat="1" x14ac:dyDescent="0.25">
      <c r="A542" s="408"/>
      <c r="B542" s="408"/>
      <c r="C542" s="408"/>
      <c r="D542" s="408"/>
      <c r="E542" s="408"/>
      <c r="F542" s="408"/>
      <c r="G542" s="408"/>
      <c r="AN542" s="400"/>
      <c r="AO542" s="400"/>
      <c r="AV542" s="400"/>
      <c r="AW542" s="400"/>
      <c r="BJ542" s="400"/>
      <c r="BK542" s="400"/>
      <c r="BL542" s="400"/>
      <c r="BM542" s="400"/>
      <c r="BN542" s="400"/>
      <c r="BO542" s="400"/>
      <c r="BP542" s="400"/>
      <c r="BQ542" s="400"/>
      <c r="BR542" s="400"/>
      <c r="BS542" s="400"/>
      <c r="BT542" s="400"/>
      <c r="BU542" s="400"/>
      <c r="CC542" s="397"/>
      <c r="CD542" s="397"/>
      <c r="CE542" s="397"/>
      <c r="CF542" s="397"/>
      <c r="CG542" s="397"/>
      <c r="CH542" s="397"/>
      <c r="CI542" s="397"/>
      <c r="CJ542" s="397"/>
      <c r="CK542" s="397"/>
      <c r="CL542" s="397"/>
      <c r="CM542" s="397"/>
      <c r="CN542" s="397"/>
    </row>
    <row r="543" spans="1:92" s="407" customFormat="1" x14ac:dyDescent="0.25">
      <c r="A543" s="408"/>
      <c r="B543" s="408"/>
      <c r="C543" s="408"/>
      <c r="D543" s="408"/>
      <c r="E543" s="408"/>
      <c r="F543" s="408"/>
      <c r="G543" s="408"/>
      <c r="AN543" s="400"/>
      <c r="AO543" s="400"/>
      <c r="AV543" s="400"/>
      <c r="AW543" s="400"/>
      <c r="BJ543" s="400"/>
      <c r="BK543" s="400"/>
      <c r="BL543" s="400"/>
      <c r="BM543" s="400"/>
      <c r="BN543" s="400"/>
      <c r="BO543" s="400"/>
      <c r="BP543" s="400"/>
      <c r="BQ543" s="400"/>
      <c r="BR543" s="400"/>
      <c r="BS543" s="400"/>
      <c r="BT543" s="400"/>
      <c r="BU543" s="400"/>
      <c r="CC543" s="397"/>
      <c r="CD543" s="397"/>
      <c r="CE543" s="397"/>
      <c r="CF543" s="397"/>
      <c r="CG543" s="397"/>
      <c r="CH543" s="397"/>
      <c r="CI543" s="397"/>
      <c r="CJ543" s="397"/>
      <c r="CK543" s="397"/>
      <c r="CL543" s="397"/>
      <c r="CM543" s="397"/>
      <c r="CN543" s="397"/>
    </row>
    <row r="544" spans="1:92" s="407" customFormat="1" x14ac:dyDescent="0.25">
      <c r="A544" s="408"/>
      <c r="B544" s="408"/>
      <c r="C544" s="408"/>
      <c r="D544" s="408"/>
      <c r="E544" s="408"/>
      <c r="F544" s="408"/>
      <c r="G544" s="408"/>
      <c r="AN544" s="400"/>
      <c r="AO544" s="400"/>
      <c r="AV544" s="400"/>
      <c r="AW544" s="400"/>
      <c r="BJ544" s="400"/>
      <c r="BK544" s="400"/>
      <c r="BL544" s="400"/>
      <c r="BM544" s="400"/>
      <c r="BN544" s="400"/>
      <c r="BO544" s="400"/>
      <c r="BP544" s="400"/>
      <c r="BQ544" s="400"/>
      <c r="BR544" s="400"/>
      <c r="BS544" s="400"/>
      <c r="BT544" s="400"/>
      <c r="BU544" s="400"/>
      <c r="CC544" s="397"/>
      <c r="CD544" s="397"/>
      <c r="CE544" s="397"/>
      <c r="CF544" s="397"/>
      <c r="CG544" s="397"/>
      <c r="CH544" s="397"/>
      <c r="CI544" s="397"/>
      <c r="CJ544" s="397"/>
      <c r="CK544" s="397"/>
      <c r="CL544" s="397"/>
      <c r="CM544" s="397"/>
      <c r="CN544" s="397"/>
    </row>
    <row r="545" spans="1:92" s="407" customFormat="1" x14ac:dyDescent="0.25">
      <c r="A545" s="408"/>
      <c r="B545" s="408"/>
      <c r="C545" s="408"/>
      <c r="D545" s="408"/>
      <c r="E545" s="408"/>
      <c r="F545" s="408"/>
      <c r="G545" s="408"/>
      <c r="AN545" s="400"/>
      <c r="AO545" s="400"/>
      <c r="AV545" s="400"/>
      <c r="AW545" s="400"/>
      <c r="BJ545" s="400"/>
      <c r="BK545" s="400"/>
      <c r="BL545" s="400"/>
      <c r="BM545" s="400"/>
      <c r="BN545" s="400"/>
      <c r="BO545" s="400"/>
      <c r="BP545" s="400"/>
      <c r="BQ545" s="400"/>
      <c r="BR545" s="400"/>
      <c r="BS545" s="400"/>
      <c r="BT545" s="400"/>
      <c r="BU545" s="400"/>
      <c r="CC545" s="397"/>
      <c r="CD545" s="397"/>
      <c r="CE545" s="397"/>
      <c r="CF545" s="397"/>
      <c r="CG545" s="397"/>
      <c r="CH545" s="397"/>
      <c r="CI545" s="397"/>
      <c r="CJ545" s="397"/>
      <c r="CK545" s="397"/>
      <c r="CL545" s="397"/>
      <c r="CM545" s="397"/>
      <c r="CN545" s="397"/>
    </row>
    <row r="546" spans="1:92" s="407" customFormat="1" x14ac:dyDescent="0.25">
      <c r="A546" s="408"/>
      <c r="B546" s="408"/>
      <c r="C546" s="408"/>
      <c r="D546" s="408"/>
      <c r="E546" s="408"/>
      <c r="F546" s="408"/>
      <c r="G546" s="408"/>
      <c r="AN546" s="400"/>
      <c r="AO546" s="400"/>
      <c r="AV546" s="400"/>
      <c r="AW546" s="400"/>
      <c r="BJ546" s="400"/>
      <c r="BK546" s="400"/>
      <c r="BL546" s="400"/>
      <c r="BM546" s="400"/>
      <c r="BN546" s="400"/>
      <c r="BO546" s="400"/>
      <c r="BP546" s="400"/>
      <c r="BQ546" s="400"/>
      <c r="BR546" s="400"/>
      <c r="BS546" s="400"/>
      <c r="BT546" s="400"/>
      <c r="BU546" s="400"/>
      <c r="CC546" s="397"/>
      <c r="CD546" s="397"/>
      <c r="CE546" s="397"/>
      <c r="CF546" s="397"/>
      <c r="CG546" s="397"/>
      <c r="CH546" s="397"/>
      <c r="CI546" s="397"/>
      <c r="CJ546" s="397"/>
      <c r="CK546" s="397"/>
      <c r="CL546" s="397"/>
      <c r="CM546" s="397"/>
      <c r="CN546" s="397"/>
    </row>
    <row r="547" spans="1:92" s="407" customFormat="1" x14ac:dyDescent="0.25">
      <c r="A547" s="408"/>
      <c r="B547" s="408"/>
      <c r="C547" s="408"/>
      <c r="D547" s="408"/>
      <c r="E547" s="408"/>
      <c r="F547" s="408"/>
      <c r="G547" s="408"/>
      <c r="AN547" s="400"/>
      <c r="AO547" s="400"/>
      <c r="AV547" s="400"/>
      <c r="AW547" s="400"/>
      <c r="BJ547" s="400"/>
      <c r="BK547" s="400"/>
      <c r="BL547" s="400"/>
      <c r="BM547" s="400"/>
      <c r="BN547" s="400"/>
      <c r="BO547" s="400"/>
      <c r="BP547" s="400"/>
      <c r="BQ547" s="400"/>
      <c r="BR547" s="400"/>
      <c r="BS547" s="400"/>
      <c r="BT547" s="400"/>
      <c r="BU547" s="400"/>
      <c r="CC547" s="397"/>
      <c r="CD547" s="397"/>
      <c r="CE547" s="397"/>
      <c r="CF547" s="397"/>
      <c r="CG547" s="397"/>
      <c r="CH547" s="397"/>
      <c r="CI547" s="397"/>
      <c r="CJ547" s="397"/>
      <c r="CK547" s="397"/>
      <c r="CL547" s="397"/>
      <c r="CM547" s="397"/>
      <c r="CN547" s="397"/>
    </row>
    <row r="548" spans="1:92" s="407" customFormat="1" x14ac:dyDescent="0.25">
      <c r="A548" s="408"/>
      <c r="B548" s="408"/>
      <c r="C548" s="408"/>
      <c r="D548" s="408"/>
      <c r="E548" s="408"/>
      <c r="F548" s="408"/>
      <c r="G548" s="408"/>
      <c r="AN548" s="400"/>
      <c r="AO548" s="400"/>
      <c r="AV548" s="400"/>
      <c r="AW548" s="400"/>
      <c r="BJ548" s="400"/>
      <c r="BK548" s="400"/>
      <c r="BL548" s="400"/>
      <c r="BM548" s="400"/>
      <c r="BN548" s="400"/>
      <c r="BO548" s="400"/>
      <c r="BP548" s="400"/>
      <c r="BQ548" s="400"/>
      <c r="BR548" s="400"/>
      <c r="BS548" s="400"/>
      <c r="BT548" s="400"/>
      <c r="BU548" s="400"/>
      <c r="CC548" s="397"/>
      <c r="CD548" s="397"/>
      <c r="CE548" s="397"/>
      <c r="CF548" s="397"/>
      <c r="CG548" s="397"/>
      <c r="CH548" s="397"/>
      <c r="CI548" s="397"/>
      <c r="CJ548" s="397"/>
      <c r="CK548" s="397"/>
      <c r="CL548" s="397"/>
      <c r="CM548" s="397"/>
      <c r="CN548" s="397"/>
    </row>
    <row r="549" spans="1:92" s="407" customFormat="1" x14ac:dyDescent="0.25">
      <c r="A549" s="408"/>
      <c r="B549" s="408"/>
      <c r="C549" s="408"/>
      <c r="D549" s="408"/>
      <c r="E549" s="408"/>
      <c r="F549" s="408"/>
      <c r="G549" s="408"/>
      <c r="AN549" s="400"/>
      <c r="AO549" s="400"/>
      <c r="AV549" s="400"/>
      <c r="AW549" s="400"/>
      <c r="BJ549" s="400"/>
      <c r="BK549" s="400"/>
      <c r="BL549" s="400"/>
      <c r="BM549" s="400"/>
      <c r="BN549" s="400"/>
      <c r="BO549" s="400"/>
      <c r="BP549" s="400"/>
      <c r="BQ549" s="400"/>
      <c r="BR549" s="400"/>
      <c r="BS549" s="400"/>
      <c r="BT549" s="400"/>
      <c r="BU549" s="400"/>
      <c r="CC549" s="397"/>
      <c r="CD549" s="397"/>
      <c r="CE549" s="397"/>
      <c r="CF549" s="397"/>
      <c r="CG549" s="397"/>
      <c r="CH549" s="397"/>
      <c r="CI549" s="397"/>
      <c r="CJ549" s="397"/>
      <c r="CK549" s="397"/>
      <c r="CL549" s="397"/>
      <c r="CM549" s="397"/>
      <c r="CN549" s="397"/>
    </row>
    <row r="550" spans="1:92" s="407" customFormat="1" x14ac:dyDescent="0.25">
      <c r="A550" s="408"/>
      <c r="B550" s="408"/>
      <c r="C550" s="408"/>
      <c r="D550" s="408"/>
      <c r="E550" s="408"/>
      <c r="F550" s="408"/>
      <c r="G550" s="408"/>
      <c r="AN550" s="400"/>
      <c r="AO550" s="400"/>
      <c r="AV550" s="400"/>
      <c r="AW550" s="400"/>
      <c r="BJ550" s="400"/>
      <c r="BK550" s="400"/>
      <c r="BL550" s="400"/>
      <c r="BM550" s="400"/>
      <c r="BN550" s="400"/>
      <c r="BO550" s="400"/>
      <c r="BP550" s="400"/>
      <c r="BQ550" s="400"/>
      <c r="BR550" s="400"/>
      <c r="BS550" s="400"/>
      <c r="BT550" s="400"/>
      <c r="BU550" s="400"/>
      <c r="CC550" s="397"/>
      <c r="CD550" s="397"/>
      <c r="CE550" s="397"/>
      <c r="CF550" s="397"/>
      <c r="CG550" s="397"/>
      <c r="CH550" s="397"/>
      <c r="CI550" s="397"/>
      <c r="CJ550" s="397"/>
      <c r="CK550" s="397"/>
      <c r="CL550" s="397"/>
      <c r="CM550" s="397"/>
      <c r="CN550" s="397"/>
    </row>
    <row r="551" spans="1:92" s="407" customFormat="1" x14ac:dyDescent="0.25">
      <c r="A551" s="408"/>
      <c r="B551" s="408"/>
      <c r="C551" s="408"/>
      <c r="D551" s="408"/>
      <c r="E551" s="408"/>
      <c r="F551" s="408"/>
      <c r="G551" s="408"/>
      <c r="AN551" s="400"/>
      <c r="AO551" s="400"/>
      <c r="AV551" s="400"/>
      <c r="AW551" s="400"/>
      <c r="BJ551" s="400"/>
      <c r="BK551" s="400"/>
      <c r="BL551" s="400"/>
      <c r="BM551" s="400"/>
      <c r="BN551" s="400"/>
      <c r="BO551" s="400"/>
      <c r="BP551" s="400"/>
      <c r="BQ551" s="400"/>
      <c r="BR551" s="400"/>
      <c r="BS551" s="400"/>
      <c r="BT551" s="400"/>
      <c r="BU551" s="400"/>
      <c r="CC551" s="397"/>
      <c r="CD551" s="397"/>
      <c r="CE551" s="397"/>
      <c r="CF551" s="397"/>
      <c r="CG551" s="397"/>
      <c r="CH551" s="397"/>
      <c r="CI551" s="397"/>
      <c r="CJ551" s="397"/>
      <c r="CK551" s="397"/>
      <c r="CL551" s="397"/>
      <c r="CM551" s="397"/>
      <c r="CN551" s="397"/>
    </row>
    <row r="552" spans="1:92" s="407" customFormat="1" x14ac:dyDescent="0.25">
      <c r="A552" s="408"/>
      <c r="B552" s="408"/>
      <c r="C552" s="408"/>
      <c r="D552" s="408"/>
      <c r="E552" s="408"/>
      <c r="F552" s="408"/>
      <c r="G552" s="408"/>
      <c r="AN552" s="400"/>
      <c r="AO552" s="400"/>
      <c r="AV552" s="400"/>
      <c r="AW552" s="400"/>
      <c r="BJ552" s="400"/>
      <c r="BK552" s="400"/>
      <c r="BL552" s="400"/>
      <c r="BM552" s="400"/>
      <c r="BN552" s="400"/>
      <c r="BO552" s="400"/>
      <c r="BP552" s="400"/>
      <c r="BQ552" s="400"/>
      <c r="BR552" s="400"/>
      <c r="BS552" s="400"/>
      <c r="BT552" s="400"/>
      <c r="BU552" s="400"/>
      <c r="CC552" s="397"/>
      <c r="CD552" s="397"/>
      <c r="CE552" s="397"/>
      <c r="CF552" s="397"/>
      <c r="CG552" s="397"/>
      <c r="CH552" s="397"/>
      <c r="CI552" s="397"/>
      <c r="CJ552" s="397"/>
      <c r="CK552" s="397"/>
      <c r="CL552" s="397"/>
      <c r="CM552" s="397"/>
      <c r="CN552" s="397"/>
    </row>
    <row r="553" spans="1:92" s="407" customFormat="1" x14ac:dyDescent="0.25">
      <c r="A553" s="408"/>
      <c r="B553" s="408"/>
      <c r="C553" s="408"/>
      <c r="D553" s="408"/>
      <c r="E553" s="408"/>
      <c r="F553" s="408"/>
      <c r="G553" s="408"/>
      <c r="AN553" s="400"/>
      <c r="AO553" s="400"/>
      <c r="AV553" s="400"/>
      <c r="AW553" s="400"/>
      <c r="BJ553" s="400"/>
      <c r="BK553" s="400"/>
      <c r="BL553" s="400"/>
      <c r="BM553" s="400"/>
      <c r="BN553" s="400"/>
      <c r="BO553" s="400"/>
      <c r="BP553" s="400"/>
      <c r="BQ553" s="400"/>
      <c r="BR553" s="400"/>
      <c r="BS553" s="400"/>
      <c r="BT553" s="400"/>
      <c r="BU553" s="400"/>
      <c r="CC553" s="397"/>
      <c r="CD553" s="397"/>
      <c r="CE553" s="397"/>
      <c r="CF553" s="397"/>
      <c r="CG553" s="397"/>
      <c r="CH553" s="397"/>
      <c r="CI553" s="397"/>
      <c r="CJ553" s="397"/>
      <c r="CK553" s="397"/>
      <c r="CL553" s="397"/>
      <c r="CM553" s="397"/>
      <c r="CN553" s="397"/>
    </row>
    <row r="554" spans="1:92" s="407" customFormat="1" x14ac:dyDescent="0.25">
      <c r="A554" s="408"/>
      <c r="B554" s="408"/>
      <c r="C554" s="408"/>
      <c r="D554" s="408"/>
      <c r="E554" s="408"/>
      <c r="F554" s="408"/>
      <c r="G554" s="408"/>
      <c r="AN554" s="400"/>
      <c r="AO554" s="400"/>
      <c r="AV554" s="400"/>
      <c r="AW554" s="400"/>
      <c r="BJ554" s="400"/>
      <c r="BK554" s="400"/>
      <c r="BL554" s="400"/>
      <c r="BM554" s="400"/>
      <c r="BN554" s="400"/>
      <c r="BO554" s="400"/>
      <c r="BP554" s="400"/>
      <c r="BQ554" s="400"/>
      <c r="BR554" s="400"/>
      <c r="BS554" s="400"/>
      <c r="BT554" s="400"/>
      <c r="BU554" s="400"/>
      <c r="CC554" s="397"/>
      <c r="CD554" s="397"/>
      <c r="CE554" s="397"/>
      <c r="CF554" s="397"/>
      <c r="CG554" s="397"/>
      <c r="CH554" s="397"/>
      <c r="CI554" s="397"/>
      <c r="CJ554" s="397"/>
      <c r="CK554" s="397"/>
      <c r="CL554" s="397"/>
      <c r="CM554" s="397"/>
      <c r="CN554" s="397"/>
    </row>
    <row r="555" spans="1:92" s="407" customFormat="1" x14ac:dyDescent="0.25">
      <c r="A555" s="408"/>
      <c r="B555" s="408"/>
      <c r="C555" s="408"/>
      <c r="D555" s="408"/>
      <c r="E555" s="408"/>
      <c r="F555" s="408"/>
      <c r="G555" s="408"/>
      <c r="AN555" s="400"/>
      <c r="AO555" s="400"/>
      <c r="AV555" s="400"/>
      <c r="AW555" s="400"/>
      <c r="BJ555" s="400"/>
      <c r="BK555" s="400"/>
      <c r="BL555" s="400"/>
      <c r="BM555" s="400"/>
      <c r="BN555" s="400"/>
      <c r="BO555" s="400"/>
      <c r="BP555" s="400"/>
      <c r="BQ555" s="400"/>
      <c r="BR555" s="400"/>
      <c r="BS555" s="400"/>
      <c r="BT555" s="400"/>
      <c r="BU555" s="400"/>
      <c r="CC555" s="397"/>
      <c r="CD555" s="397"/>
      <c r="CE555" s="397"/>
      <c r="CF555" s="397"/>
      <c r="CG555" s="397"/>
      <c r="CH555" s="397"/>
      <c r="CI555" s="397"/>
      <c r="CJ555" s="397"/>
      <c r="CK555" s="397"/>
      <c r="CL555" s="397"/>
      <c r="CM555" s="397"/>
      <c r="CN555" s="397"/>
    </row>
    <row r="556" spans="1:92" s="407" customFormat="1" x14ac:dyDescent="0.25">
      <c r="A556" s="408"/>
      <c r="B556" s="408"/>
      <c r="C556" s="408"/>
      <c r="D556" s="408"/>
      <c r="E556" s="408"/>
      <c r="F556" s="408"/>
      <c r="G556" s="408"/>
      <c r="AN556" s="400"/>
      <c r="AO556" s="400"/>
      <c r="AV556" s="400"/>
      <c r="AW556" s="400"/>
      <c r="BJ556" s="400"/>
      <c r="BK556" s="400"/>
      <c r="BL556" s="400"/>
      <c r="BM556" s="400"/>
      <c r="BN556" s="400"/>
      <c r="BO556" s="400"/>
      <c r="BP556" s="400"/>
      <c r="BQ556" s="400"/>
      <c r="BR556" s="400"/>
      <c r="BS556" s="400"/>
      <c r="BT556" s="400"/>
      <c r="BU556" s="400"/>
      <c r="CC556" s="397"/>
      <c r="CD556" s="397"/>
      <c r="CE556" s="397"/>
      <c r="CF556" s="397"/>
      <c r="CG556" s="397"/>
      <c r="CH556" s="397"/>
      <c r="CI556" s="397"/>
      <c r="CJ556" s="397"/>
      <c r="CK556" s="397"/>
      <c r="CL556" s="397"/>
      <c r="CM556" s="397"/>
      <c r="CN556" s="397"/>
    </row>
    <row r="557" spans="1:92" s="407" customFormat="1" x14ac:dyDescent="0.25">
      <c r="A557" s="408"/>
      <c r="B557" s="408"/>
      <c r="C557" s="408"/>
      <c r="D557" s="408"/>
      <c r="E557" s="408"/>
      <c r="F557" s="408"/>
      <c r="G557" s="408"/>
      <c r="AN557" s="400"/>
      <c r="AO557" s="400"/>
      <c r="AV557" s="400"/>
      <c r="AW557" s="400"/>
      <c r="BJ557" s="400"/>
      <c r="BK557" s="400"/>
      <c r="BL557" s="400"/>
      <c r="BM557" s="400"/>
      <c r="BN557" s="400"/>
      <c r="BO557" s="400"/>
      <c r="BP557" s="400"/>
      <c r="BQ557" s="400"/>
      <c r="BR557" s="400"/>
      <c r="BS557" s="400"/>
      <c r="BT557" s="400"/>
      <c r="BU557" s="400"/>
      <c r="CC557" s="397"/>
      <c r="CD557" s="397"/>
      <c r="CE557" s="397"/>
      <c r="CF557" s="397"/>
      <c r="CG557" s="397"/>
      <c r="CH557" s="397"/>
      <c r="CI557" s="397"/>
      <c r="CJ557" s="397"/>
      <c r="CK557" s="397"/>
      <c r="CL557" s="397"/>
      <c r="CM557" s="397"/>
      <c r="CN557" s="397"/>
    </row>
    <row r="558" spans="1:92" s="407" customFormat="1" x14ac:dyDescent="0.25">
      <c r="A558" s="408"/>
      <c r="B558" s="408"/>
      <c r="C558" s="408"/>
      <c r="D558" s="408"/>
      <c r="E558" s="408"/>
      <c r="F558" s="408"/>
      <c r="G558" s="408"/>
      <c r="AN558" s="400"/>
      <c r="AO558" s="400"/>
      <c r="AV558" s="400"/>
      <c r="AW558" s="400"/>
      <c r="BJ558" s="400"/>
      <c r="BK558" s="400"/>
      <c r="BL558" s="400"/>
      <c r="BM558" s="400"/>
      <c r="BN558" s="400"/>
      <c r="BO558" s="400"/>
      <c r="BP558" s="400"/>
      <c r="BQ558" s="400"/>
      <c r="BR558" s="400"/>
      <c r="BS558" s="400"/>
      <c r="BT558" s="400"/>
      <c r="BU558" s="400"/>
      <c r="CC558" s="397"/>
      <c r="CD558" s="397"/>
      <c r="CE558" s="397"/>
      <c r="CF558" s="397"/>
      <c r="CG558" s="397"/>
      <c r="CH558" s="397"/>
      <c r="CI558" s="397"/>
      <c r="CJ558" s="397"/>
      <c r="CK558" s="397"/>
      <c r="CL558" s="397"/>
      <c r="CM558" s="397"/>
      <c r="CN558" s="397"/>
    </row>
    <row r="559" spans="1:92" s="407" customFormat="1" x14ac:dyDescent="0.25">
      <c r="A559" s="408"/>
      <c r="B559" s="408"/>
      <c r="C559" s="408"/>
      <c r="D559" s="408"/>
      <c r="E559" s="408"/>
      <c r="F559" s="408"/>
      <c r="G559" s="408"/>
      <c r="AN559" s="400"/>
      <c r="AO559" s="400"/>
      <c r="AV559" s="400"/>
      <c r="AW559" s="400"/>
      <c r="BJ559" s="400"/>
      <c r="BK559" s="400"/>
      <c r="BL559" s="400"/>
      <c r="BM559" s="400"/>
      <c r="BN559" s="400"/>
      <c r="BO559" s="400"/>
      <c r="BP559" s="400"/>
      <c r="BQ559" s="400"/>
      <c r="BR559" s="400"/>
      <c r="BS559" s="400"/>
      <c r="BT559" s="400"/>
      <c r="BU559" s="400"/>
      <c r="CC559" s="397"/>
      <c r="CD559" s="397"/>
      <c r="CE559" s="397"/>
      <c r="CF559" s="397"/>
      <c r="CG559" s="397"/>
      <c r="CH559" s="397"/>
      <c r="CI559" s="397"/>
      <c r="CJ559" s="397"/>
      <c r="CK559" s="397"/>
      <c r="CL559" s="397"/>
      <c r="CM559" s="397"/>
      <c r="CN559" s="397"/>
    </row>
    <row r="560" spans="1:92" s="407" customFormat="1" x14ac:dyDescent="0.25">
      <c r="A560" s="408"/>
      <c r="B560" s="408"/>
      <c r="C560" s="408"/>
      <c r="D560" s="408"/>
      <c r="E560" s="408"/>
      <c r="F560" s="408"/>
      <c r="G560" s="408"/>
      <c r="AN560" s="400"/>
      <c r="AO560" s="400"/>
      <c r="AV560" s="400"/>
      <c r="AW560" s="400"/>
      <c r="BJ560" s="400"/>
      <c r="BK560" s="400"/>
      <c r="BL560" s="400"/>
      <c r="BM560" s="400"/>
      <c r="BN560" s="400"/>
      <c r="BO560" s="400"/>
      <c r="BP560" s="400"/>
      <c r="BQ560" s="400"/>
      <c r="BR560" s="400"/>
      <c r="BS560" s="400"/>
      <c r="BT560" s="400"/>
      <c r="BU560" s="400"/>
      <c r="CC560" s="397"/>
      <c r="CD560" s="397"/>
      <c r="CE560" s="397"/>
      <c r="CF560" s="397"/>
      <c r="CG560" s="397"/>
      <c r="CH560" s="397"/>
      <c r="CI560" s="397"/>
      <c r="CJ560" s="397"/>
      <c r="CK560" s="397"/>
      <c r="CL560" s="397"/>
      <c r="CM560" s="397"/>
      <c r="CN560" s="397"/>
    </row>
    <row r="561" spans="1:92" s="407" customFormat="1" x14ac:dyDescent="0.25">
      <c r="A561" s="408"/>
      <c r="B561" s="408"/>
      <c r="C561" s="408"/>
      <c r="D561" s="408"/>
      <c r="E561" s="408"/>
      <c r="F561" s="408"/>
      <c r="G561" s="408"/>
      <c r="AN561" s="400"/>
      <c r="AO561" s="400"/>
      <c r="AV561" s="400"/>
      <c r="AW561" s="400"/>
      <c r="BJ561" s="400"/>
      <c r="BK561" s="400"/>
      <c r="BL561" s="400"/>
      <c r="BM561" s="400"/>
      <c r="BN561" s="400"/>
      <c r="BO561" s="400"/>
      <c r="BP561" s="400"/>
      <c r="BQ561" s="400"/>
      <c r="BR561" s="400"/>
      <c r="BS561" s="400"/>
      <c r="BT561" s="400"/>
      <c r="BU561" s="400"/>
      <c r="CC561" s="397"/>
      <c r="CD561" s="397"/>
      <c r="CE561" s="397"/>
      <c r="CF561" s="397"/>
      <c r="CG561" s="397"/>
      <c r="CH561" s="397"/>
      <c r="CI561" s="397"/>
      <c r="CJ561" s="397"/>
      <c r="CK561" s="397"/>
      <c r="CL561" s="397"/>
      <c r="CM561" s="397"/>
      <c r="CN561" s="397"/>
    </row>
    <row r="562" spans="1:92" s="407" customFormat="1" x14ac:dyDescent="0.25">
      <c r="A562" s="408"/>
      <c r="B562" s="408"/>
      <c r="C562" s="408"/>
      <c r="D562" s="408"/>
      <c r="E562" s="408"/>
      <c r="F562" s="408"/>
      <c r="G562" s="408"/>
      <c r="AN562" s="400"/>
      <c r="AO562" s="400"/>
      <c r="AV562" s="400"/>
      <c r="AW562" s="400"/>
      <c r="BJ562" s="400"/>
      <c r="BK562" s="400"/>
      <c r="BL562" s="400"/>
      <c r="BM562" s="400"/>
      <c r="BN562" s="400"/>
      <c r="BO562" s="400"/>
      <c r="BP562" s="400"/>
      <c r="BQ562" s="400"/>
      <c r="BR562" s="400"/>
      <c r="BS562" s="400"/>
      <c r="BT562" s="400"/>
      <c r="BU562" s="400"/>
      <c r="CC562" s="397"/>
      <c r="CD562" s="397"/>
      <c r="CE562" s="397"/>
      <c r="CF562" s="397"/>
      <c r="CG562" s="397"/>
      <c r="CH562" s="397"/>
      <c r="CI562" s="397"/>
      <c r="CJ562" s="397"/>
      <c r="CK562" s="397"/>
      <c r="CL562" s="397"/>
      <c r="CM562" s="397"/>
      <c r="CN562" s="397"/>
    </row>
    <row r="563" spans="1:92" s="407" customFormat="1" x14ac:dyDescent="0.25">
      <c r="A563" s="408"/>
      <c r="B563" s="408"/>
      <c r="C563" s="408"/>
      <c r="D563" s="408"/>
      <c r="E563" s="408"/>
      <c r="F563" s="408"/>
      <c r="G563" s="408"/>
      <c r="AN563" s="400"/>
      <c r="AO563" s="400"/>
      <c r="AV563" s="400"/>
      <c r="AW563" s="400"/>
      <c r="BJ563" s="400"/>
      <c r="BK563" s="400"/>
      <c r="BL563" s="400"/>
      <c r="BM563" s="400"/>
      <c r="BN563" s="400"/>
      <c r="BO563" s="400"/>
      <c r="BP563" s="400"/>
      <c r="BQ563" s="400"/>
      <c r="BR563" s="400"/>
      <c r="BS563" s="400"/>
      <c r="BT563" s="400"/>
      <c r="BU563" s="400"/>
      <c r="CC563" s="397"/>
      <c r="CD563" s="397"/>
      <c r="CE563" s="397"/>
      <c r="CF563" s="397"/>
      <c r="CG563" s="397"/>
      <c r="CH563" s="397"/>
      <c r="CI563" s="397"/>
      <c r="CJ563" s="397"/>
      <c r="CK563" s="397"/>
      <c r="CL563" s="397"/>
      <c r="CM563" s="397"/>
      <c r="CN563" s="397"/>
    </row>
    <row r="564" spans="1:92" s="407" customFormat="1" x14ac:dyDescent="0.25">
      <c r="A564" s="408"/>
      <c r="B564" s="408"/>
      <c r="C564" s="408"/>
      <c r="D564" s="408"/>
      <c r="E564" s="408"/>
      <c r="F564" s="408"/>
      <c r="G564" s="408"/>
      <c r="AN564" s="400"/>
      <c r="AO564" s="400"/>
      <c r="AV564" s="400"/>
      <c r="AW564" s="400"/>
      <c r="BJ564" s="400"/>
      <c r="BK564" s="400"/>
      <c r="BL564" s="400"/>
      <c r="BM564" s="400"/>
      <c r="BN564" s="400"/>
      <c r="BO564" s="400"/>
      <c r="BP564" s="400"/>
      <c r="BQ564" s="400"/>
      <c r="BR564" s="400"/>
      <c r="BS564" s="400"/>
      <c r="BT564" s="400"/>
      <c r="BU564" s="400"/>
      <c r="CC564" s="397"/>
      <c r="CD564" s="397"/>
      <c r="CE564" s="397"/>
      <c r="CF564" s="397"/>
      <c r="CG564" s="397"/>
      <c r="CH564" s="397"/>
      <c r="CI564" s="397"/>
      <c r="CJ564" s="397"/>
      <c r="CK564" s="397"/>
      <c r="CL564" s="397"/>
      <c r="CM564" s="397"/>
      <c r="CN564" s="397"/>
    </row>
    <row r="565" spans="1:92" s="407" customFormat="1" x14ac:dyDescent="0.25">
      <c r="A565" s="408"/>
      <c r="B565" s="408"/>
      <c r="C565" s="408"/>
      <c r="D565" s="408"/>
      <c r="E565" s="408"/>
      <c r="F565" s="408"/>
      <c r="G565" s="408"/>
      <c r="AN565" s="400"/>
      <c r="AO565" s="400"/>
      <c r="AV565" s="400"/>
      <c r="AW565" s="400"/>
      <c r="BJ565" s="400"/>
      <c r="BK565" s="400"/>
      <c r="BL565" s="400"/>
      <c r="BM565" s="400"/>
      <c r="BN565" s="400"/>
      <c r="BO565" s="400"/>
      <c r="BP565" s="400"/>
      <c r="BQ565" s="400"/>
      <c r="BR565" s="400"/>
      <c r="BS565" s="400"/>
      <c r="BT565" s="400"/>
      <c r="BU565" s="400"/>
      <c r="CC565" s="397"/>
      <c r="CD565" s="397"/>
      <c r="CE565" s="397"/>
      <c r="CF565" s="397"/>
      <c r="CG565" s="397"/>
      <c r="CH565" s="397"/>
      <c r="CI565" s="397"/>
      <c r="CJ565" s="397"/>
      <c r="CK565" s="397"/>
      <c r="CL565" s="397"/>
      <c r="CM565" s="397"/>
      <c r="CN565" s="397"/>
    </row>
    <row r="566" spans="1:92" s="407" customFormat="1" x14ac:dyDescent="0.25">
      <c r="A566" s="408"/>
      <c r="B566" s="408"/>
      <c r="C566" s="408"/>
      <c r="D566" s="408"/>
      <c r="E566" s="408"/>
      <c r="F566" s="408"/>
      <c r="G566" s="408"/>
      <c r="AN566" s="400"/>
      <c r="AO566" s="400"/>
      <c r="AV566" s="400"/>
      <c r="AW566" s="400"/>
      <c r="BJ566" s="400"/>
      <c r="BK566" s="400"/>
      <c r="BL566" s="400"/>
      <c r="BM566" s="400"/>
      <c r="BN566" s="400"/>
      <c r="BO566" s="400"/>
      <c r="BP566" s="400"/>
      <c r="BQ566" s="400"/>
      <c r="BR566" s="400"/>
      <c r="BS566" s="400"/>
      <c r="BT566" s="400"/>
      <c r="BU566" s="400"/>
      <c r="CC566" s="397"/>
      <c r="CD566" s="397"/>
      <c r="CE566" s="397"/>
      <c r="CF566" s="397"/>
      <c r="CG566" s="397"/>
      <c r="CH566" s="397"/>
      <c r="CI566" s="397"/>
      <c r="CJ566" s="397"/>
      <c r="CK566" s="397"/>
      <c r="CL566" s="397"/>
      <c r="CM566" s="397"/>
      <c r="CN566" s="397"/>
    </row>
    <row r="567" spans="1:92" s="407" customFormat="1" x14ac:dyDescent="0.25">
      <c r="A567" s="408"/>
      <c r="B567" s="408"/>
      <c r="C567" s="408"/>
      <c r="D567" s="408"/>
      <c r="E567" s="408"/>
      <c r="F567" s="408"/>
      <c r="G567" s="408"/>
      <c r="AN567" s="400"/>
      <c r="AO567" s="400"/>
      <c r="AV567" s="400"/>
      <c r="AW567" s="400"/>
      <c r="BJ567" s="400"/>
      <c r="BK567" s="400"/>
      <c r="BL567" s="400"/>
      <c r="BM567" s="400"/>
      <c r="BN567" s="400"/>
      <c r="BO567" s="400"/>
      <c r="BP567" s="400"/>
      <c r="BQ567" s="400"/>
      <c r="BR567" s="400"/>
      <c r="BS567" s="400"/>
      <c r="BT567" s="400"/>
      <c r="BU567" s="400"/>
      <c r="CC567" s="397"/>
      <c r="CD567" s="397"/>
      <c r="CE567" s="397"/>
      <c r="CF567" s="397"/>
      <c r="CG567" s="397"/>
      <c r="CH567" s="397"/>
      <c r="CI567" s="397"/>
      <c r="CJ567" s="397"/>
      <c r="CK567" s="397"/>
      <c r="CL567" s="397"/>
      <c r="CM567" s="397"/>
      <c r="CN567" s="397"/>
    </row>
    <row r="568" spans="1:92" s="407" customFormat="1" x14ac:dyDescent="0.25">
      <c r="A568" s="408"/>
      <c r="B568" s="408"/>
      <c r="C568" s="408"/>
      <c r="D568" s="408"/>
      <c r="E568" s="408"/>
      <c r="F568" s="408"/>
      <c r="G568" s="408"/>
      <c r="AN568" s="400"/>
      <c r="AO568" s="400"/>
      <c r="AV568" s="400"/>
      <c r="AW568" s="400"/>
      <c r="BJ568" s="400"/>
      <c r="BK568" s="400"/>
      <c r="BL568" s="400"/>
      <c r="BM568" s="400"/>
      <c r="BN568" s="400"/>
      <c r="BO568" s="400"/>
      <c r="BP568" s="400"/>
      <c r="BQ568" s="400"/>
      <c r="BR568" s="400"/>
      <c r="BS568" s="400"/>
      <c r="BT568" s="400"/>
      <c r="BU568" s="400"/>
      <c r="CC568" s="397"/>
      <c r="CD568" s="397"/>
      <c r="CE568" s="397"/>
      <c r="CF568" s="397"/>
      <c r="CG568" s="397"/>
      <c r="CH568" s="397"/>
      <c r="CI568" s="397"/>
      <c r="CJ568" s="397"/>
      <c r="CK568" s="397"/>
      <c r="CL568" s="397"/>
      <c r="CM568" s="397"/>
      <c r="CN568" s="397"/>
    </row>
    <row r="569" spans="1:92" s="407" customFormat="1" x14ac:dyDescent="0.25">
      <c r="A569" s="408"/>
      <c r="B569" s="408"/>
      <c r="C569" s="408"/>
      <c r="D569" s="408"/>
      <c r="E569" s="408"/>
      <c r="F569" s="408"/>
      <c r="G569" s="408"/>
      <c r="AN569" s="400"/>
      <c r="AO569" s="400"/>
      <c r="AV569" s="400"/>
      <c r="AW569" s="400"/>
      <c r="BJ569" s="400"/>
      <c r="BK569" s="400"/>
      <c r="BL569" s="400"/>
      <c r="BM569" s="400"/>
      <c r="BN569" s="400"/>
      <c r="BO569" s="400"/>
      <c r="BP569" s="400"/>
      <c r="BQ569" s="400"/>
      <c r="BR569" s="400"/>
      <c r="BS569" s="400"/>
      <c r="BT569" s="400"/>
      <c r="BU569" s="400"/>
      <c r="CC569" s="397"/>
      <c r="CD569" s="397"/>
      <c r="CE569" s="397"/>
      <c r="CF569" s="397"/>
      <c r="CG569" s="397"/>
      <c r="CH569" s="397"/>
      <c r="CI569" s="397"/>
      <c r="CJ569" s="397"/>
      <c r="CK569" s="397"/>
      <c r="CL569" s="397"/>
      <c r="CM569" s="397"/>
      <c r="CN569" s="397"/>
    </row>
    <row r="570" spans="1:92" s="407" customFormat="1" x14ac:dyDescent="0.25">
      <c r="A570" s="408"/>
      <c r="B570" s="408"/>
      <c r="C570" s="408"/>
      <c r="D570" s="408"/>
      <c r="E570" s="408"/>
      <c r="F570" s="408"/>
      <c r="G570" s="408"/>
      <c r="AN570" s="400"/>
      <c r="AO570" s="400"/>
      <c r="AV570" s="400"/>
      <c r="AW570" s="400"/>
      <c r="BJ570" s="400"/>
      <c r="BK570" s="400"/>
      <c r="BL570" s="400"/>
      <c r="BM570" s="400"/>
      <c r="BN570" s="400"/>
      <c r="BO570" s="400"/>
      <c r="BP570" s="400"/>
      <c r="BQ570" s="400"/>
      <c r="BR570" s="400"/>
      <c r="BS570" s="400"/>
      <c r="BT570" s="400"/>
      <c r="BU570" s="400"/>
      <c r="CC570" s="397"/>
      <c r="CD570" s="397"/>
      <c r="CE570" s="397"/>
      <c r="CF570" s="397"/>
      <c r="CG570" s="397"/>
      <c r="CH570" s="397"/>
      <c r="CI570" s="397"/>
      <c r="CJ570" s="397"/>
      <c r="CK570" s="397"/>
      <c r="CL570" s="397"/>
      <c r="CM570" s="397"/>
      <c r="CN570" s="397"/>
    </row>
    <row r="571" spans="1:92" s="407" customFormat="1" x14ac:dyDescent="0.25">
      <c r="A571" s="408"/>
      <c r="B571" s="408"/>
      <c r="C571" s="408"/>
      <c r="D571" s="408"/>
      <c r="E571" s="408"/>
      <c r="F571" s="408"/>
      <c r="G571" s="408"/>
      <c r="AN571" s="400"/>
      <c r="AO571" s="400"/>
      <c r="AV571" s="400"/>
      <c r="AW571" s="400"/>
      <c r="BJ571" s="400"/>
      <c r="BK571" s="400"/>
      <c r="BL571" s="400"/>
      <c r="BM571" s="400"/>
      <c r="BN571" s="400"/>
      <c r="BO571" s="400"/>
      <c r="BP571" s="400"/>
      <c r="BQ571" s="400"/>
      <c r="BR571" s="400"/>
      <c r="BS571" s="400"/>
      <c r="BT571" s="400"/>
      <c r="BU571" s="400"/>
      <c r="CC571" s="397"/>
      <c r="CD571" s="397"/>
      <c r="CE571" s="397"/>
      <c r="CF571" s="397"/>
      <c r="CG571" s="397"/>
      <c r="CH571" s="397"/>
      <c r="CI571" s="397"/>
      <c r="CJ571" s="397"/>
      <c r="CK571" s="397"/>
      <c r="CL571" s="397"/>
      <c r="CM571" s="397"/>
      <c r="CN571" s="397"/>
    </row>
    <row r="572" spans="1:92" s="407" customFormat="1" x14ac:dyDescent="0.25">
      <c r="A572" s="408"/>
      <c r="B572" s="408"/>
      <c r="C572" s="408"/>
      <c r="D572" s="408"/>
      <c r="E572" s="408"/>
      <c r="F572" s="408"/>
      <c r="G572" s="408"/>
      <c r="AN572" s="400"/>
      <c r="AO572" s="400"/>
      <c r="AV572" s="400"/>
      <c r="AW572" s="400"/>
      <c r="BJ572" s="400"/>
      <c r="BK572" s="400"/>
      <c r="BL572" s="400"/>
      <c r="BM572" s="400"/>
      <c r="BN572" s="400"/>
      <c r="BO572" s="400"/>
      <c r="BP572" s="400"/>
      <c r="BQ572" s="400"/>
      <c r="BR572" s="400"/>
      <c r="BS572" s="400"/>
      <c r="BT572" s="400"/>
      <c r="BU572" s="400"/>
      <c r="CC572" s="397"/>
      <c r="CD572" s="397"/>
      <c r="CE572" s="397"/>
      <c r="CF572" s="397"/>
      <c r="CG572" s="397"/>
      <c r="CH572" s="397"/>
      <c r="CI572" s="397"/>
      <c r="CJ572" s="397"/>
      <c r="CK572" s="397"/>
      <c r="CL572" s="397"/>
      <c r="CM572" s="397"/>
      <c r="CN572" s="397"/>
    </row>
    <row r="573" spans="1:92" s="407" customFormat="1" x14ac:dyDescent="0.25">
      <c r="A573" s="408"/>
      <c r="B573" s="408"/>
      <c r="C573" s="408"/>
      <c r="D573" s="408"/>
      <c r="E573" s="408"/>
      <c r="F573" s="408"/>
      <c r="G573" s="408"/>
      <c r="AN573" s="400"/>
      <c r="AO573" s="400"/>
      <c r="AV573" s="400"/>
      <c r="AW573" s="400"/>
      <c r="BJ573" s="400"/>
      <c r="BK573" s="400"/>
      <c r="BL573" s="400"/>
      <c r="BM573" s="400"/>
      <c r="BN573" s="400"/>
      <c r="BO573" s="400"/>
      <c r="BP573" s="400"/>
      <c r="BQ573" s="400"/>
      <c r="BR573" s="400"/>
      <c r="BS573" s="400"/>
      <c r="BT573" s="400"/>
      <c r="BU573" s="400"/>
      <c r="CC573" s="397"/>
      <c r="CD573" s="397"/>
      <c r="CE573" s="397"/>
      <c r="CF573" s="397"/>
      <c r="CG573" s="397"/>
      <c r="CH573" s="397"/>
      <c r="CI573" s="397"/>
      <c r="CJ573" s="397"/>
      <c r="CK573" s="397"/>
      <c r="CL573" s="397"/>
      <c r="CM573" s="397"/>
      <c r="CN573" s="397"/>
    </row>
    <row r="574" spans="1:92" s="407" customFormat="1" x14ac:dyDescent="0.25">
      <c r="A574" s="408"/>
      <c r="B574" s="408"/>
      <c r="C574" s="408"/>
      <c r="D574" s="408"/>
      <c r="E574" s="408"/>
      <c r="F574" s="408"/>
      <c r="G574" s="408"/>
      <c r="AN574" s="400"/>
      <c r="AO574" s="400"/>
      <c r="AV574" s="400"/>
      <c r="AW574" s="400"/>
      <c r="BJ574" s="400"/>
      <c r="BK574" s="400"/>
      <c r="BL574" s="400"/>
      <c r="BM574" s="400"/>
      <c r="BN574" s="400"/>
      <c r="BO574" s="400"/>
      <c r="BP574" s="400"/>
      <c r="BQ574" s="400"/>
      <c r="BR574" s="400"/>
      <c r="BS574" s="400"/>
      <c r="BT574" s="400"/>
      <c r="BU574" s="400"/>
      <c r="CC574" s="397"/>
      <c r="CD574" s="397"/>
      <c r="CE574" s="397"/>
      <c r="CF574" s="397"/>
      <c r="CG574" s="397"/>
      <c r="CH574" s="397"/>
      <c r="CI574" s="397"/>
      <c r="CJ574" s="397"/>
      <c r="CK574" s="397"/>
      <c r="CL574" s="397"/>
      <c r="CM574" s="397"/>
      <c r="CN574" s="397"/>
    </row>
    <row r="575" spans="1:92" s="407" customFormat="1" x14ac:dyDescent="0.25">
      <c r="A575" s="408"/>
      <c r="B575" s="408"/>
      <c r="C575" s="408"/>
      <c r="D575" s="408"/>
      <c r="E575" s="408"/>
      <c r="F575" s="408"/>
      <c r="G575" s="408"/>
      <c r="AN575" s="400"/>
      <c r="AO575" s="400"/>
      <c r="AV575" s="400"/>
      <c r="AW575" s="400"/>
      <c r="BJ575" s="400"/>
      <c r="BK575" s="400"/>
      <c r="BL575" s="400"/>
      <c r="BM575" s="400"/>
      <c r="BN575" s="400"/>
      <c r="BO575" s="400"/>
      <c r="BP575" s="400"/>
      <c r="BQ575" s="400"/>
      <c r="BR575" s="400"/>
      <c r="BS575" s="400"/>
      <c r="BT575" s="400"/>
      <c r="BU575" s="400"/>
      <c r="CC575" s="397"/>
      <c r="CD575" s="397"/>
      <c r="CE575" s="397"/>
      <c r="CF575" s="397"/>
      <c r="CG575" s="397"/>
      <c r="CH575" s="397"/>
      <c r="CI575" s="397"/>
      <c r="CJ575" s="397"/>
      <c r="CK575" s="397"/>
      <c r="CL575" s="397"/>
      <c r="CM575" s="397"/>
      <c r="CN575" s="397"/>
    </row>
    <row r="576" spans="1:92" s="407" customFormat="1" x14ac:dyDescent="0.25">
      <c r="A576" s="408"/>
      <c r="B576" s="408"/>
      <c r="C576" s="408"/>
      <c r="D576" s="408"/>
      <c r="E576" s="408"/>
      <c r="F576" s="408"/>
      <c r="G576" s="408"/>
      <c r="AN576" s="400"/>
      <c r="AO576" s="400"/>
      <c r="AV576" s="400"/>
      <c r="AW576" s="400"/>
      <c r="BJ576" s="400"/>
      <c r="BK576" s="400"/>
      <c r="BL576" s="400"/>
      <c r="BM576" s="400"/>
      <c r="BN576" s="400"/>
      <c r="BO576" s="400"/>
      <c r="BP576" s="400"/>
      <c r="BQ576" s="400"/>
      <c r="BR576" s="400"/>
      <c r="BS576" s="400"/>
      <c r="BT576" s="400"/>
      <c r="BU576" s="400"/>
      <c r="CC576" s="397"/>
      <c r="CD576" s="397"/>
      <c r="CE576" s="397"/>
      <c r="CF576" s="397"/>
      <c r="CG576" s="397"/>
      <c r="CH576" s="397"/>
      <c r="CI576" s="397"/>
      <c r="CJ576" s="397"/>
      <c r="CK576" s="397"/>
      <c r="CL576" s="397"/>
      <c r="CM576" s="397"/>
      <c r="CN576" s="397"/>
    </row>
    <row r="577" spans="1:92" s="407" customFormat="1" x14ac:dyDescent="0.25">
      <c r="A577" s="408"/>
      <c r="B577" s="408"/>
      <c r="C577" s="408"/>
      <c r="D577" s="408"/>
      <c r="E577" s="408"/>
      <c r="F577" s="408"/>
      <c r="G577" s="408"/>
      <c r="AN577" s="400"/>
      <c r="AO577" s="400"/>
      <c r="AV577" s="400"/>
      <c r="AW577" s="400"/>
      <c r="BJ577" s="400"/>
      <c r="BK577" s="400"/>
      <c r="BL577" s="400"/>
      <c r="BM577" s="400"/>
      <c r="BN577" s="400"/>
      <c r="BO577" s="400"/>
      <c r="BP577" s="400"/>
      <c r="BQ577" s="400"/>
      <c r="BR577" s="400"/>
      <c r="BS577" s="400"/>
      <c r="BT577" s="400"/>
      <c r="BU577" s="400"/>
      <c r="CC577" s="397"/>
      <c r="CD577" s="397"/>
      <c r="CE577" s="397"/>
      <c r="CF577" s="397"/>
      <c r="CG577" s="397"/>
      <c r="CH577" s="397"/>
      <c r="CI577" s="397"/>
      <c r="CJ577" s="397"/>
      <c r="CK577" s="397"/>
      <c r="CL577" s="397"/>
      <c r="CM577" s="397"/>
      <c r="CN577" s="397"/>
    </row>
    <row r="578" spans="1:92" s="407" customFormat="1" x14ac:dyDescent="0.25">
      <c r="A578" s="408"/>
      <c r="B578" s="408"/>
      <c r="C578" s="408"/>
      <c r="D578" s="408"/>
      <c r="E578" s="408"/>
      <c r="F578" s="408"/>
      <c r="G578" s="408"/>
      <c r="AN578" s="400"/>
      <c r="AO578" s="400"/>
      <c r="AV578" s="400"/>
      <c r="AW578" s="400"/>
      <c r="BJ578" s="400"/>
      <c r="BK578" s="400"/>
      <c r="BL578" s="400"/>
      <c r="BM578" s="400"/>
      <c r="BN578" s="400"/>
      <c r="BO578" s="400"/>
      <c r="BP578" s="400"/>
      <c r="BQ578" s="400"/>
      <c r="BR578" s="400"/>
      <c r="BS578" s="400"/>
      <c r="BT578" s="400"/>
      <c r="BU578" s="400"/>
      <c r="CC578" s="397"/>
      <c r="CD578" s="397"/>
      <c r="CE578" s="397"/>
      <c r="CF578" s="397"/>
      <c r="CG578" s="397"/>
      <c r="CH578" s="397"/>
      <c r="CI578" s="397"/>
      <c r="CJ578" s="397"/>
      <c r="CK578" s="397"/>
      <c r="CL578" s="397"/>
      <c r="CM578" s="397"/>
      <c r="CN578" s="397"/>
    </row>
    <row r="579" spans="1:92" s="407" customFormat="1" x14ac:dyDescent="0.25">
      <c r="A579" s="408"/>
      <c r="B579" s="408"/>
      <c r="C579" s="408"/>
      <c r="D579" s="408"/>
      <c r="E579" s="408"/>
      <c r="F579" s="408"/>
      <c r="G579" s="408"/>
      <c r="AN579" s="400"/>
      <c r="AO579" s="400"/>
      <c r="AV579" s="400"/>
      <c r="AW579" s="400"/>
      <c r="BJ579" s="400"/>
      <c r="BK579" s="400"/>
      <c r="BL579" s="400"/>
      <c r="BM579" s="400"/>
      <c r="BN579" s="400"/>
      <c r="BO579" s="400"/>
      <c r="BP579" s="400"/>
      <c r="BQ579" s="400"/>
      <c r="BR579" s="400"/>
      <c r="BS579" s="400"/>
      <c r="BT579" s="400"/>
      <c r="BU579" s="400"/>
      <c r="CC579" s="397"/>
      <c r="CD579" s="397"/>
      <c r="CE579" s="397"/>
      <c r="CF579" s="397"/>
      <c r="CG579" s="397"/>
      <c r="CH579" s="397"/>
      <c r="CI579" s="397"/>
      <c r="CJ579" s="397"/>
      <c r="CK579" s="397"/>
      <c r="CL579" s="397"/>
      <c r="CM579" s="397"/>
      <c r="CN579" s="397"/>
    </row>
    <row r="580" spans="1:92" s="407" customFormat="1" x14ac:dyDescent="0.25">
      <c r="A580" s="408"/>
      <c r="B580" s="408"/>
      <c r="C580" s="408"/>
      <c r="D580" s="408"/>
      <c r="E580" s="408"/>
      <c r="F580" s="408"/>
      <c r="G580" s="408"/>
      <c r="AN580" s="400"/>
      <c r="AO580" s="400"/>
      <c r="AV580" s="400"/>
      <c r="AW580" s="400"/>
      <c r="BJ580" s="400"/>
      <c r="BK580" s="400"/>
      <c r="BL580" s="400"/>
      <c r="BM580" s="400"/>
      <c r="BN580" s="400"/>
      <c r="BO580" s="400"/>
      <c r="BP580" s="400"/>
      <c r="BQ580" s="400"/>
      <c r="BR580" s="400"/>
      <c r="BS580" s="400"/>
      <c r="BT580" s="400"/>
      <c r="BU580" s="400"/>
      <c r="CC580" s="397"/>
      <c r="CD580" s="397"/>
      <c r="CE580" s="397"/>
      <c r="CF580" s="397"/>
      <c r="CG580" s="397"/>
      <c r="CH580" s="397"/>
      <c r="CI580" s="397"/>
      <c r="CJ580" s="397"/>
      <c r="CK580" s="397"/>
      <c r="CL580" s="397"/>
      <c r="CM580" s="397"/>
      <c r="CN580" s="397"/>
    </row>
    <row r="581" spans="1:92" s="407" customFormat="1" x14ac:dyDescent="0.25">
      <c r="A581" s="408"/>
      <c r="B581" s="408"/>
      <c r="C581" s="408"/>
      <c r="D581" s="408"/>
      <c r="E581" s="408"/>
      <c r="F581" s="408"/>
      <c r="G581" s="408"/>
      <c r="AN581" s="400"/>
      <c r="AO581" s="400"/>
      <c r="AV581" s="400"/>
      <c r="AW581" s="400"/>
      <c r="BJ581" s="400"/>
      <c r="BK581" s="400"/>
      <c r="BL581" s="400"/>
      <c r="BM581" s="400"/>
      <c r="BN581" s="400"/>
      <c r="BO581" s="400"/>
      <c r="BP581" s="400"/>
      <c r="BQ581" s="400"/>
      <c r="BR581" s="400"/>
      <c r="BS581" s="400"/>
      <c r="BT581" s="400"/>
      <c r="BU581" s="400"/>
      <c r="CC581" s="397"/>
      <c r="CD581" s="397"/>
      <c r="CE581" s="397"/>
      <c r="CF581" s="397"/>
      <c r="CG581" s="397"/>
      <c r="CH581" s="397"/>
      <c r="CI581" s="397"/>
      <c r="CJ581" s="397"/>
      <c r="CK581" s="397"/>
      <c r="CL581" s="397"/>
      <c r="CM581" s="397"/>
      <c r="CN581" s="397"/>
    </row>
    <row r="582" spans="1:92" s="407" customFormat="1" x14ac:dyDescent="0.25">
      <c r="A582" s="408"/>
      <c r="B582" s="408"/>
      <c r="C582" s="408"/>
      <c r="D582" s="408"/>
      <c r="E582" s="408"/>
      <c r="F582" s="408"/>
      <c r="G582" s="408"/>
      <c r="AN582" s="400"/>
      <c r="AO582" s="400"/>
      <c r="AV582" s="400"/>
      <c r="AW582" s="400"/>
      <c r="BJ582" s="400"/>
      <c r="BK582" s="400"/>
      <c r="BL582" s="400"/>
      <c r="BM582" s="400"/>
      <c r="BN582" s="400"/>
      <c r="BO582" s="400"/>
      <c r="BP582" s="400"/>
      <c r="BQ582" s="400"/>
      <c r="BR582" s="400"/>
      <c r="BS582" s="400"/>
      <c r="BT582" s="400"/>
      <c r="BU582" s="400"/>
      <c r="CC582" s="397"/>
      <c r="CD582" s="397"/>
      <c r="CE582" s="397"/>
      <c r="CF582" s="397"/>
      <c r="CG582" s="397"/>
      <c r="CH582" s="397"/>
      <c r="CI582" s="397"/>
      <c r="CJ582" s="397"/>
      <c r="CK582" s="397"/>
      <c r="CL582" s="397"/>
      <c r="CM582" s="397"/>
      <c r="CN582" s="397"/>
    </row>
    <row r="583" spans="1:92" s="407" customFormat="1" x14ac:dyDescent="0.25">
      <c r="A583" s="408"/>
      <c r="B583" s="408"/>
      <c r="C583" s="408"/>
      <c r="D583" s="408"/>
      <c r="E583" s="408"/>
      <c r="F583" s="408"/>
      <c r="G583" s="408"/>
      <c r="AN583" s="400"/>
      <c r="AO583" s="400"/>
      <c r="AV583" s="400"/>
      <c r="AW583" s="400"/>
      <c r="BJ583" s="400"/>
      <c r="BK583" s="400"/>
      <c r="BL583" s="400"/>
      <c r="BM583" s="400"/>
      <c r="BN583" s="400"/>
      <c r="BO583" s="400"/>
      <c r="BP583" s="400"/>
      <c r="BQ583" s="400"/>
      <c r="BR583" s="400"/>
      <c r="BS583" s="400"/>
      <c r="BT583" s="400"/>
      <c r="BU583" s="400"/>
      <c r="CC583" s="397"/>
      <c r="CD583" s="397"/>
      <c r="CE583" s="397"/>
      <c r="CF583" s="397"/>
      <c r="CG583" s="397"/>
      <c r="CH583" s="397"/>
      <c r="CI583" s="397"/>
      <c r="CJ583" s="397"/>
      <c r="CK583" s="397"/>
      <c r="CL583" s="397"/>
      <c r="CM583" s="397"/>
      <c r="CN583" s="397"/>
    </row>
    <row r="584" spans="1:92" s="407" customFormat="1" x14ac:dyDescent="0.25">
      <c r="A584" s="408"/>
      <c r="B584" s="408"/>
      <c r="C584" s="408"/>
      <c r="D584" s="408"/>
      <c r="E584" s="408"/>
      <c r="F584" s="408"/>
      <c r="G584" s="408"/>
      <c r="AN584" s="400"/>
      <c r="AO584" s="400"/>
      <c r="AV584" s="400"/>
      <c r="AW584" s="400"/>
      <c r="BJ584" s="400"/>
      <c r="BK584" s="400"/>
      <c r="BL584" s="400"/>
      <c r="BM584" s="400"/>
      <c r="BN584" s="400"/>
      <c r="BO584" s="400"/>
      <c r="BP584" s="400"/>
      <c r="BQ584" s="400"/>
      <c r="BR584" s="400"/>
      <c r="BS584" s="400"/>
      <c r="BT584" s="400"/>
      <c r="BU584" s="400"/>
      <c r="CC584" s="397"/>
      <c r="CD584" s="397"/>
      <c r="CE584" s="397"/>
      <c r="CF584" s="397"/>
      <c r="CG584" s="397"/>
      <c r="CH584" s="397"/>
      <c r="CI584" s="397"/>
      <c r="CJ584" s="397"/>
      <c r="CK584" s="397"/>
      <c r="CL584" s="397"/>
      <c r="CM584" s="397"/>
      <c r="CN584" s="397"/>
    </row>
    <row r="585" spans="1:92" s="407" customFormat="1" x14ac:dyDescent="0.25">
      <c r="A585" s="408"/>
      <c r="B585" s="408"/>
      <c r="C585" s="408"/>
      <c r="D585" s="408"/>
      <c r="E585" s="408"/>
      <c r="F585" s="408"/>
      <c r="G585" s="408"/>
      <c r="AN585" s="400"/>
      <c r="AO585" s="400"/>
      <c r="AV585" s="400"/>
      <c r="AW585" s="400"/>
      <c r="BJ585" s="400"/>
      <c r="BK585" s="400"/>
      <c r="BL585" s="400"/>
      <c r="BM585" s="400"/>
      <c r="BN585" s="400"/>
      <c r="BO585" s="400"/>
      <c r="BP585" s="400"/>
      <c r="BQ585" s="400"/>
      <c r="BR585" s="400"/>
      <c r="BS585" s="400"/>
      <c r="BT585" s="400"/>
      <c r="BU585" s="400"/>
      <c r="CC585" s="397"/>
      <c r="CD585" s="397"/>
      <c r="CE585" s="397"/>
      <c r="CF585" s="397"/>
      <c r="CG585" s="397"/>
      <c r="CH585" s="397"/>
      <c r="CI585" s="397"/>
      <c r="CJ585" s="397"/>
      <c r="CK585" s="397"/>
      <c r="CL585" s="397"/>
      <c r="CM585" s="397"/>
      <c r="CN585" s="397"/>
    </row>
    <row r="586" spans="1:92" s="407" customFormat="1" x14ac:dyDescent="0.25">
      <c r="A586" s="408"/>
      <c r="B586" s="408"/>
      <c r="C586" s="408"/>
      <c r="D586" s="408"/>
      <c r="E586" s="408"/>
      <c r="F586" s="408"/>
      <c r="G586" s="408"/>
      <c r="AN586" s="400"/>
      <c r="AO586" s="400"/>
      <c r="AV586" s="400"/>
      <c r="AW586" s="400"/>
      <c r="BJ586" s="400"/>
      <c r="BK586" s="400"/>
      <c r="BL586" s="400"/>
      <c r="BM586" s="400"/>
      <c r="BN586" s="400"/>
      <c r="BO586" s="400"/>
      <c r="BP586" s="400"/>
      <c r="BQ586" s="400"/>
      <c r="BR586" s="400"/>
      <c r="BS586" s="400"/>
      <c r="BT586" s="400"/>
      <c r="BU586" s="400"/>
      <c r="CC586" s="397"/>
      <c r="CD586" s="397"/>
      <c r="CE586" s="397"/>
      <c r="CF586" s="397"/>
      <c r="CG586" s="397"/>
      <c r="CH586" s="397"/>
      <c r="CI586" s="397"/>
      <c r="CJ586" s="397"/>
      <c r="CK586" s="397"/>
      <c r="CL586" s="397"/>
      <c r="CM586" s="397"/>
      <c r="CN586" s="397"/>
    </row>
    <row r="587" spans="1:92" s="407" customFormat="1" x14ac:dyDescent="0.25">
      <c r="A587" s="408"/>
      <c r="B587" s="408"/>
      <c r="C587" s="408"/>
      <c r="D587" s="408"/>
      <c r="E587" s="408"/>
      <c r="F587" s="408"/>
      <c r="G587" s="408"/>
      <c r="AN587" s="400"/>
      <c r="AO587" s="400"/>
      <c r="AV587" s="400"/>
      <c r="AW587" s="400"/>
      <c r="BJ587" s="400"/>
      <c r="BK587" s="400"/>
      <c r="BL587" s="400"/>
      <c r="BM587" s="400"/>
      <c r="BN587" s="400"/>
      <c r="BO587" s="400"/>
      <c r="BP587" s="400"/>
      <c r="BQ587" s="400"/>
      <c r="BR587" s="400"/>
      <c r="BS587" s="400"/>
      <c r="BT587" s="400"/>
      <c r="BU587" s="400"/>
      <c r="CC587" s="397"/>
      <c r="CD587" s="397"/>
      <c r="CE587" s="397"/>
      <c r="CF587" s="397"/>
      <c r="CG587" s="397"/>
      <c r="CH587" s="397"/>
      <c r="CI587" s="397"/>
      <c r="CJ587" s="397"/>
      <c r="CK587" s="397"/>
      <c r="CL587" s="397"/>
      <c r="CM587" s="397"/>
      <c r="CN587" s="397"/>
    </row>
    <row r="588" spans="1:92" s="407" customFormat="1" x14ac:dyDescent="0.25">
      <c r="A588" s="408"/>
      <c r="B588" s="408"/>
      <c r="C588" s="408"/>
      <c r="D588" s="408"/>
      <c r="E588" s="408"/>
      <c r="F588" s="408"/>
      <c r="G588" s="408"/>
      <c r="AN588" s="400"/>
      <c r="AO588" s="400"/>
      <c r="AV588" s="400"/>
      <c r="AW588" s="400"/>
      <c r="BJ588" s="400"/>
      <c r="BK588" s="400"/>
      <c r="BL588" s="400"/>
      <c r="BM588" s="400"/>
      <c r="BN588" s="400"/>
      <c r="BO588" s="400"/>
      <c r="BP588" s="400"/>
      <c r="BQ588" s="400"/>
      <c r="BR588" s="400"/>
      <c r="BS588" s="400"/>
      <c r="BT588" s="400"/>
      <c r="BU588" s="400"/>
      <c r="CC588" s="397"/>
      <c r="CD588" s="397"/>
      <c r="CE588" s="397"/>
      <c r="CF588" s="397"/>
      <c r="CG588" s="397"/>
      <c r="CH588" s="397"/>
      <c r="CI588" s="397"/>
      <c r="CJ588" s="397"/>
      <c r="CK588" s="397"/>
      <c r="CL588" s="397"/>
      <c r="CM588" s="397"/>
      <c r="CN588" s="397"/>
    </row>
    <row r="589" spans="1:92" s="407" customFormat="1" x14ac:dyDescent="0.25">
      <c r="A589" s="408"/>
      <c r="B589" s="408"/>
      <c r="C589" s="408"/>
      <c r="D589" s="408"/>
      <c r="E589" s="408"/>
      <c r="F589" s="408"/>
      <c r="G589" s="408"/>
      <c r="AN589" s="400"/>
      <c r="AO589" s="400"/>
      <c r="AV589" s="400"/>
      <c r="AW589" s="400"/>
      <c r="BJ589" s="400"/>
      <c r="BK589" s="400"/>
      <c r="BL589" s="400"/>
      <c r="BM589" s="400"/>
      <c r="BN589" s="400"/>
      <c r="BO589" s="400"/>
      <c r="BP589" s="400"/>
      <c r="BQ589" s="400"/>
      <c r="BR589" s="400"/>
      <c r="BS589" s="400"/>
      <c r="BT589" s="400"/>
      <c r="BU589" s="400"/>
      <c r="CC589" s="397"/>
      <c r="CD589" s="397"/>
      <c r="CE589" s="397"/>
      <c r="CF589" s="397"/>
      <c r="CG589" s="397"/>
      <c r="CH589" s="397"/>
      <c r="CI589" s="397"/>
      <c r="CJ589" s="397"/>
      <c r="CK589" s="397"/>
      <c r="CL589" s="397"/>
      <c r="CM589" s="397"/>
      <c r="CN589" s="397"/>
    </row>
    <row r="590" spans="1:92" s="407" customFormat="1" x14ac:dyDescent="0.25">
      <c r="A590" s="408"/>
      <c r="B590" s="408"/>
      <c r="C590" s="408"/>
      <c r="D590" s="408"/>
      <c r="E590" s="408"/>
      <c r="F590" s="408"/>
      <c r="G590" s="408"/>
      <c r="AN590" s="400"/>
      <c r="AO590" s="400"/>
      <c r="AV590" s="400"/>
      <c r="AW590" s="400"/>
      <c r="BJ590" s="400"/>
      <c r="BK590" s="400"/>
      <c r="BL590" s="400"/>
      <c r="BM590" s="400"/>
      <c r="BN590" s="400"/>
      <c r="BO590" s="400"/>
      <c r="BP590" s="400"/>
      <c r="BQ590" s="400"/>
      <c r="BR590" s="400"/>
      <c r="BS590" s="400"/>
      <c r="BT590" s="400"/>
      <c r="BU590" s="400"/>
      <c r="CC590" s="397"/>
      <c r="CD590" s="397"/>
      <c r="CE590" s="397"/>
      <c r="CF590" s="397"/>
      <c r="CG590" s="397"/>
      <c r="CH590" s="397"/>
      <c r="CI590" s="397"/>
      <c r="CJ590" s="397"/>
      <c r="CK590" s="397"/>
      <c r="CL590" s="397"/>
      <c r="CM590" s="397"/>
      <c r="CN590" s="397"/>
    </row>
    <row r="591" spans="1:92" s="407" customFormat="1" x14ac:dyDescent="0.25">
      <c r="A591" s="408"/>
      <c r="B591" s="408"/>
      <c r="C591" s="408"/>
      <c r="D591" s="408"/>
      <c r="E591" s="408"/>
      <c r="F591" s="408"/>
      <c r="G591" s="408"/>
      <c r="AN591" s="400"/>
      <c r="AO591" s="400"/>
      <c r="AV591" s="400"/>
      <c r="AW591" s="400"/>
      <c r="BJ591" s="400"/>
      <c r="BK591" s="400"/>
      <c r="BL591" s="400"/>
      <c r="BM591" s="400"/>
      <c r="BN591" s="400"/>
      <c r="BO591" s="400"/>
      <c r="BP591" s="400"/>
      <c r="BQ591" s="400"/>
      <c r="BR591" s="400"/>
      <c r="BS591" s="400"/>
      <c r="BT591" s="400"/>
      <c r="BU591" s="400"/>
      <c r="CC591" s="397"/>
      <c r="CD591" s="397"/>
      <c r="CE591" s="397"/>
      <c r="CF591" s="397"/>
      <c r="CG591" s="397"/>
      <c r="CH591" s="397"/>
      <c r="CI591" s="397"/>
      <c r="CJ591" s="397"/>
      <c r="CK591" s="397"/>
      <c r="CL591" s="397"/>
      <c r="CM591" s="397"/>
      <c r="CN591" s="397"/>
    </row>
    <row r="592" spans="1:92" s="407" customFormat="1" x14ac:dyDescent="0.25">
      <c r="A592" s="408"/>
      <c r="B592" s="408"/>
      <c r="C592" s="408"/>
      <c r="D592" s="408"/>
      <c r="E592" s="408"/>
      <c r="F592" s="408"/>
      <c r="G592" s="408"/>
      <c r="AN592" s="400"/>
      <c r="AO592" s="400"/>
      <c r="AV592" s="400"/>
      <c r="AW592" s="400"/>
      <c r="BJ592" s="400"/>
      <c r="BK592" s="400"/>
      <c r="BL592" s="400"/>
      <c r="BM592" s="400"/>
      <c r="BN592" s="400"/>
      <c r="BO592" s="400"/>
      <c r="BP592" s="400"/>
      <c r="BQ592" s="400"/>
      <c r="BR592" s="400"/>
      <c r="BS592" s="400"/>
      <c r="BT592" s="400"/>
      <c r="BU592" s="400"/>
      <c r="CC592" s="397"/>
      <c r="CD592" s="397"/>
      <c r="CE592" s="397"/>
      <c r="CF592" s="397"/>
      <c r="CG592" s="397"/>
      <c r="CH592" s="397"/>
      <c r="CI592" s="397"/>
      <c r="CJ592" s="397"/>
      <c r="CK592" s="397"/>
      <c r="CL592" s="397"/>
      <c r="CM592" s="397"/>
      <c r="CN592" s="397"/>
    </row>
    <row r="593" spans="1:92" s="407" customFormat="1" x14ac:dyDescent="0.25">
      <c r="A593" s="408"/>
      <c r="B593" s="408"/>
      <c r="C593" s="408"/>
      <c r="D593" s="408"/>
      <c r="E593" s="408"/>
      <c r="F593" s="408"/>
      <c r="G593" s="408"/>
      <c r="AN593" s="400"/>
      <c r="AO593" s="400"/>
      <c r="AV593" s="400"/>
      <c r="AW593" s="400"/>
      <c r="BJ593" s="400"/>
      <c r="BK593" s="400"/>
      <c r="BL593" s="400"/>
      <c r="BM593" s="400"/>
      <c r="BN593" s="400"/>
      <c r="BO593" s="400"/>
      <c r="BP593" s="400"/>
      <c r="BQ593" s="400"/>
      <c r="BR593" s="400"/>
      <c r="BS593" s="400"/>
      <c r="BT593" s="400"/>
      <c r="BU593" s="400"/>
      <c r="CC593" s="397"/>
      <c r="CD593" s="397"/>
      <c r="CE593" s="397"/>
      <c r="CF593" s="397"/>
      <c r="CG593" s="397"/>
      <c r="CH593" s="397"/>
      <c r="CI593" s="397"/>
      <c r="CJ593" s="397"/>
      <c r="CK593" s="397"/>
      <c r="CL593" s="397"/>
      <c r="CM593" s="397"/>
      <c r="CN593" s="397"/>
    </row>
    <row r="594" spans="1:92" s="407" customFormat="1" x14ac:dyDescent="0.25">
      <c r="A594" s="408"/>
      <c r="B594" s="408"/>
      <c r="C594" s="408"/>
      <c r="D594" s="408"/>
      <c r="E594" s="408"/>
      <c r="F594" s="408"/>
      <c r="G594" s="408"/>
      <c r="AN594" s="400"/>
      <c r="AO594" s="400"/>
      <c r="AV594" s="400"/>
      <c r="AW594" s="400"/>
      <c r="BJ594" s="400"/>
      <c r="BK594" s="400"/>
      <c r="BL594" s="400"/>
      <c r="BM594" s="400"/>
      <c r="BN594" s="400"/>
      <c r="BO594" s="400"/>
      <c r="BP594" s="400"/>
      <c r="BQ594" s="400"/>
      <c r="BR594" s="400"/>
      <c r="BS594" s="400"/>
      <c r="BT594" s="400"/>
      <c r="BU594" s="400"/>
      <c r="CC594" s="397"/>
      <c r="CD594" s="397"/>
      <c r="CE594" s="397"/>
      <c r="CF594" s="397"/>
      <c r="CG594" s="397"/>
      <c r="CH594" s="397"/>
      <c r="CI594" s="397"/>
      <c r="CJ594" s="397"/>
      <c r="CK594" s="397"/>
      <c r="CL594" s="397"/>
      <c r="CM594" s="397"/>
      <c r="CN594" s="397"/>
    </row>
    <row r="595" spans="1:92" s="407" customFormat="1" x14ac:dyDescent="0.25">
      <c r="A595" s="408"/>
      <c r="B595" s="408"/>
      <c r="C595" s="408"/>
      <c r="D595" s="408"/>
      <c r="E595" s="408"/>
      <c r="F595" s="408"/>
      <c r="G595" s="408"/>
      <c r="AN595" s="400"/>
      <c r="AO595" s="400"/>
      <c r="AV595" s="400"/>
      <c r="AW595" s="400"/>
      <c r="BJ595" s="400"/>
      <c r="BK595" s="400"/>
      <c r="BL595" s="400"/>
      <c r="BM595" s="400"/>
      <c r="BN595" s="400"/>
      <c r="BO595" s="400"/>
      <c r="BP595" s="400"/>
      <c r="BQ595" s="400"/>
      <c r="BR595" s="400"/>
      <c r="BS595" s="400"/>
      <c r="BT595" s="400"/>
      <c r="BU595" s="400"/>
      <c r="CC595" s="397"/>
      <c r="CD595" s="397"/>
      <c r="CE595" s="397"/>
      <c r="CF595" s="397"/>
      <c r="CG595" s="397"/>
      <c r="CH595" s="397"/>
      <c r="CI595" s="397"/>
      <c r="CJ595" s="397"/>
      <c r="CK595" s="397"/>
      <c r="CL595" s="397"/>
      <c r="CM595" s="397"/>
      <c r="CN595" s="397"/>
    </row>
    <row r="596" spans="1:92" s="407" customFormat="1" x14ac:dyDescent="0.25">
      <c r="A596" s="408"/>
      <c r="B596" s="408"/>
      <c r="C596" s="408"/>
      <c r="D596" s="408"/>
      <c r="E596" s="408"/>
      <c r="F596" s="408"/>
      <c r="G596" s="408"/>
      <c r="AN596" s="400"/>
      <c r="AO596" s="400"/>
      <c r="AV596" s="400"/>
      <c r="AW596" s="400"/>
      <c r="BJ596" s="400"/>
      <c r="BK596" s="400"/>
      <c r="BL596" s="400"/>
      <c r="BM596" s="400"/>
      <c r="BN596" s="400"/>
      <c r="BO596" s="400"/>
      <c r="BP596" s="400"/>
      <c r="BQ596" s="400"/>
      <c r="BR596" s="400"/>
      <c r="BS596" s="400"/>
      <c r="BT596" s="400"/>
      <c r="BU596" s="400"/>
      <c r="CC596" s="397"/>
      <c r="CD596" s="397"/>
      <c r="CE596" s="397"/>
      <c r="CF596" s="397"/>
      <c r="CG596" s="397"/>
      <c r="CH596" s="397"/>
      <c r="CI596" s="397"/>
      <c r="CJ596" s="397"/>
      <c r="CK596" s="397"/>
      <c r="CL596" s="397"/>
      <c r="CM596" s="397"/>
      <c r="CN596" s="397"/>
    </row>
    <row r="597" spans="1:92" s="407" customFormat="1" x14ac:dyDescent="0.25">
      <c r="A597" s="408"/>
      <c r="B597" s="408"/>
      <c r="C597" s="408"/>
      <c r="D597" s="408"/>
      <c r="E597" s="408"/>
      <c r="F597" s="408"/>
      <c r="G597" s="408"/>
      <c r="AN597" s="400"/>
      <c r="AO597" s="400"/>
      <c r="AV597" s="400"/>
      <c r="AW597" s="400"/>
      <c r="BJ597" s="400"/>
      <c r="BK597" s="400"/>
      <c r="BL597" s="400"/>
      <c r="BM597" s="400"/>
      <c r="BN597" s="400"/>
      <c r="BO597" s="400"/>
      <c r="BP597" s="400"/>
      <c r="BQ597" s="400"/>
      <c r="BR597" s="400"/>
      <c r="BS597" s="400"/>
      <c r="BT597" s="400"/>
      <c r="BU597" s="400"/>
      <c r="CC597" s="397"/>
      <c r="CD597" s="397"/>
      <c r="CE597" s="397"/>
      <c r="CF597" s="397"/>
      <c r="CG597" s="397"/>
      <c r="CH597" s="397"/>
      <c r="CI597" s="397"/>
      <c r="CJ597" s="397"/>
      <c r="CK597" s="397"/>
      <c r="CL597" s="397"/>
      <c r="CM597" s="397"/>
      <c r="CN597" s="397"/>
    </row>
    <row r="598" spans="1:92" s="407" customFormat="1" x14ac:dyDescent="0.25">
      <c r="A598" s="408"/>
      <c r="B598" s="408"/>
      <c r="C598" s="408"/>
      <c r="D598" s="408"/>
      <c r="E598" s="408"/>
      <c r="F598" s="408"/>
      <c r="G598" s="408"/>
      <c r="AN598" s="400"/>
      <c r="AO598" s="400"/>
      <c r="AV598" s="400"/>
      <c r="AW598" s="400"/>
      <c r="BJ598" s="400"/>
      <c r="BK598" s="400"/>
      <c r="BL598" s="400"/>
      <c r="BM598" s="400"/>
      <c r="BN598" s="400"/>
      <c r="BO598" s="400"/>
      <c r="BP598" s="400"/>
      <c r="BQ598" s="400"/>
      <c r="BR598" s="400"/>
      <c r="BS598" s="400"/>
      <c r="BT598" s="400"/>
      <c r="BU598" s="400"/>
      <c r="CC598" s="397"/>
      <c r="CD598" s="397"/>
      <c r="CE598" s="397"/>
      <c r="CF598" s="397"/>
      <c r="CG598" s="397"/>
      <c r="CH598" s="397"/>
      <c r="CI598" s="397"/>
      <c r="CJ598" s="397"/>
      <c r="CK598" s="397"/>
      <c r="CL598" s="397"/>
      <c r="CM598" s="397"/>
      <c r="CN598" s="397"/>
    </row>
    <row r="599" spans="1:92" s="407" customFormat="1" x14ac:dyDescent="0.25">
      <c r="A599" s="408"/>
      <c r="B599" s="408"/>
      <c r="C599" s="408"/>
      <c r="D599" s="408"/>
      <c r="E599" s="408"/>
      <c r="F599" s="408"/>
      <c r="G599" s="408"/>
      <c r="AN599" s="400"/>
      <c r="AO599" s="400"/>
      <c r="AV599" s="400"/>
      <c r="AW599" s="400"/>
      <c r="BJ599" s="400"/>
      <c r="BK599" s="400"/>
      <c r="BL599" s="400"/>
      <c r="BM599" s="400"/>
      <c r="BN599" s="400"/>
      <c r="BO599" s="400"/>
      <c r="BP599" s="400"/>
      <c r="BQ599" s="400"/>
      <c r="BR599" s="400"/>
      <c r="BS599" s="400"/>
      <c r="BT599" s="400"/>
      <c r="BU599" s="400"/>
      <c r="CC599" s="397"/>
      <c r="CD599" s="397"/>
      <c r="CE599" s="397"/>
      <c r="CF599" s="397"/>
      <c r="CG599" s="397"/>
      <c r="CH599" s="397"/>
      <c r="CI599" s="397"/>
      <c r="CJ599" s="397"/>
      <c r="CK599" s="397"/>
      <c r="CL599" s="397"/>
      <c r="CM599" s="397"/>
      <c r="CN599" s="397"/>
    </row>
    <row r="600" spans="1:92" s="407" customFormat="1" x14ac:dyDescent="0.25">
      <c r="A600" s="408"/>
      <c r="B600" s="408"/>
      <c r="C600" s="408"/>
      <c r="D600" s="408"/>
      <c r="E600" s="408"/>
      <c r="F600" s="408"/>
      <c r="G600" s="408"/>
      <c r="AN600" s="400"/>
      <c r="AO600" s="400"/>
      <c r="AV600" s="400"/>
      <c r="AW600" s="400"/>
      <c r="BJ600" s="400"/>
      <c r="BK600" s="400"/>
      <c r="BL600" s="400"/>
      <c r="BM600" s="400"/>
      <c r="BN600" s="400"/>
      <c r="BO600" s="400"/>
      <c r="BP600" s="400"/>
      <c r="BQ600" s="400"/>
      <c r="BR600" s="400"/>
      <c r="BS600" s="400"/>
      <c r="BT600" s="400"/>
      <c r="BU600" s="400"/>
      <c r="CC600" s="397"/>
      <c r="CD600" s="397"/>
      <c r="CE600" s="397"/>
      <c r="CF600" s="397"/>
      <c r="CG600" s="397"/>
      <c r="CH600" s="397"/>
      <c r="CI600" s="397"/>
      <c r="CJ600" s="397"/>
      <c r="CK600" s="397"/>
      <c r="CL600" s="397"/>
      <c r="CM600" s="397"/>
      <c r="CN600" s="397"/>
    </row>
    <row r="601" spans="1:92" s="407" customFormat="1" x14ac:dyDescent="0.25">
      <c r="A601" s="408"/>
      <c r="B601" s="408"/>
      <c r="C601" s="408"/>
      <c r="D601" s="408"/>
      <c r="E601" s="408"/>
      <c r="F601" s="408"/>
      <c r="G601" s="408"/>
      <c r="AN601" s="400"/>
      <c r="AO601" s="400"/>
      <c r="AV601" s="400"/>
      <c r="AW601" s="400"/>
      <c r="BJ601" s="400"/>
      <c r="BK601" s="400"/>
      <c r="BL601" s="400"/>
      <c r="BM601" s="400"/>
      <c r="BN601" s="400"/>
      <c r="BO601" s="400"/>
      <c r="BP601" s="400"/>
      <c r="BQ601" s="400"/>
      <c r="BR601" s="400"/>
      <c r="BS601" s="400"/>
      <c r="BT601" s="400"/>
      <c r="BU601" s="400"/>
      <c r="CC601" s="397"/>
      <c r="CD601" s="397"/>
      <c r="CE601" s="397"/>
      <c r="CF601" s="397"/>
      <c r="CG601" s="397"/>
      <c r="CH601" s="397"/>
      <c r="CI601" s="397"/>
      <c r="CJ601" s="397"/>
      <c r="CK601" s="397"/>
      <c r="CL601" s="397"/>
      <c r="CM601" s="397"/>
      <c r="CN601" s="397"/>
    </row>
    <row r="602" spans="1:92" s="407" customFormat="1" x14ac:dyDescent="0.25">
      <c r="A602" s="408"/>
      <c r="B602" s="408"/>
      <c r="C602" s="408"/>
      <c r="D602" s="408"/>
      <c r="E602" s="408"/>
      <c r="F602" s="408"/>
      <c r="G602" s="408"/>
      <c r="AN602" s="400"/>
      <c r="AO602" s="400"/>
      <c r="AV602" s="400"/>
      <c r="AW602" s="400"/>
      <c r="BJ602" s="400"/>
      <c r="BK602" s="400"/>
      <c r="BL602" s="400"/>
      <c r="BM602" s="400"/>
      <c r="BN602" s="400"/>
      <c r="BO602" s="400"/>
      <c r="BP602" s="400"/>
      <c r="BQ602" s="400"/>
      <c r="BR602" s="400"/>
      <c r="BS602" s="400"/>
      <c r="BT602" s="400"/>
      <c r="BU602" s="400"/>
      <c r="CC602" s="397"/>
      <c r="CD602" s="397"/>
      <c r="CE602" s="397"/>
      <c r="CF602" s="397"/>
      <c r="CG602" s="397"/>
      <c r="CH602" s="397"/>
      <c r="CI602" s="397"/>
      <c r="CJ602" s="397"/>
      <c r="CK602" s="397"/>
      <c r="CL602" s="397"/>
      <c r="CM602" s="397"/>
      <c r="CN602" s="397"/>
    </row>
    <row r="603" spans="1:92" s="407" customFormat="1" x14ac:dyDescent="0.25">
      <c r="A603" s="408"/>
      <c r="B603" s="408"/>
      <c r="C603" s="408"/>
      <c r="D603" s="408"/>
      <c r="E603" s="408"/>
      <c r="F603" s="408"/>
      <c r="G603" s="408"/>
      <c r="AN603" s="400"/>
      <c r="AO603" s="400"/>
      <c r="AV603" s="400"/>
      <c r="AW603" s="400"/>
      <c r="BJ603" s="400"/>
      <c r="BK603" s="400"/>
      <c r="BL603" s="400"/>
      <c r="BM603" s="400"/>
      <c r="BN603" s="400"/>
      <c r="BO603" s="400"/>
      <c r="BP603" s="400"/>
      <c r="BQ603" s="400"/>
      <c r="BR603" s="400"/>
      <c r="BS603" s="400"/>
      <c r="BT603" s="400"/>
      <c r="BU603" s="400"/>
      <c r="CC603" s="397"/>
      <c r="CD603" s="397"/>
      <c r="CE603" s="397"/>
      <c r="CF603" s="397"/>
      <c r="CG603" s="397"/>
      <c r="CH603" s="397"/>
      <c r="CI603" s="397"/>
      <c r="CJ603" s="397"/>
      <c r="CK603" s="397"/>
      <c r="CL603" s="397"/>
      <c r="CM603" s="397"/>
      <c r="CN603" s="397"/>
    </row>
    <row r="604" spans="1:92" s="407" customFormat="1" x14ac:dyDescent="0.25">
      <c r="A604" s="408"/>
      <c r="B604" s="408"/>
      <c r="C604" s="408"/>
      <c r="D604" s="408"/>
      <c r="E604" s="408"/>
      <c r="F604" s="408"/>
      <c r="G604" s="408"/>
      <c r="AN604" s="400"/>
      <c r="AO604" s="400"/>
      <c r="AV604" s="400"/>
      <c r="AW604" s="400"/>
      <c r="BJ604" s="400"/>
      <c r="BK604" s="400"/>
      <c r="BL604" s="400"/>
      <c r="BM604" s="400"/>
      <c r="BN604" s="400"/>
      <c r="BO604" s="400"/>
      <c r="BP604" s="400"/>
      <c r="BQ604" s="400"/>
      <c r="BR604" s="400"/>
      <c r="BS604" s="400"/>
      <c r="BT604" s="400"/>
      <c r="BU604" s="400"/>
      <c r="CC604" s="397"/>
      <c r="CD604" s="397"/>
      <c r="CE604" s="397"/>
      <c r="CF604" s="397"/>
      <c r="CG604" s="397"/>
      <c r="CH604" s="397"/>
      <c r="CI604" s="397"/>
      <c r="CJ604" s="397"/>
      <c r="CK604" s="397"/>
      <c r="CL604" s="397"/>
      <c r="CM604" s="397"/>
      <c r="CN604" s="397"/>
    </row>
    <row r="605" spans="1:92" s="407" customFormat="1" x14ac:dyDescent="0.25">
      <c r="A605" s="408"/>
      <c r="B605" s="408"/>
      <c r="C605" s="408"/>
      <c r="D605" s="408"/>
      <c r="E605" s="408"/>
      <c r="F605" s="408"/>
      <c r="G605" s="408"/>
      <c r="AN605" s="400"/>
      <c r="AO605" s="400"/>
      <c r="AV605" s="400"/>
      <c r="AW605" s="400"/>
      <c r="BJ605" s="400"/>
      <c r="BK605" s="400"/>
      <c r="BL605" s="400"/>
      <c r="BM605" s="400"/>
      <c r="BN605" s="400"/>
      <c r="BO605" s="400"/>
      <c r="BP605" s="400"/>
      <c r="BQ605" s="400"/>
      <c r="BR605" s="400"/>
      <c r="BS605" s="400"/>
      <c r="BT605" s="400"/>
      <c r="BU605" s="400"/>
      <c r="CC605" s="397"/>
      <c r="CD605" s="397"/>
      <c r="CE605" s="397"/>
      <c r="CF605" s="397"/>
      <c r="CG605" s="397"/>
      <c r="CH605" s="397"/>
      <c r="CI605" s="397"/>
      <c r="CJ605" s="397"/>
      <c r="CK605" s="397"/>
      <c r="CL605" s="397"/>
      <c r="CM605" s="397"/>
      <c r="CN605" s="397"/>
    </row>
    <row r="606" spans="1:92" s="407" customFormat="1" x14ac:dyDescent="0.25">
      <c r="A606" s="408"/>
      <c r="B606" s="408"/>
      <c r="C606" s="408"/>
      <c r="D606" s="408"/>
      <c r="E606" s="408"/>
      <c r="F606" s="408"/>
      <c r="G606" s="408"/>
      <c r="AN606" s="400"/>
      <c r="AO606" s="400"/>
      <c r="AV606" s="400"/>
      <c r="AW606" s="400"/>
      <c r="BJ606" s="400"/>
      <c r="BK606" s="400"/>
      <c r="BL606" s="400"/>
      <c r="BM606" s="400"/>
      <c r="BN606" s="400"/>
      <c r="BO606" s="400"/>
      <c r="BP606" s="400"/>
      <c r="BQ606" s="400"/>
      <c r="BR606" s="400"/>
      <c r="BS606" s="400"/>
      <c r="BT606" s="400"/>
      <c r="BU606" s="400"/>
      <c r="CC606" s="397"/>
      <c r="CD606" s="397"/>
      <c r="CE606" s="397"/>
      <c r="CF606" s="397"/>
      <c r="CG606" s="397"/>
      <c r="CH606" s="397"/>
      <c r="CI606" s="397"/>
      <c r="CJ606" s="397"/>
      <c r="CK606" s="397"/>
      <c r="CL606" s="397"/>
      <c r="CM606" s="397"/>
      <c r="CN606" s="397"/>
    </row>
    <row r="607" spans="1:92" s="407" customFormat="1" x14ac:dyDescent="0.25">
      <c r="A607" s="408"/>
      <c r="B607" s="408"/>
      <c r="C607" s="408"/>
      <c r="D607" s="408"/>
      <c r="E607" s="408"/>
      <c r="F607" s="408"/>
      <c r="G607" s="408"/>
      <c r="AN607" s="400"/>
      <c r="AO607" s="400"/>
      <c r="AV607" s="400"/>
      <c r="AW607" s="400"/>
      <c r="BJ607" s="400"/>
      <c r="BK607" s="400"/>
      <c r="BL607" s="400"/>
      <c r="BM607" s="400"/>
      <c r="BN607" s="400"/>
      <c r="BO607" s="400"/>
      <c r="BP607" s="400"/>
      <c r="BQ607" s="400"/>
      <c r="BR607" s="400"/>
      <c r="BS607" s="400"/>
      <c r="BT607" s="400"/>
      <c r="BU607" s="400"/>
      <c r="CC607" s="397"/>
      <c r="CD607" s="397"/>
      <c r="CE607" s="397"/>
      <c r="CF607" s="397"/>
      <c r="CG607" s="397"/>
      <c r="CH607" s="397"/>
      <c r="CI607" s="397"/>
      <c r="CJ607" s="397"/>
      <c r="CK607" s="397"/>
      <c r="CL607" s="397"/>
      <c r="CM607" s="397"/>
      <c r="CN607" s="397"/>
    </row>
    <row r="608" spans="1:92" s="407" customFormat="1" x14ac:dyDescent="0.25">
      <c r="A608" s="408"/>
      <c r="B608" s="408"/>
      <c r="C608" s="408"/>
      <c r="D608" s="408"/>
      <c r="E608" s="408"/>
      <c r="F608" s="408"/>
      <c r="G608" s="408"/>
      <c r="AN608" s="400"/>
      <c r="AO608" s="400"/>
      <c r="AV608" s="400"/>
      <c r="AW608" s="400"/>
      <c r="BJ608" s="400"/>
      <c r="BK608" s="400"/>
      <c r="BL608" s="400"/>
      <c r="BM608" s="400"/>
      <c r="BN608" s="400"/>
      <c r="BO608" s="400"/>
      <c r="BP608" s="400"/>
      <c r="BQ608" s="400"/>
      <c r="BR608" s="400"/>
      <c r="BS608" s="400"/>
      <c r="BT608" s="400"/>
      <c r="BU608" s="400"/>
      <c r="CC608" s="397"/>
      <c r="CD608" s="397"/>
      <c r="CE608" s="397"/>
      <c r="CF608" s="397"/>
      <c r="CG608" s="397"/>
      <c r="CH608" s="397"/>
      <c r="CI608" s="397"/>
      <c r="CJ608" s="397"/>
      <c r="CK608" s="397"/>
      <c r="CL608" s="397"/>
      <c r="CM608" s="397"/>
      <c r="CN608" s="397"/>
    </row>
    <row r="609" spans="1:92" s="407" customFormat="1" x14ac:dyDescent="0.25">
      <c r="A609" s="408"/>
      <c r="B609" s="408"/>
      <c r="C609" s="408"/>
      <c r="D609" s="408"/>
      <c r="E609" s="408"/>
      <c r="F609" s="408"/>
      <c r="G609" s="408"/>
      <c r="AN609" s="400"/>
      <c r="AO609" s="400"/>
      <c r="AV609" s="400"/>
      <c r="AW609" s="400"/>
      <c r="BJ609" s="400"/>
      <c r="BK609" s="400"/>
      <c r="BL609" s="400"/>
      <c r="BM609" s="400"/>
      <c r="BN609" s="400"/>
      <c r="BO609" s="400"/>
      <c r="BP609" s="400"/>
      <c r="BQ609" s="400"/>
      <c r="BR609" s="400"/>
      <c r="BS609" s="400"/>
      <c r="BT609" s="400"/>
      <c r="BU609" s="400"/>
      <c r="CC609" s="397"/>
      <c r="CD609" s="397"/>
      <c r="CE609" s="397"/>
      <c r="CF609" s="397"/>
      <c r="CG609" s="397"/>
      <c r="CH609" s="397"/>
      <c r="CI609" s="397"/>
      <c r="CJ609" s="397"/>
      <c r="CK609" s="397"/>
      <c r="CL609" s="397"/>
      <c r="CM609" s="397"/>
      <c r="CN609" s="397"/>
    </row>
    <row r="610" spans="1:92" s="407" customFormat="1" x14ac:dyDescent="0.25">
      <c r="A610" s="408"/>
      <c r="B610" s="408"/>
      <c r="C610" s="408"/>
      <c r="D610" s="408"/>
      <c r="E610" s="408"/>
      <c r="F610" s="408"/>
      <c r="G610" s="408"/>
      <c r="AN610" s="400"/>
      <c r="AO610" s="400"/>
      <c r="AV610" s="400"/>
      <c r="AW610" s="400"/>
      <c r="BJ610" s="400"/>
      <c r="BK610" s="400"/>
      <c r="BL610" s="400"/>
      <c r="BM610" s="400"/>
      <c r="BN610" s="400"/>
      <c r="BO610" s="400"/>
      <c r="BP610" s="400"/>
      <c r="BQ610" s="400"/>
      <c r="BR610" s="400"/>
      <c r="BS610" s="400"/>
      <c r="BT610" s="400"/>
      <c r="BU610" s="400"/>
      <c r="CC610" s="397"/>
      <c r="CD610" s="397"/>
      <c r="CE610" s="397"/>
      <c r="CF610" s="397"/>
      <c r="CG610" s="397"/>
      <c r="CH610" s="397"/>
      <c r="CI610" s="397"/>
      <c r="CJ610" s="397"/>
      <c r="CK610" s="397"/>
      <c r="CL610" s="397"/>
      <c r="CM610" s="397"/>
      <c r="CN610" s="397"/>
    </row>
    <row r="611" spans="1:92" s="407" customFormat="1" x14ac:dyDescent="0.25">
      <c r="A611" s="408"/>
      <c r="B611" s="408"/>
      <c r="C611" s="408"/>
      <c r="D611" s="408"/>
      <c r="E611" s="408"/>
      <c r="F611" s="408"/>
      <c r="G611" s="408"/>
      <c r="AN611" s="400"/>
      <c r="AO611" s="400"/>
      <c r="AV611" s="400"/>
      <c r="AW611" s="400"/>
      <c r="BJ611" s="400"/>
      <c r="BK611" s="400"/>
      <c r="BL611" s="400"/>
      <c r="BM611" s="400"/>
      <c r="BN611" s="400"/>
      <c r="BO611" s="400"/>
      <c r="BP611" s="400"/>
      <c r="BQ611" s="400"/>
      <c r="BR611" s="400"/>
      <c r="BS611" s="400"/>
      <c r="BT611" s="400"/>
      <c r="BU611" s="400"/>
      <c r="CC611" s="397"/>
      <c r="CD611" s="397"/>
      <c r="CE611" s="397"/>
      <c r="CF611" s="397"/>
      <c r="CG611" s="397"/>
      <c r="CH611" s="397"/>
      <c r="CI611" s="397"/>
      <c r="CJ611" s="397"/>
      <c r="CK611" s="397"/>
      <c r="CL611" s="397"/>
      <c r="CM611" s="397"/>
      <c r="CN611" s="397"/>
    </row>
    <row r="612" spans="1:92" s="407" customFormat="1" x14ac:dyDescent="0.25">
      <c r="A612" s="408"/>
      <c r="B612" s="408"/>
      <c r="C612" s="408"/>
      <c r="D612" s="408"/>
      <c r="E612" s="408"/>
      <c r="F612" s="408"/>
      <c r="G612" s="408"/>
      <c r="AN612" s="400"/>
      <c r="AO612" s="400"/>
      <c r="AV612" s="400"/>
      <c r="AW612" s="400"/>
      <c r="BJ612" s="400"/>
      <c r="BK612" s="400"/>
      <c r="BL612" s="400"/>
      <c r="BM612" s="400"/>
      <c r="BN612" s="400"/>
      <c r="BO612" s="400"/>
      <c r="BP612" s="400"/>
      <c r="BQ612" s="400"/>
      <c r="BR612" s="400"/>
      <c r="BS612" s="400"/>
      <c r="BT612" s="400"/>
      <c r="BU612" s="400"/>
      <c r="CC612" s="397"/>
      <c r="CD612" s="397"/>
      <c r="CE612" s="397"/>
      <c r="CF612" s="397"/>
      <c r="CG612" s="397"/>
      <c r="CH612" s="397"/>
      <c r="CI612" s="397"/>
      <c r="CJ612" s="397"/>
      <c r="CK612" s="397"/>
      <c r="CL612" s="397"/>
      <c r="CM612" s="397"/>
      <c r="CN612" s="397"/>
    </row>
    <row r="613" spans="1:92" s="407" customFormat="1" x14ac:dyDescent="0.25">
      <c r="A613" s="408"/>
      <c r="B613" s="408"/>
      <c r="C613" s="408"/>
      <c r="D613" s="408"/>
      <c r="E613" s="408"/>
      <c r="F613" s="408"/>
      <c r="G613" s="408"/>
      <c r="AN613" s="400"/>
      <c r="AO613" s="400"/>
      <c r="AV613" s="400"/>
      <c r="AW613" s="400"/>
      <c r="BJ613" s="400"/>
      <c r="BK613" s="400"/>
      <c r="BL613" s="400"/>
      <c r="BM613" s="400"/>
      <c r="BN613" s="400"/>
      <c r="BO613" s="400"/>
      <c r="BP613" s="400"/>
      <c r="BQ613" s="400"/>
      <c r="BR613" s="400"/>
      <c r="BS613" s="400"/>
      <c r="BT613" s="400"/>
      <c r="BU613" s="400"/>
      <c r="CC613" s="397"/>
      <c r="CD613" s="397"/>
      <c r="CE613" s="397"/>
      <c r="CF613" s="397"/>
      <c r="CG613" s="397"/>
      <c r="CH613" s="397"/>
      <c r="CI613" s="397"/>
      <c r="CJ613" s="397"/>
      <c r="CK613" s="397"/>
      <c r="CL613" s="397"/>
      <c r="CM613" s="397"/>
      <c r="CN613" s="397"/>
    </row>
    <row r="614" spans="1:92" s="407" customFormat="1" x14ac:dyDescent="0.25">
      <c r="A614" s="408"/>
      <c r="B614" s="408"/>
      <c r="C614" s="408"/>
      <c r="D614" s="408"/>
      <c r="E614" s="408"/>
      <c r="F614" s="408"/>
      <c r="G614" s="408"/>
      <c r="AN614" s="400"/>
      <c r="AO614" s="400"/>
      <c r="AV614" s="400"/>
      <c r="AW614" s="400"/>
      <c r="BJ614" s="400"/>
      <c r="BK614" s="400"/>
      <c r="BL614" s="400"/>
      <c r="BM614" s="400"/>
      <c r="BN614" s="400"/>
      <c r="BO614" s="400"/>
      <c r="BP614" s="400"/>
      <c r="BQ614" s="400"/>
      <c r="BR614" s="400"/>
      <c r="BS614" s="400"/>
      <c r="BT614" s="400"/>
      <c r="BU614" s="400"/>
      <c r="CC614" s="397"/>
      <c r="CD614" s="397"/>
      <c r="CE614" s="397"/>
      <c r="CF614" s="397"/>
      <c r="CG614" s="397"/>
      <c r="CH614" s="397"/>
      <c r="CI614" s="397"/>
      <c r="CJ614" s="397"/>
      <c r="CK614" s="397"/>
      <c r="CL614" s="397"/>
      <c r="CM614" s="397"/>
      <c r="CN614" s="397"/>
    </row>
    <row r="615" spans="1:92" s="407" customFormat="1" x14ac:dyDescent="0.25">
      <c r="A615" s="408"/>
      <c r="B615" s="408"/>
      <c r="C615" s="408"/>
      <c r="D615" s="408"/>
      <c r="E615" s="408"/>
      <c r="F615" s="408"/>
      <c r="G615" s="408"/>
      <c r="AN615" s="400"/>
      <c r="AO615" s="400"/>
      <c r="AV615" s="400"/>
      <c r="AW615" s="400"/>
      <c r="BJ615" s="400"/>
      <c r="BK615" s="400"/>
      <c r="BL615" s="400"/>
      <c r="BM615" s="400"/>
      <c r="BN615" s="400"/>
      <c r="BO615" s="400"/>
      <c r="BP615" s="400"/>
      <c r="BQ615" s="400"/>
      <c r="BR615" s="400"/>
      <c r="BS615" s="400"/>
      <c r="BT615" s="400"/>
      <c r="BU615" s="400"/>
      <c r="CC615" s="397"/>
      <c r="CD615" s="397"/>
      <c r="CE615" s="397"/>
      <c r="CF615" s="397"/>
      <c r="CG615" s="397"/>
      <c r="CH615" s="397"/>
      <c r="CI615" s="397"/>
      <c r="CJ615" s="397"/>
      <c r="CK615" s="397"/>
      <c r="CL615" s="397"/>
      <c r="CM615" s="397"/>
      <c r="CN615" s="397"/>
    </row>
    <row r="616" spans="1:92" s="407" customFormat="1" x14ac:dyDescent="0.25">
      <c r="A616" s="408"/>
      <c r="B616" s="408"/>
      <c r="C616" s="408"/>
      <c r="D616" s="408"/>
      <c r="E616" s="408"/>
      <c r="F616" s="408"/>
      <c r="G616" s="408"/>
      <c r="AN616" s="400"/>
      <c r="AO616" s="400"/>
      <c r="AV616" s="400"/>
      <c r="AW616" s="400"/>
      <c r="BJ616" s="400"/>
      <c r="BK616" s="400"/>
      <c r="BL616" s="400"/>
      <c r="BM616" s="400"/>
      <c r="BN616" s="400"/>
      <c r="BO616" s="400"/>
      <c r="BP616" s="400"/>
      <c r="BQ616" s="400"/>
      <c r="BR616" s="400"/>
      <c r="BS616" s="400"/>
      <c r="BT616" s="400"/>
      <c r="BU616" s="400"/>
      <c r="CC616" s="397"/>
      <c r="CD616" s="397"/>
      <c r="CE616" s="397"/>
      <c r="CF616" s="397"/>
      <c r="CG616" s="397"/>
      <c r="CH616" s="397"/>
      <c r="CI616" s="397"/>
      <c r="CJ616" s="397"/>
      <c r="CK616" s="397"/>
      <c r="CL616" s="397"/>
      <c r="CM616" s="397"/>
      <c r="CN616" s="397"/>
    </row>
    <row r="617" spans="1:92" s="407" customFormat="1" x14ac:dyDescent="0.25">
      <c r="A617" s="408"/>
      <c r="B617" s="408"/>
      <c r="C617" s="408"/>
      <c r="D617" s="408"/>
      <c r="E617" s="408"/>
      <c r="F617" s="408"/>
      <c r="G617" s="408"/>
      <c r="AN617" s="400"/>
      <c r="AO617" s="400"/>
      <c r="AV617" s="400"/>
      <c r="AW617" s="400"/>
      <c r="BJ617" s="400"/>
      <c r="BK617" s="400"/>
      <c r="BL617" s="400"/>
      <c r="BM617" s="400"/>
      <c r="BN617" s="400"/>
      <c r="BO617" s="400"/>
      <c r="BP617" s="400"/>
      <c r="BQ617" s="400"/>
      <c r="BR617" s="400"/>
      <c r="BS617" s="400"/>
      <c r="BT617" s="400"/>
      <c r="BU617" s="400"/>
      <c r="CC617" s="397"/>
      <c r="CD617" s="397"/>
      <c r="CE617" s="397"/>
      <c r="CF617" s="397"/>
      <c r="CG617" s="397"/>
      <c r="CH617" s="397"/>
      <c r="CI617" s="397"/>
      <c r="CJ617" s="397"/>
      <c r="CK617" s="397"/>
      <c r="CL617" s="397"/>
      <c r="CM617" s="397"/>
      <c r="CN617" s="397"/>
    </row>
    <row r="618" spans="1:92" s="407" customFormat="1" x14ac:dyDescent="0.25">
      <c r="A618" s="408"/>
      <c r="B618" s="408"/>
      <c r="C618" s="408"/>
      <c r="D618" s="408"/>
      <c r="E618" s="408"/>
      <c r="F618" s="408"/>
      <c r="G618" s="408"/>
      <c r="AN618" s="400"/>
      <c r="AO618" s="400"/>
      <c r="AV618" s="400"/>
      <c r="AW618" s="400"/>
      <c r="BJ618" s="400"/>
      <c r="BK618" s="400"/>
      <c r="BL618" s="400"/>
      <c r="BM618" s="400"/>
      <c r="BN618" s="400"/>
      <c r="BO618" s="400"/>
      <c r="BP618" s="400"/>
      <c r="BQ618" s="400"/>
      <c r="BR618" s="400"/>
      <c r="BS618" s="400"/>
      <c r="BT618" s="400"/>
      <c r="BU618" s="400"/>
      <c r="CC618" s="397"/>
      <c r="CD618" s="397"/>
      <c r="CE618" s="397"/>
      <c r="CF618" s="397"/>
      <c r="CG618" s="397"/>
      <c r="CH618" s="397"/>
      <c r="CI618" s="397"/>
      <c r="CJ618" s="397"/>
      <c r="CK618" s="397"/>
      <c r="CL618" s="397"/>
      <c r="CM618" s="397"/>
      <c r="CN618" s="397"/>
    </row>
    <row r="619" spans="1:92" s="407" customFormat="1" x14ac:dyDescent="0.25">
      <c r="A619" s="408"/>
      <c r="B619" s="408"/>
      <c r="C619" s="408"/>
      <c r="D619" s="408"/>
      <c r="E619" s="408"/>
      <c r="F619" s="408"/>
      <c r="G619" s="408"/>
      <c r="AN619" s="400"/>
      <c r="AO619" s="400"/>
      <c r="AV619" s="400"/>
      <c r="AW619" s="400"/>
      <c r="BJ619" s="400"/>
      <c r="BK619" s="400"/>
      <c r="BL619" s="400"/>
      <c r="BM619" s="400"/>
      <c r="BN619" s="400"/>
      <c r="BO619" s="400"/>
      <c r="BP619" s="400"/>
      <c r="BQ619" s="400"/>
      <c r="BR619" s="400"/>
      <c r="BS619" s="400"/>
      <c r="BT619" s="400"/>
      <c r="BU619" s="400"/>
      <c r="CC619" s="397"/>
      <c r="CD619" s="397"/>
      <c r="CE619" s="397"/>
      <c r="CF619" s="397"/>
      <c r="CG619" s="397"/>
      <c r="CH619" s="397"/>
      <c r="CI619" s="397"/>
      <c r="CJ619" s="397"/>
      <c r="CK619" s="397"/>
      <c r="CL619" s="397"/>
      <c r="CM619" s="397"/>
      <c r="CN619" s="397"/>
    </row>
    <row r="620" spans="1:92" s="407" customFormat="1" x14ac:dyDescent="0.25">
      <c r="A620" s="408"/>
      <c r="B620" s="408"/>
      <c r="C620" s="408"/>
      <c r="D620" s="408"/>
      <c r="E620" s="408"/>
      <c r="F620" s="408"/>
      <c r="G620" s="408"/>
      <c r="AN620" s="400"/>
      <c r="AO620" s="400"/>
      <c r="AV620" s="400"/>
      <c r="AW620" s="400"/>
      <c r="BJ620" s="400"/>
      <c r="BK620" s="400"/>
      <c r="BL620" s="400"/>
      <c r="BM620" s="400"/>
      <c r="BN620" s="400"/>
      <c r="BO620" s="400"/>
      <c r="BP620" s="400"/>
      <c r="BQ620" s="400"/>
      <c r="BR620" s="400"/>
      <c r="BS620" s="400"/>
      <c r="BT620" s="400"/>
      <c r="BU620" s="400"/>
      <c r="CC620" s="397"/>
      <c r="CD620" s="397"/>
      <c r="CE620" s="397"/>
      <c r="CF620" s="397"/>
      <c r="CG620" s="397"/>
      <c r="CH620" s="397"/>
      <c r="CI620" s="397"/>
      <c r="CJ620" s="397"/>
      <c r="CK620" s="397"/>
      <c r="CL620" s="397"/>
      <c r="CM620" s="397"/>
      <c r="CN620" s="397"/>
    </row>
    <row r="621" spans="1:92" s="407" customFormat="1" x14ac:dyDescent="0.25">
      <c r="A621" s="408"/>
      <c r="B621" s="408"/>
      <c r="C621" s="408"/>
      <c r="D621" s="408"/>
      <c r="E621" s="408"/>
      <c r="F621" s="408"/>
      <c r="G621" s="408"/>
      <c r="AN621" s="400"/>
      <c r="AO621" s="400"/>
      <c r="AV621" s="400"/>
      <c r="AW621" s="400"/>
      <c r="BJ621" s="400"/>
      <c r="BK621" s="400"/>
      <c r="BL621" s="400"/>
      <c r="BM621" s="400"/>
      <c r="BN621" s="400"/>
      <c r="BO621" s="400"/>
      <c r="BP621" s="400"/>
      <c r="BQ621" s="400"/>
      <c r="BR621" s="400"/>
      <c r="BS621" s="400"/>
      <c r="BT621" s="400"/>
      <c r="BU621" s="400"/>
      <c r="CC621" s="397"/>
      <c r="CD621" s="397"/>
      <c r="CE621" s="397"/>
      <c r="CF621" s="397"/>
      <c r="CG621" s="397"/>
      <c r="CH621" s="397"/>
      <c r="CI621" s="397"/>
      <c r="CJ621" s="397"/>
      <c r="CK621" s="397"/>
      <c r="CL621" s="397"/>
      <c r="CM621" s="397"/>
      <c r="CN621" s="397"/>
    </row>
    <row r="622" spans="1:92" s="407" customFormat="1" x14ac:dyDescent="0.25">
      <c r="A622" s="408"/>
      <c r="B622" s="408"/>
      <c r="C622" s="408"/>
      <c r="D622" s="408"/>
      <c r="E622" s="408"/>
      <c r="F622" s="408"/>
      <c r="G622" s="408"/>
      <c r="AN622" s="400"/>
      <c r="AO622" s="400"/>
      <c r="AV622" s="400"/>
      <c r="AW622" s="400"/>
      <c r="BJ622" s="400"/>
      <c r="BK622" s="400"/>
      <c r="BL622" s="400"/>
      <c r="BM622" s="400"/>
      <c r="BN622" s="400"/>
      <c r="BO622" s="400"/>
      <c r="BP622" s="400"/>
      <c r="BQ622" s="400"/>
      <c r="BR622" s="400"/>
      <c r="BS622" s="400"/>
      <c r="BT622" s="400"/>
      <c r="BU622" s="400"/>
      <c r="CC622" s="397"/>
      <c r="CD622" s="397"/>
      <c r="CE622" s="397"/>
      <c r="CF622" s="397"/>
      <c r="CG622" s="397"/>
      <c r="CH622" s="397"/>
      <c r="CI622" s="397"/>
      <c r="CJ622" s="397"/>
      <c r="CK622" s="397"/>
      <c r="CL622" s="397"/>
      <c r="CM622" s="397"/>
      <c r="CN622" s="397"/>
    </row>
    <row r="623" spans="1:92" s="407" customFormat="1" x14ac:dyDescent="0.25">
      <c r="A623" s="408"/>
      <c r="B623" s="408"/>
      <c r="C623" s="408"/>
      <c r="D623" s="408"/>
      <c r="E623" s="408"/>
      <c r="F623" s="408"/>
      <c r="G623" s="408"/>
      <c r="AN623" s="400"/>
      <c r="AO623" s="400"/>
      <c r="AV623" s="400"/>
      <c r="AW623" s="400"/>
      <c r="BJ623" s="400"/>
      <c r="BK623" s="400"/>
      <c r="BL623" s="400"/>
      <c r="BM623" s="400"/>
      <c r="BN623" s="400"/>
      <c r="BO623" s="400"/>
      <c r="BP623" s="400"/>
      <c r="BQ623" s="400"/>
      <c r="BR623" s="400"/>
      <c r="BS623" s="400"/>
      <c r="BT623" s="400"/>
      <c r="BU623" s="400"/>
      <c r="CC623" s="397"/>
      <c r="CD623" s="397"/>
      <c r="CE623" s="397"/>
      <c r="CF623" s="397"/>
      <c r="CG623" s="397"/>
      <c r="CH623" s="397"/>
      <c r="CI623" s="397"/>
      <c r="CJ623" s="397"/>
      <c r="CK623" s="397"/>
      <c r="CL623" s="397"/>
      <c r="CM623" s="397"/>
      <c r="CN623" s="397"/>
    </row>
    <row r="624" spans="1:92" s="407" customFormat="1" x14ac:dyDescent="0.25">
      <c r="A624" s="408"/>
      <c r="B624" s="408"/>
      <c r="C624" s="408"/>
      <c r="D624" s="408"/>
      <c r="E624" s="408"/>
      <c r="F624" s="408"/>
      <c r="G624" s="408"/>
      <c r="AN624" s="400"/>
      <c r="AO624" s="400"/>
      <c r="AV624" s="400"/>
      <c r="AW624" s="400"/>
      <c r="BJ624" s="400"/>
      <c r="BK624" s="400"/>
      <c r="BL624" s="400"/>
      <c r="BM624" s="400"/>
      <c r="BN624" s="400"/>
      <c r="BO624" s="400"/>
      <c r="BP624" s="400"/>
      <c r="BQ624" s="400"/>
      <c r="BR624" s="400"/>
      <c r="BS624" s="400"/>
      <c r="BT624" s="400"/>
      <c r="BU624" s="400"/>
      <c r="CC624" s="397"/>
      <c r="CD624" s="397"/>
      <c r="CE624" s="397"/>
      <c r="CF624" s="397"/>
      <c r="CG624" s="397"/>
      <c r="CH624" s="397"/>
      <c r="CI624" s="397"/>
      <c r="CJ624" s="397"/>
      <c r="CK624" s="397"/>
      <c r="CL624" s="397"/>
      <c r="CM624" s="397"/>
      <c r="CN624" s="397"/>
    </row>
    <row r="625" spans="1:92" s="407" customFormat="1" x14ac:dyDescent="0.25">
      <c r="A625" s="408"/>
      <c r="B625" s="408"/>
      <c r="C625" s="408"/>
      <c r="D625" s="408"/>
      <c r="E625" s="408"/>
      <c r="F625" s="408"/>
      <c r="G625" s="408"/>
      <c r="AN625" s="400"/>
      <c r="AO625" s="400"/>
      <c r="AV625" s="400"/>
      <c r="AW625" s="400"/>
      <c r="BJ625" s="400"/>
      <c r="BK625" s="400"/>
      <c r="BL625" s="400"/>
      <c r="BM625" s="400"/>
      <c r="BN625" s="400"/>
      <c r="BO625" s="400"/>
      <c r="BP625" s="400"/>
      <c r="BQ625" s="400"/>
      <c r="BR625" s="400"/>
      <c r="BS625" s="400"/>
      <c r="BT625" s="400"/>
      <c r="BU625" s="400"/>
      <c r="CC625" s="397"/>
      <c r="CD625" s="397"/>
      <c r="CE625" s="397"/>
      <c r="CF625" s="397"/>
      <c r="CG625" s="397"/>
      <c r="CH625" s="397"/>
      <c r="CI625" s="397"/>
      <c r="CJ625" s="397"/>
      <c r="CK625" s="397"/>
      <c r="CL625" s="397"/>
      <c r="CM625" s="397"/>
      <c r="CN625" s="397"/>
    </row>
    <row r="626" spans="1:92" s="407" customFormat="1" x14ac:dyDescent="0.25">
      <c r="A626" s="408"/>
      <c r="B626" s="408"/>
      <c r="C626" s="408"/>
      <c r="D626" s="408"/>
      <c r="E626" s="408"/>
      <c r="F626" s="408"/>
      <c r="G626" s="408"/>
      <c r="AN626" s="400"/>
      <c r="AO626" s="400"/>
      <c r="AV626" s="400"/>
      <c r="AW626" s="400"/>
      <c r="BJ626" s="400"/>
      <c r="BK626" s="400"/>
      <c r="BL626" s="400"/>
      <c r="BM626" s="400"/>
      <c r="BN626" s="400"/>
      <c r="BO626" s="400"/>
      <c r="BP626" s="400"/>
      <c r="BQ626" s="400"/>
      <c r="BR626" s="400"/>
      <c r="BS626" s="400"/>
      <c r="BT626" s="400"/>
      <c r="BU626" s="400"/>
      <c r="CC626" s="397"/>
      <c r="CD626" s="397"/>
      <c r="CE626" s="397"/>
      <c r="CF626" s="397"/>
      <c r="CG626" s="397"/>
      <c r="CH626" s="397"/>
      <c r="CI626" s="397"/>
      <c r="CJ626" s="397"/>
      <c r="CK626" s="397"/>
      <c r="CL626" s="397"/>
      <c r="CM626" s="397"/>
      <c r="CN626" s="397"/>
    </row>
    <row r="627" spans="1:92" s="407" customFormat="1" x14ac:dyDescent="0.25">
      <c r="A627" s="408"/>
      <c r="B627" s="408"/>
      <c r="C627" s="408"/>
      <c r="D627" s="408"/>
      <c r="E627" s="408"/>
      <c r="F627" s="408"/>
      <c r="G627" s="408"/>
      <c r="AN627" s="400"/>
      <c r="AO627" s="400"/>
      <c r="AV627" s="400"/>
      <c r="AW627" s="400"/>
      <c r="BJ627" s="400"/>
      <c r="BK627" s="400"/>
      <c r="BL627" s="400"/>
      <c r="BM627" s="400"/>
      <c r="BN627" s="400"/>
      <c r="BO627" s="400"/>
      <c r="BP627" s="400"/>
      <c r="BQ627" s="400"/>
      <c r="BR627" s="400"/>
      <c r="BS627" s="400"/>
      <c r="BT627" s="400"/>
      <c r="BU627" s="400"/>
      <c r="CC627" s="397"/>
      <c r="CD627" s="397"/>
      <c r="CE627" s="397"/>
      <c r="CF627" s="397"/>
      <c r="CG627" s="397"/>
      <c r="CH627" s="397"/>
      <c r="CI627" s="397"/>
      <c r="CJ627" s="397"/>
      <c r="CK627" s="397"/>
      <c r="CL627" s="397"/>
      <c r="CM627" s="397"/>
      <c r="CN627" s="397"/>
    </row>
    <row r="628" spans="1:92" s="407" customFormat="1" x14ac:dyDescent="0.25">
      <c r="A628" s="408"/>
      <c r="B628" s="408"/>
      <c r="C628" s="408"/>
      <c r="D628" s="408"/>
      <c r="E628" s="408"/>
      <c r="F628" s="408"/>
      <c r="G628" s="408"/>
      <c r="AN628" s="400"/>
      <c r="AO628" s="400"/>
      <c r="AV628" s="400"/>
      <c r="AW628" s="400"/>
      <c r="BJ628" s="400"/>
      <c r="BK628" s="400"/>
      <c r="BL628" s="400"/>
      <c r="BM628" s="400"/>
      <c r="BN628" s="400"/>
      <c r="BO628" s="400"/>
      <c r="BP628" s="400"/>
      <c r="BQ628" s="400"/>
      <c r="BR628" s="400"/>
      <c r="BS628" s="400"/>
      <c r="BT628" s="400"/>
      <c r="BU628" s="400"/>
      <c r="CC628" s="397"/>
      <c r="CD628" s="397"/>
      <c r="CE628" s="397"/>
      <c r="CF628" s="397"/>
      <c r="CG628" s="397"/>
      <c r="CH628" s="397"/>
      <c r="CI628" s="397"/>
      <c r="CJ628" s="397"/>
      <c r="CK628" s="397"/>
      <c r="CL628" s="397"/>
      <c r="CM628" s="397"/>
      <c r="CN628" s="397"/>
    </row>
    <row r="629" spans="1:92" s="407" customFormat="1" x14ac:dyDescent="0.25">
      <c r="A629" s="408"/>
      <c r="B629" s="408"/>
      <c r="C629" s="408"/>
      <c r="D629" s="408"/>
      <c r="E629" s="408"/>
      <c r="F629" s="408"/>
      <c r="G629" s="408"/>
      <c r="AN629" s="400"/>
      <c r="AO629" s="400"/>
      <c r="AV629" s="400"/>
      <c r="AW629" s="400"/>
      <c r="BJ629" s="400"/>
      <c r="BK629" s="400"/>
      <c r="BL629" s="400"/>
      <c r="BM629" s="400"/>
      <c r="BN629" s="400"/>
      <c r="BO629" s="400"/>
      <c r="BP629" s="400"/>
      <c r="BQ629" s="400"/>
      <c r="BR629" s="400"/>
      <c r="BS629" s="400"/>
      <c r="BT629" s="400"/>
      <c r="BU629" s="400"/>
      <c r="CC629" s="397"/>
      <c r="CD629" s="397"/>
      <c r="CE629" s="397"/>
      <c r="CF629" s="397"/>
      <c r="CG629" s="397"/>
      <c r="CH629" s="397"/>
      <c r="CI629" s="397"/>
      <c r="CJ629" s="397"/>
      <c r="CK629" s="397"/>
      <c r="CL629" s="397"/>
      <c r="CM629" s="397"/>
      <c r="CN629" s="397"/>
    </row>
    <row r="630" spans="1:92" s="407" customFormat="1" x14ac:dyDescent="0.25">
      <c r="A630" s="408"/>
      <c r="B630" s="408"/>
      <c r="C630" s="408"/>
      <c r="D630" s="408"/>
      <c r="E630" s="408"/>
      <c r="F630" s="408"/>
      <c r="G630" s="408"/>
      <c r="AN630" s="400"/>
      <c r="AO630" s="400"/>
      <c r="AV630" s="400"/>
      <c r="AW630" s="400"/>
      <c r="BJ630" s="400"/>
      <c r="BK630" s="400"/>
      <c r="BL630" s="400"/>
      <c r="BM630" s="400"/>
      <c r="BN630" s="400"/>
      <c r="BO630" s="400"/>
      <c r="BP630" s="400"/>
      <c r="BQ630" s="400"/>
      <c r="BR630" s="400"/>
      <c r="BS630" s="400"/>
      <c r="BT630" s="400"/>
      <c r="BU630" s="400"/>
      <c r="CC630" s="397"/>
      <c r="CD630" s="397"/>
      <c r="CE630" s="397"/>
      <c r="CF630" s="397"/>
      <c r="CG630" s="397"/>
      <c r="CH630" s="397"/>
      <c r="CI630" s="397"/>
      <c r="CJ630" s="397"/>
      <c r="CK630" s="397"/>
      <c r="CL630" s="397"/>
      <c r="CM630" s="397"/>
      <c r="CN630" s="397"/>
    </row>
    <row r="631" spans="1:92" s="407" customFormat="1" x14ac:dyDescent="0.25">
      <c r="A631" s="408"/>
      <c r="B631" s="408"/>
      <c r="C631" s="408"/>
      <c r="D631" s="408"/>
      <c r="E631" s="408"/>
      <c r="F631" s="408"/>
      <c r="G631" s="408"/>
      <c r="AN631" s="400"/>
      <c r="AO631" s="400"/>
      <c r="AV631" s="400"/>
      <c r="AW631" s="400"/>
      <c r="BJ631" s="400"/>
      <c r="BK631" s="400"/>
      <c r="BL631" s="400"/>
      <c r="BM631" s="400"/>
      <c r="BN631" s="400"/>
      <c r="BO631" s="400"/>
      <c r="BP631" s="400"/>
      <c r="BQ631" s="400"/>
      <c r="BR631" s="400"/>
      <c r="BS631" s="400"/>
      <c r="BT631" s="400"/>
      <c r="BU631" s="400"/>
      <c r="CC631" s="397"/>
      <c r="CD631" s="397"/>
      <c r="CE631" s="397"/>
      <c r="CF631" s="397"/>
      <c r="CG631" s="397"/>
      <c r="CH631" s="397"/>
      <c r="CI631" s="397"/>
      <c r="CJ631" s="397"/>
      <c r="CK631" s="397"/>
      <c r="CL631" s="397"/>
      <c r="CM631" s="397"/>
      <c r="CN631" s="397"/>
    </row>
    <row r="632" spans="1:92" s="407" customFormat="1" x14ac:dyDescent="0.25">
      <c r="A632" s="408"/>
      <c r="B632" s="408"/>
      <c r="C632" s="408"/>
      <c r="D632" s="408"/>
      <c r="E632" s="408"/>
      <c r="F632" s="408"/>
      <c r="G632" s="408"/>
      <c r="AN632" s="400"/>
      <c r="AO632" s="400"/>
      <c r="AV632" s="400"/>
      <c r="AW632" s="400"/>
      <c r="BJ632" s="400"/>
      <c r="BK632" s="400"/>
      <c r="BL632" s="400"/>
      <c r="BM632" s="400"/>
      <c r="BN632" s="400"/>
      <c r="BO632" s="400"/>
      <c r="BP632" s="400"/>
      <c r="BQ632" s="400"/>
      <c r="BR632" s="400"/>
      <c r="BS632" s="400"/>
      <c r="BT632" s="400"/>
      <c r="BU632" s="400"/>
      <c r="CC632" s="397"/>
      <c r="CD632" s="397"/>
      <c r="CE632" s="397"/>
      <c r="CF632" s="397"/>
      <c r="CG632" s="397"/>
      <c r="CH632" s="397"/>
      <c r="CI632" s="397"/>
      <c r="CJ632" s="397"/>
      <c r="CK632" s="397"/>
      <c r="CL632" s="397"/>
      <c r="CM632" s="397"/>
      <c r="CN632" s="397"/>
    </row>
    <row r="633" spans="1:92" s="407" customFormat="1" x14ac:dyDescent="0.25">
      <c r="A633" s="408"/>
      <c r="B633" s="408"/>
      <c r="C633" s="408"/>
      <c r="D633" s="408"/>
      <c r="E633" s="408"/>
      <c r="F633" s="408"/>
      <c r="G633" s="408"/>
      <c r="AN633" s="400"/>
      <c r="AO633" s="400"/>
      <c r="AV633" s="400"/>
      <c r="AW633" s="400"/>
      <c r="BJ633" s="400"/>
      <c r="BK633" s="400"/>
      <c r="BL633" s="400"/>
      <c r="BM633" s="400"/>
      <c r="BN633" s="400"/>
      <c r="BO633" s="400"/>
      <c r="BP633" s="400"/>
      <c r="BQ633" s="400"/>
      <c r="BR633" s="400"/>
      <c r="BS633" s="400"/>
      <c r="BT633" s="400"/>
      <c r="BU633" s="400"/>
      <c r="CC633" s="397"/>
      <c r="CD633" s="397"/>
      <c r="CE633" s="397"/>
      <c r="CF633" s="397"/>
      <c r="CG633" s="397"/>
      <c r="CH633" s="397"/>
      <c r="CI633" s="397"/>
      <c r="CJ633" s="397"/>
      <c r="CK633" s="397"/>
      <c r="CL633" s="397"/>
      <c r="CM633" s="397"/>
      <c r="CN633" s="397"/>
    </row>
    <row r="634" spans="1:92" s="407" customFormat="1" x14ac:dyDescent="0.25">
      <c r="A634" s="408"/>
      <c r="B634" s="408"/>
      <c r="C634" s="408"/>
      <c r="D634" s="408"/>
      <c r="E634" s="408"/>
      <c r="F634" s="408"/>
      <c r="G634" s="408"/>
      <c r="AN634" s="400"/>
      <c r="AO634" s="400"/>
      <c r="AV634" s="400"/>
      <c r="AW634" s="400"/>
      <c r="BJ634" s="400"/>
      <c r="BK634" s="400"/>
      <c r="BL634" s="400"/>
      <c r="BM634" s="400"/>
      <c r="BN634" s="400"/>
      <c r="BO634" s="400"/>
      <c r="BP634" s="400"/>
      <c r="BQ634" s="400"/>
      <c r="BR634" s="400"/>
      <c r="BS634" s="400"/>
      <c r="BT634" s="400"/>
      <c r="BU634" s="400"/>
      <c r="CC634" s="397"/>
      <c r="CD634" s="397"/>
      <c r="CE634" s="397"/>
      <c r="CF634" s="397"/>
      <c r="CG634" s="397"/>
      <c r="CH634" s="397"/>
      <c r="CI634" s="397"/>
      <c r="CJ634" s="397"/>
      <c r="CK634" s="397"/>
      <c r="CL634" s="397"/>
      <c r="CM634" s="397"/>
      <c r="CN634" s="397"/>
    </row>
    <row r="635" spans="1:92" s="407" customFormat="1" x14ac:dyDescent="0.25">
      <c r="A635" s="408"/>
      <c r="B635" s="408"/>
      <c r="C635" s="408"/>
      <c r="D635" s="408"/>
      <c r="E635" s="408"/>
      <c r="F635" s="408"/>
      <c r="G635" s="408"/>
      <c r="AN635" s="400"/>
      <c r="AO635" s="400"/>
      <c r="AV635" s="400"/>
      <c r="AW635" s="400"/>
      <c r="BJ635" s="400"/>
      <c r="BK635" s="400"/>
      <c r="BL635" s="400"/>
      <c r="BM635" s="400"/>
      <c r="BN635" s="400"/>
      <c r="BO635" s="400"/>
      <c r="BP635" s="400"/>
      <c r="BQ635" s="400"/>
      <c r="BR635" s="400"/>
      <c r="BS635" s="400"/>
      <c r="BT635" s="400"/>
      <c r="BU635" s="400"/>
      <c r="CC635" s="397"/>
      <c r="CD635" s="397"/>
      <c r="CE635" s="397"/>
      <c r="CF635" s="397"/>
      <c r="CG635" s="397"/>
      <c r="CH635" s="397"/>
      <c r="CI635" s="397"/>
      <c r="CJ635" s="397"/>
      <c r="CK635" s="397"/>
      <c r="CL635" s="397"/>
      <c r="CM635" s="397"/>
      <c r="CN635" s="397"/>
    </row>
    <row r="636" spans="1:92" s="407" customFormat="1" x14ac:dyDescent="0.25">
      <c r="A636" s="408"/>
      <c r="B636" s="408"/>
      <c r="C636" s="408"/>
      <c r="D636" s="408"/>
      <c r="E636" s="408"/>
      <c r="F636" s="408"/>
      <c r="G636" s="408"/>
      <c r="AN636" s="400"/>
      <c r="AO636" s="400"/>
      <c r="AV636" s="400"/>
      <c r="AW636" s="400"/>
      <c r="BJ636" s="400"/>
      <c r="BK636" s="400"/>
      <c r="BL636" s="400"/>
      <c r="BM636" s="400"/>
      <c r="BN636" s="400"/>
      <c r="BO636" s="400"/>
      <c r="BP636" s="400"/>
      <c r="BQ636" s="400"/>
      <c r="BR636" s="400"/>
      <c r="BS636" s="400"/>
      <c r="BT636" s="400"/>
      <c r="BU636" s="400"/>
      <c r="CC636" s="397"/>
      <c r="CD636" s="397"/>
      <c r="CE636" s="397"/>
      <c r="CF636" s="397"/>
      <c r="CG636" s="397"/>
      <c r="CH636" s="397"/>
      <c r="CI636" s="397"/>
      <c r="CJ636" s="397"/>
      <c r="CK636" s="397"/>
      <c r="CL636" s="397"/>
      <c r="CM636" s="397"/>
      <c r="CN636" s="397"/>
    </row>
    <row r="637" spans="1:92" s="407" customFormat="1" x14ac:dyDescent="0.25">
      <c r="A637" s="408"/>
      <c r="B637" s="408"/>
      <c r="C637" s="408"/>
      <c r="D637" s="408"/>
      <c r="E637" s="408"/>
      <c r="F637" s="408"/>
      <c r="G637" s="408"/>
      <c r="AN637" s="400"/>
      <c r="AO637" s="400"/>
      <c r="AV637" s="400"/>
      <c r="AW637" s="400"/>
      <c r="BJ637" s="400"/>
      <c r="BK637" s="400"/>
      <c r="BL637" s="400"/>
      <c r="BM637" s="400"/>
      <c r="BN637" s="400"/>
      <c r="BO637" s="400"/>
      <c r="BP637" s="400"/>
      <c r="BQ637" s="400"/>
      <c r="BR637" s="400"/>
      <c r="BS637" s="400"/>
      <c r="BT637" s="400"/>
      <c r="BU637" s="400"/>
      <c r="CC637" s="397"/>
      <c r="CD637" s="397"/>
      <c r="CE637" s="397"/>
      <c r="CF637" s="397"/>
      <c r="CG637" s="397"/>
      <c r="CH637" s="397"/>
      <c r="CI637" s="397"/>
      <c r="CJ637" s="397"/>
      <c r="CK637" s="397"/>
      <c r="CL637" s="397"/>
      <c r="CM637" s="397"/>
      <c r="CN637" s="397"/>
    </row>
    <row r="638" spans="1:92" s="407" customFormat="1" x14ac:dyDescent="0.25">
      <c r="A638" s="408"/>
      <c r="B638" s="408"/>
      <c r="C638" s="408"/>
      <c r="D638" s="408"/>
      <c r="E638" s="408"/>
      <c r="F638" s="408"/>
      <c r="G638" s="408"/>
      <c r="AN638" s="400"/>
      <c r="AO638" s="400"/>
      <c r="AV638" s="400"/>
      <c r="AW638" s="400"/>
      <c r="BJ638" s="400"/>
      <c r="BK638" s="400"/>
      <c r="BL638" s="400"/>
      <c r="BM638" s="400"/>
      <c r="BN638" s="400"/>
      <c r="BO638" s="400"/>
      <c r="BP638" s="400"/>
      <c r="BQ638" s="400"/>
      <c r="BR638" s="400"/>
      <c r="BS638" s="400"/>
      <c r="BT638" s="400"/>
      <c r="BU638" s="400"/>
      <c r="CC638" s="397"/>
      <c r="CD638" s="397"/>
      <c r="CE638" s="397"/>
      <c r="CF638" s="397"/>
      <c r="CG638" s="397"/>
      <c r="CH638" s="397"/>
      <c r="CI638" s="397"/>
      <c r="CJ638" s="397"/>
      <c r="CK638" s="397"/>
      <c r="CL638" s="397"/>
      <c r="CM638" s="397"/>
      <c r="CN638" s="397"/>
    </row>
    <row r="639" spans="1:92" s="407" customFormat="1" x14ac:dyDescent="0.25">
      <c r="A639" s="408"/>
      <c r="B639" s="408"/>
      <c r="C639" s="408"/>
      <c r="D639" s="408"/>
      <c r="E639" s="408"/>
      <c r="F639" s="408"/>
      <c r="G639" s="408"/>
      <c r="AN639" s="400"/>
      <c r="AO639" s="400"/>
      <c r="AV639" s="400"/>
      <c r="AW639" s="400"/>
      <c r="BJ639" s="400"/>
      <c r="BK639" s="400"/>
      <c r="BL639" s="400"/>
      <c r="BM639" s="400"/>
      <c r="BN639" s="400"/>
      <c r="BO639" s="400"/>
      <c r="BP639" s="400"/>
      <c r="BQ639" s="400"/>
      <c r="BR639" s="400"/>
      <c r="BS639" s="400"/>
      <c r="BT639" s="400"/>
      <c r="BU639" s="400"/>
      <c r="CC639" s="397"/>
      <c r="CD639" s="397"/>
      <c r="CE639" s="397"/>
      <c r="CF639" s="397"/>
      <c r="CG639" s="397"/>
      <c r="CH639" s="397"/>
      <c r="CI639" s="397"/>
      <c r="CJ639" s="397"/>
      <c r="CK639" s="397"/>
      <c r="CL639" s="397"/>
      <c r="CM639" s="397"/>
      <c r="CN639" s="397"/>
    </row>
    <row r="640" spans="1:92" s="407" customFormat="1" x14ac:dyDescent="0.25">
      <c r="A640" s="408"/>
      <c r="B640" s="408"/>
      <c r="C640" s="408"/>
      <c r="D640" s="408"/>
      <c r="E640" s="408"/>
      <c r="F640" s="408"/>
      <c r="G640" s="408"/>
      <c r="AN640" s="400"/>
      <c r="AO640" s="400"/>
      <c r="AV640" s="400"/>
      <c r="AW640" s="400"/>
      <c r="BJ640" s="400"/>
      <c r="BK640" s="400"/>
      <c r="BL640" s="400"/>
      <c r="BM640" s="400"/>
      <c r="BN640" s="400"/>
      <c r="BO640" s="400"/>
      <c r="BP640" s="400"/>
      <c r="BQ640" s="400"/>
      <c r="BR640" s="400"/>
      <c r="BS640" s="400"/>
      <c r="BT640" s="400"/>
      <c r="BU640" s="400"/>
      <c r="CC640" s="397"/>
      <c r="CD640" s="397"/>
      <c r="CE640" s="397"/>
      <c r="CF640" s="397"/>
      <c r="CG640" s="397"/>
      <c r="CH640" s="397"/>
      <c r="CI640" s="397"/>
      <c r="CJ640" s="397"/>
      <c r="CK640" s="397"/>
      <c r="CL640" s="397"/>
      <c r="CM640" s="397"/>
      <c r="CN640" s="397"/>
    </row>
    <row r="641" spans="1:92" s="407" customFormat="1" x14ac:dyDescent="0.25">
      <c r="A641" s="408"/>
      <c r="B641" s="408"/>
      <c r="C641" s="408"/>
      <c r="D641" s="408"/>
      <c r="E641" s="408"/>
      <c r="F641" s="408"/>
      <c r="G641" s="408"/>
      <c r="AN641" s="400"/>
      <c r="AO641" s="400"/>
      <c r="AV641" s="400"/>
      <c r="AW641" s="400"/>
      <c r="BJ641" s="400"/>
      <c r="BK641" s="400"/>
      <c r="BL641" s="400"/>
      <c r="BM641" s="400"/>
      <c r="BN641" s="400"/>
      <c r="BO641" s="400"/>
      <c r="BP641" s="400"/>
      <c r="BQ641" s="400"/>
      <c r="BR641" s="400"/>
      <c r="BS641" s="400"/>
      <c r="BT641" s="400"/>
      <c r="BU641" s="400"/>
      <c r="CC641" s="397"/>
      <c r="CD641" s="397"/>
      <c r="CE641" s="397"/>
      <c r="CF641" s="397"/>
      <c r="CG641" s="397"/>
      <c r="CH641" s="397"/>
      <c r="CI641" s="397"/>
      <c r="CJ641" s="397"/>
      <c r="CK641" s="397"/>
      <c r="CL641" s="397"/>
      <c r="CM641" s="397"/>
      <c r="CN641" s="397"/>
    </row>
    <row r="642" spans="1:92" s="407" customFormat="1" x14ac:dyDescent="0.25">
      <c r="A642" s="408"/>
      <c r="B642" s="408"/>
      <c r="C642" s="408"/>
      <c r="D642" s="408"/>
      <c r="E642" s="408"/>
      <c r="F642" s="408"/>
      <c r="G642" s="408"/>
      <c r="AN642" s="400"/>
      <c r="AO642" s="400"/>
      <c r="AV642" s="400"/>
      <c r="AW642" s="400"/>
      <c r="BJ642" s="400"/>
      <c r="BK642" s="400"/>
      <c r="BL642" s="400"/>
      <c r="BM642" s="400"/>
      <c r="BN642" s="400"/>
      <c r="BO642" s="400"/>
      <c r="BP642" s="400"/>
      <c r="BQ642" s="400"/>
      <c r="BR642" s="400"/>
      <c r="BS642" s="400"/>
      <c r="BT642" s="400"/>
      <c r="BU642" s="400"/>
      <c r="CC642" s="397"/>
      <c r="CD642" s="397"/>
      <c r="CE642" s="397"/>
      <c r="CF642" s="397"/>
      <c r="CG642" s="397"/>
      <c r="CH642" s="397"/>
      <c r="CI642" s="397"/>
      <c r="CJ642" s="397"/>
      <c r="CK642" s="397"/>
      <c r="CL642" s="397"/>
      <c r="CM642" s="397"/>
      <c r="CN642" s="397"/>
    </row>
    <row r="643" spans="1:92" s="407" customFormat="1" x14ac:dyDescent="0.25">
      <c r="A643" s="408"/>
      <c r="B643" s="408"/>
      <c r="C643" s="408"/>
      <c r="D643" s="408"/>
      <c r="E643" s="408"/>
      <c r="F643" s="408"/>
      <c r="G643" s="408"/>
      <c r="AN643" s="400"/>
      <c r="AO643" s="400"/>
      <c r="AV643" s="400"/>
      <c r="AW643" s="400"/>
      <c r="BJ643" s="400"/>
      <c r="BK643" s="400"/>
      <c r="BL643" s="400"/>
      <c r="BM643" s="400"/>
      <c r="BN643" s="400"/>
      <c r="BO643" s="400"/>
      <c r="BP643" s="400"/>
      <c r="BQ643" s="400"/>
      <c r="BR643" s="400"/>
      <c r="BS643" s="400"/>
      <c r="BT643" s="400"/>
      <c r="BU643" s="400"/>
      <c r="CC643" s="397"/>
      <c r="CD643" s="397"/>
      <c r="CE643" s="397"/>
      <c r="CF643" s="397"/>
      <c r="CG643" s="397"/>
      <c r="CH643" s="397"/>
      <c r="CI643" s="397"/>
      <c r="CJ643" s="397"/>
      <c r="CK643" s="397"/>
      <c r="CL643" s="397"/>
      <c r="CM643" s="397"/>
      <c r="CN643" s="397"/>
    </row>
    <row r="644" spans="1:92" s="407" customFormat="1" x14ac:dyDescent="0.25">
      <c r="A644" s="408"/>
      <c r="B644" s="408"/>
      <c r="C644" s="408"/>
      <c r="D644" s="408"/>
      <c r="E644" s="408"/>
      <c r="F644" s="408"/>
      <c r="G644" s="408"/>
      <c r="AN644" s="400"/>
      <c r="AO644" s="400"/>
      <c r="AV644" s="400"/>
      <c r="AW644" s="400"/>
      <c r="BJ644" s="400"/>
      <c r="BK644" s="400"/>
      <c r="BL644" s="400"/>
      <c r="BM644" s="400"/>
      <c r="BN644" s="400"/>
      <c r="BO644" s="400"/>
      <c r="BP644" s="400"/>
      <c r="BQ644" s="400"/>
      <c r="BR644" s="400"/>
      <c r="BS644" s="400"/>
      <c r="BT644" s="400"/>
      <c r="BU644" s="400"/>
      <c r="CC644" s="397"/>
      <c r="CD644" s="397"/>
      <c r="CE644" s="397"/>
      <c r="CF644" s="397"/>
      <c r="CG644" s="397"/>
      <c r="CH644" s="397"/>
      <c r="CI644" s="397"/>
      <c r="CJ644" s="397"/>
      <c r="CK644" s="397"/>
      <c r="CL644" s="397"/>
      <c r="CM644" s="397"/>
      <c r="CN644" s="397"/>
    </row>
    <row r="645" spans="1:92" s="407" customFormat="1" x14ac:dyDescent="0.25">
      <c r="A645" s="408"/>
      <c r="B645" s="408"/>
      <c r="C645" s="408"/>
      <c r="D645" s="408"/>
      <c r="E645" s="408"/>
      <c r="F645" s="408"/>
      <c r="G645" s="408"/>
      <c r="AN645" s="400"/>
      <c r="AO645" s="400"/>
      <c r="AV645" s="400"/>
      <c r="AW645" s="400"/>
      <c r="BJ645" s="400"/>
      <c r="BK645" s="400"/>
      <c r="BL645" s="400"/>
      <c r="BM645" s="400"/>
      <c r="BN645" s="400"/>
      <c r="BO645" s="400"/>
      <c r="BP645" s="400"/>
      <c r="BQ645" s="400"/>
      <c r="BR645" s="400"/>
      <c r="BS645" s="400"/>
      <c r="BT645" s="400"/>
      <c r="BU645" s="400"/>
      <c r="CC645" s="397"/>
      <c r="CD645" s="397"/>
      <c r="CE645" s="397"/>
      <c r="CF645" s="397"/>
      <c r="CG645" s="397"/>
      <c r="CH645" s="397"/>
      <c r="CI645" s="397"/>
      <c r="CJ645" s="397"/>
      <c r="CK645" s="397"/>
      <c r="CL645" s="397"/>
      <c r="CM645" s="397"/>
      <c r="CN645" s="397"/>
    </row>
    <row r="646" spans="1:92" s="407" customFormat="1" x14ac:dyDescent="0.25">
      <c r="A646" s="408"/>
      <c r="B646" s="408"/>
      <c r="C646" s="408"/>
      <c r="D646" s="408"/>
      <c r="E646" s="408"/>
      <c r="F646" s="408"/>
      <c r="G646" s="408"/>
      <c r="AN646" s="400"/>
      <c r="AO646" s="400"/>
      <c r="AV646" s="400"/>
      <c r="AW646" s="400"/>
      <c r="BJ646" s="400"/>
      <c r="BK646" s="400"/>
      <c r="BL646" s="400"/>
      <c r="BM646" s="400"/>
      <c r="BN646" s="400"/>
      <c r="BO646" s="400"/>
      <c r="BP646" s="400"/>
      <c r="BQ646" s="400"/>
      <c r="BR646" s="400"/>
      <c r="BS646" s="400"/>
      <c r="BT646" s="400"/>
      <c r="BU646" s="400"/>
      <c r="CC646" s="397"/>
      <c r="CD646" s="397"/>
      <c r="CE646" s="397"/>
      <c r="CF646" s="397"/>
      <c r="CG646" s="397"/>
      <c r="CH646" s="397"/>
      <c r="CI646" s="397"/>
      <c r="CJ646" s="397"/>
      <c r="CK646" s="397"/>
      <c r="CL646" s="397"/>
      <c r="CM646" s="397"/>
      <c r="CN646" s="397"/>
    </row>
    <row r="647" spans="1:92" s="407" customFormat="1" x14ac:dyDescent="0.25">
      <c r="A647" s="408"/>
      <c r="B647" s="408"/>
      <c r="C647" s="408"/>
      <c r="D647" s="408"/>
      <c r="E647" s="408"/>
      <c r="F647" s="408"/>
      <c r="G647" s="408"/>
      <c r="AN647" s="400"/>
      <c r="AO647" s="400"/>
      <c r="AV647" s="400"/>
      <c r="AW647" s="400"/>
      <c r="BJ647" s="400"/>
      <c r="BK647" s="400"/>
      <c r="BL647" s="400"/>
      <c r="BM647" s="400"/>
      <c r="BN647" s="400"/>
      <c r="BO647" s="400"/>
      <c r="BP647" s="400"/>
      <c r="BQ647" s="400"/>
      <c r="BR647" s="400"/>
      <c r="BS647" s="400"/>
      <c r="BT647" s="400"/>
      <c r="BU647" s="400"/>
      <c r="CC647" s="397"/>
      <c r="CD647" s="397"/>
      <c r="CE647" s="397"/>
      <c r="CF647" s="397"/>
      <c r="CG647" s="397"/>
      <c r="CH647" s="397"/>
      <c r="CI647" s="397"/>
      <c r="CJ647" s="397"/>
      <c r="CK647" s="397"/>
      <c r="CL647" s="397"/>
      <c r="CM647" s="397"/>
      <c r="CN647" s="397"/>
    </row>
    <row r="648" spans="1:92" s="407" customFormat="1" x14ac:dyDescent="0.25">
      <c r="A648" s="408"/>
      <c r="B648" s="408"/>
      <c r="C648" s="408"/>
      <c r="D648" s="408"/>
      <c r="E648" s="408"/>
      <c r="F648" s="408"/>
      <c r="G648" s="408"/>
      <c r="AN648" s="400"/>
      <c r="AO648" s="400"/>
      <c r="AV648" s="400"/>
      <c r="AW648" s="400"/>
      <c r="BJ648" s="400"/>
      <c r="BK648" s="400"/>
      <c r="BL648" s="400"/>
      <c r="BM648" s="400"/>
      <c r="BN648" s="400"/>
      <c r="BO648" s="400"/>
      <c r="BP648" s="400"/>
      <c r="BQ648" s="400"/>
      <c r="BR648" s="400"/>
      <c r="BS648" s="400"/>
      <c r="BT648" s="400"/>
      <c r="BU648" s="400"/>
      <c r="CC648" s="397"/>
      <c r="CD648" s="397"/>
      <c r="CE648" s="397"/>
      <c r="CF648" s="397"/>
      <c r="CG648" s="397"/>
      <c r="CH648" s="397"/>
      <c r="CI648" s="397"/>
      <c r="CJ648" s="397"/>
      <c r="CK648" s="397"/>
      <c r="CL648" s="397"/>
      <c r="CM648" s="397"/>
      <c r="CN648" s="397"/>
    </row>
    <row r="649" spans="1:92" s="407" customFormat="1" x14ac:dyDescent="0.25">
      <c r="A649" s="408"/>
      <c r="B649" s="408"/>
      <c r="C649" s="408"/>
      <c r="D649" s="408"/>
      <c r="E649" s="408"/>
      <c r="F649" s="408"/>
      <c r="G649" s="408"/>
      <c r="AN649" s="400"/>
      <c r="AO649" s="400"/>
      <c r="AV649" s="400"/>
      <c r="AW649" s="400"/>
      <c r="BJ649" s="400"/>
      <c r="BK649" s="400"/>
      <c r="BL649" s="400"/>
      <c r="BM649" s="400"/>
      <c r="BN649" s="400"/>
      <c r="BO649" s="400"/>
      <c r="BP649" s="400"/>
      <c r="BQ649" s="400"/>
      <c r="BR649" s="400"/>
      <c r="BS649" s="400"/>
      <c r="BT649" s="400"/>
      <c r="BU649" s="400"/>
      <c r="CC649" s="397"/>
      <c r="CD649" s="397"/>
      <c r="CE649" s="397"/>
      <c r="CF649" s="397"/>
      <c r="CG649" s="397"/>
      <c r="CH649" s="397"/>
      <c r="CI649" s="397"/>
      <c r="CJ649" s="397"/>
      <c r="CK649" s="397"/>
      <c r="CL649" s="397"/>
      <c r="CM649" s="397"/>
      <c r="CN649" s="397"/>
    </row>
    <row r="650" spans="1:92" s="407" customFormat="1" x14ac:dyDescent="0.25">
      <c r="A650" s="408"/>
      <c r="B650" s="408"/>
      <c r="C650" s="408"/>
      <c r="D650" s="408"/>
      <c r="E650" s="408"/>
      <c r="F650" s="408"/>
      <c r="G650" s="408"/>
      <c r="AN650" s="400"/>
      <c r="AO650" s="400"/>
      <c r="AV650" s="400"/>
      <c r="AW650" s="400"/>
      <c r="BJ650" s="400"/>
      <c r="BK650" s="400"/>
      <c r="BL650" s="400"/>
      <c r="BM650" s="400"/>
      <c r="BN650" s="400"/>
      <c r="BO650" s="400"/>
      <c r="BP650" s="400"/>
      <c r="BQ650" s="400"/>
      <c r="BR650" s="400"/>
      <c r="BS650" s="400"/>
      <c r="BT650" s="400"/>
      <c r="BU650" s="400"/>
      <c r="CC650" s="397"/>
      <c r="CD650" s="397"/>
      <c r="CE650" s="397"/>
      <c r="CF650" s="397"/>
      <c r="CG650" s="397"/>
      <c r="CH650" s="397"/>
      <c r="CI650" s="397"/>
      <c r="CJ650" s="397"/>
      <c r="CK650" s="397"/>
      <c r="CL650" s="397"/>
      <c r="CM650" s="397"/>
      <c r="CN650" s="397"/>
    </row>
    <row r="651" spans="1:92" s="407" customFormat="1" x14ac:dyDescent="0.25">
      <c r="A651" s="408"/>
      <c r="B651" s="408"/>
      <c r="C651" s="408"/>
      <c r="D651" s="408"/>
      <c r="E651" s="408"/>
      <c r="F651" s="408"/>
      <c r="G651" s="408"/>
      <c r="AN651" s="400"/>
      <c r="AO651" s="400"/>
      <c r="AV651" s="400"/>
      <c r="AW651" s="400"/>
      <c r="BJ651" s="400"/>
      <c r="BK651" s="400"/>
      <c r="BL651" s="400"/>
      <c r="BM651" s="400"/>
      <c r="BN651" s="400"/>
      <c r="BO651" s="400"/>
      <c r="BP651" s="400"/>
      <c r="BQ651" s="400"/>
      <c r="BR651" s="400"/>
      <c r="BS651" s="400"/>
      <c r="BT651" s="400"/>
      <c r="BU651" s="400"/>
      <c r="CC651" s="397"/>
      <c r="CD651" s="397"/>
      <c r="CE651" s="397"/>
      <c r="CF651" s="397"/>
      <c r="CG651" s="397"/>
      <c r="CH651" s="397"/>
      <c r="CI651" s="397"/>
      <c r="CJ651" s="397"/>
      <c r="CK651" s="397"/>
      <c r="CL651" s="397"/>
      <c r="CM651" s="397"/>
      <c r="CN651" s="397"/>
    </row>
    <row r="652" spans="1:92" s="407" customFormat="1" x14ac:dyDescent="0.25">
      <c r="A652" s="408"/>
      <c r="B652" s="408"/>
      <c r="C652" s="408"/>
      <c r="D652" s="408"/>
      <c r="E652" s="408"/>
      <c r="F652" s="408"/>
      <c r="G652" s="408"/>
      <c r="AN652" s="400"/>
      <c r="AO652" s="400"/>
      <c r="AV652" s="400"/>
      <c r="AW652" s="400"/>
      <c r="BJ652" s="400"/>
      <c r="BK652" s="400"/>
      <c r="BL652" s="400"/>
      <c r="BM652" s="400"/>
      <c r="BN652" s="400"/>
      <c r="BO652" s="400"/>
      <c r="BP652" s="400"/>
      <c r="BQ652" s="400"/>
      <c r="BR652" s="400"/>
      <c r="BS652" s="400"/>
      <c r="BT652" s="400"/>
      <c r="BU652" s="400"/>
      <c r="CC652" s="397"/>
      <c r="CD652" s="397"/>
      <c r="CE652" s="397"/>
      <c r="CF652" s="397"/>
      <c r="CG652" s="397"/>
      <c r="CH652" s="397"/>
      <c r="CI652" s="397"/>
      <c r="CJ652" s="397"/>
      <c r="CK652" s="397"/>
      <c r="CL652" s="397"/>
      <c r="CM652" s="397"/>
      <c r="CN652" s="397"/>
    </row>
    <row r="653" spans="1:92" s="407" customFormat="1" x14ac:dyDescent="0.25">
      <c r="A653" s="408"/>
      <c r="B653" s="408"/>
      <c r="C653" s="408"/>
      <c r="D653" s="408"/>
      <c r="E653" s="408"/>
      <c r="F653" s="408"/>
      <c r="G653" s="408"/>
      <c r="AN653" s="400"/>
      <c r="AO653" s="400"/>
      <c r="AV653" s="400"/>
      <c r="AW653" s="400"/>
      <c r="BJ653" s="400"/>
      <c r="BK653" s="400"/>
      <c r="BL653" s="400"/>
      <c r="BM653" s="400"/>
      <c r="BN653" s="400"/>
      <c r="BO653" s="400"/>
      <c r="BP653" s="400"/>
      <c r="BQ653" s="400"/>
      <c r="BR653" s="400"/>
      <c r="BS653" s="400"/>
      <c r="BT653" s="400"/>
      <c r="BU653" s="400"/>
      <c r="CC653" s="397"/>
      <c r="CD653" s="397"/>
      <c r="CE653" s="397"/>
      <c r="CF653" s="397"/>
      <c r="CG653" s="397"/>
      <c r="CH653" s="397"/>
      <c r="CI653" s="397"/>
      <c r="CJ653" s="397"/>
      <c r="CK653" s="397"/>
      <c r="CL653" s="397"/>
      <c r="CM653" s="397"/>
      <c r="CN653" s="397"/>
    </row>
    <row r="654" spans="1:92" s="407" customFormat="1" x14ac:dyDescent="0.25">
      <c r="A654" s="408"/>
      <c r="B654" s="408"/>
      <c r="C654" s="408"/>
      <c r="D654" s="408"/>
      <c r="E654" s="408"/>
      <c r="F654" s="408"/>
      <c r="G654" s="408"/>
      <c r="AN654" s="400"/>
      <c r="AO654" s="400"/>
      <c r="AV654" s="400"/>
      <c r="AW654" s="400"/>
      <c r="BJ654" s="400"/>
      <c r="BK654" s="400"/>
      <c r="BL654" s="400"/>
      <c r="BM654" s="400"/>
      <c r="BN654" s="400"/>
      <c r="BO654" s="400"/>
      <c r="BP654" s="400"/>
      <c r="BQ654" s="400"/>
      <c r="BR654" s="400"/>
      <c r="BS654" s="400"/>
      <c r="BT654" s="400"/>
      <c r="BU654" s="400"/>
      <c r="CC654" s="397"/>
      <c r="CD654" s="397"/>
      <c r="CE654" s="397"/>
      <c r="CF654" s="397"/>
      <c r="CG654" s="397"/>
      <c r="CH654" s="397"/>
      <c r="CI654" s="397"/>
      <c r="CJ654" s="397"/>
      <c r="CK654" s="397"/>
      <c r="CL654" s="397"/>
      <c r="CM654" s="397"/>
      <c r="CN654" s="397"/>
    </row>
    <row r="655" spans="1:92" s="407" customFormat="1" x14ac:dyDescent="0.25">
      <c r="A655" s="408"/>
      <c r="B655" s="408"/>
      <c r="C655" s="408"/>
      <c r="D655" s="408"/>
      <c r="E655" s="408"/>
      <c r="F655" s="408"/>
      <c r="G655" s="408"/>
      <c r="AN655" s="400"/>
      <c r="AO655" s="400"/>
      <c r="AV655" s="400"/>
      <c r="AW655" s="400"/>
      <c r="BJ655" s="400"/>
      <c r="BK655" s="400"/>
      <c r="BL655" s="400"/>
      <c r="BM655" s="400"/>
      <c r="BN655" s="400"/>
      <c r="BO655" s="400"/>
      <c r="BP655" s="400"/>
      <c r="BQ655" s="400"/>
      <c r="BR655" s="400"/>
      <c r="BS655" s="400"/>
      <c r="BT655" s="400"/>
      <c r="BU655" s="400"/>
      <c r="CC655" s="397"/>
      <c r="CD655" s="397"/>
      <c r="CE655" s="397"/>
      <c r="CF655" s="397"/>
      <c r="CG655" s="397"/>
      <c r="CH655" s="397"/>
      <c r="CI655" s="397"/>
      <c r="CJ655" s="397"/>
      <c r="CK655" s="397"/>
      <c r="CL655" s="397"/>
      <c r="CM655" s="397"/>
      <c r="CN655" s="397"/>
    </row>
    <row r="656" spans="1:92" s="407" customFormat="1" x14ac:dyDescent="0.25">
      <c r="A656" s="408"/>
      <c r="B656" s="408"/>
      <c r="C656" s="408"/>
      <c r="D656" s="408"/>
      <c r="E656" s="408"/>
      <c r="F656" s="408"/>
      <c r="G656" s="408"/>
      <c r="AN656" s="400"/>
      <c r="AO656" s="400"/>
      <c r="AV656" s="400"/>
      <c r="AW656" s="400"/>
      <c r="BJ656" s="400"/>
      <c r="BK656" s="400"/>
      <c r="BL656" s="400"/>
      <c r="BM656" s="400"/>
      <c r="BN656" s="400"/>
      <c r="BO656" s="400"/>
      <c r="BP656" s="400"/>
      <c r="BQ656" s="400"/>
      <c r="BR656" s="400"/>
      <c r="BS656" s="400"/>
      <c r="BT656" s="400"/>
      <c r="BU656" s="400"/>
      <c r="CC656" s="397"/>
      <c r="CD656" s="397"/>
      <c r="CE656" s="397"/>
      <c r="CF656" s="397"/>
      <c r="CG656" s="397"/>
      <c r="CH656" s="397"/>
      <c r="CI656" s="397"/>
      <c r="CJ656" s="397"/>
      <c r="CK656" s="397"/>
      <c r="CL656" s="397"/>
      <c r="CM656" s="397"/>
      <c r="CN656" s="397"/>
    </row>
    <row r="657" spans="1:92" s="407" customFormat="1" x14ac:dyDescent="0.25">
      <c r="A657" s="408"/>
      <c r="B657" s="408"/>
      <c r="C657" s="408"/>
      <c r="D657" s="408"/>
      <c r="E657" s="408"/>
      <c r="F657" s="408"/>
      <c r="G657" s="408"/>
      <c r="AN657" s="400"/>
      <c r="AO657" s="400"/>
      <c r="AV657" s="400"/>
      <c r="AW657" s="400"/>
      <c r="BJ657" s="400"/>
      <c r="BK657" s="400"/>
      <c r="BL657" s="400"/>
      <c r="BM657" s="400"/>
      <c r="BN657" s="400"/>
      <c r="BO657" s="400"/>
      <c r="BP657" s="400"/>
      <c r="BQ657" s="400"/>
      <c r="BR657" s="400"/>
      <c r="BS657" s="400"/>
      <c r="BT657" s="400"/>
      <c r="BU657" s="400"/>
      <c r="CC657" s="397"/>
      <c r="CD657" s="397"/>
      <c r="CE657" s="397"/>
      <c r="CF657" s="397"/>
      <c r="CG657" s="397"/>
      <c r="CH657" s="397"/>
      <c r="CI657" s="397"/>
      <c r="CJ657" s="397"/>
      <c r="CK657" s="397"/>
      <c r="CL657" s="397"/>
      <c r="CM657" s="397"/>
      <c r="CN657" s="397"/>
    </row>
    <row r="658" spans="1:92" s="407" customFormat="1" x14ac:dyDescent="0.25">
      <c r="A658" s="408"/>
      <c r="B658" s="408"/>
      <c r="C658" s="408"/>
      <c r="D658" s="408"/>
      <c r="E658" s="408"/>
      <c r="F658" s="408"/>
      <c r="G658" s="408"/>
      <c r="AN658" s="400"/>
      <c r="AO658" s="400"/>
      <c r="AV658" s="400"/>
      <c r="AW658" s="400"/>
      <c r="BJ658" s="400"/>
      <c r="BK658" s="400"/>
      <c r="BL658" s="400"/>
      <c r="BM658" s="400"/>
      <c r="BN658" s="400"/>
      <c r="BO658" s="400"/>
      <c r="BP658" s="400"/>
      <c r="BQ658" s="400"/>
      <c r="BR658" s="400"/>
      <c r="BS658" s="400"/>
      <c r="BT658" s="400"/>
      <c r="BU658" s="400"/>
      <c r="CC658" s="397"/>
      <c r="CD658" s="397"/>
      <c r="CE658" s="397"/>
      <c r="CF658" s="397"/>
      <c r="CG658" s="397"/>
      <c r="CH658" s="397"/>
      <c r="CI658" s="397"/>
      <c r="CJ658" s="397"/>
      <c r="CK658" s="397"/>
      <c r="CL658" s="397"/>
      <c r="CM658" s="397"/>
      <c r="CN658" s="397"/>
    </row>
    <row r="659" spans="1:92" s="407" customFormat="1" x14ac:dyDescent="0.25">
      <c r="A659" s="408"/>
      <c r="B659" s="408"/>
      <c r="C659" s="408"/>
      <c r="D659" s="408"/>
      <c r="E659" s="408"/>
      <c r="F659" s="408"/>
      <c r="G659" s="408"/>
      <c r="AN659" s="400"/>
      <c r="AO659" s="400"/>
      <c r="AV659" s="400"/>
      <c r="AW659" s="400"/>
      <c r="BJ659" s="400"/>
      <c r="BK659" s="400"/>
      <c r="BL659" s="400"/>
      <c r="BM659" s="400"/>
      <c r="BN659" s="400"/>
      <c r="BO659" s="400"/>
      <c r="BP659" s="400"/>
      <c r="BQ659" s="400"/>
      <c r="BR659" s="400"/>
      <c r="BS659" s="400"/>
      <c r="BT659" s="400"/>
      <c r="BU659" s="400"/>
      <c r="CC659" s="397"/>
      <c r="CD659" s="397"/>
      <c r="CE659" s="397"/>
      <c r="CF659" s="397"/>
      <c r="CG659" s="397"/>
      <c r="CH659" s="397"/>
      <c r="CI659" s="397"/>
      <c r="CJ659" s="397"/>
      <c r="CK659" s="397"/>
      <c r="CL659" s="397"/>
      <c r="CM659" s="397"/>
      <c r="CN659" s="397"/>
    </row>
    <row r="660" spans="1:92" s="407" customFormat="1" x14ac:dyDescent="0.25">
      <c r="A660" s="408"/>
      <c r="B660" s="408"/>
      <c r="C660" s="408"/>
      <c r="D660" s="408"/>
      <c r="E660" s="408"/>
      <c r="F660" s="408"/>
      <c r="G660" s="408"/>
      <c r="AN660" s="400"/>
      <c r="AO660" s="400"/>
      <c r="AV660" s="400"/>
      <c r="AW660" s="400"/>
      <c r="BJ660" s="400"/>
      <c r="BK660" s="400"/>
      <c r="BL660" s="400"/>
      <c r="BM660" s="400"/>
      <c r="BN660" s="400"/>
      <c r="BO660" s="400"/>
      <c r="BP660" s="400"/>
      <c r="BQ660" s="400"/>
      <c r="BR660" s="400"/>
      <c r="BS660" s="400"/>
      <c r="BT660" s="400"/>
      <c r="BU660" s="400"/>
      <c r="CC660" s="397"/>
      <c r="CD660" s="397"/>
      <c r="CE660" s="397"/>
      <c r="CF660" s="397"/>
      <c r="CG660" s="397"/>
      <c r="CH660" s="397"/>
      <c r="CI660" s="397"/>
      <c r="CJ660" s="397"/>
      <c r="CK660" s="397"/>
      <c r="CL660" s="397"/>
      <c r="CM660" s="397"/>
      <c r="CN660" s="397"/>
    </row>
    <row r="661" spans="1:92" s="407" customFormat="1" x14ac:dyDescent="0.25">
      <c r="A661" s="408"/>
      <c r="B661" s="408"/>
      <c r="C661" s="408"/>
      <c r="D661" s="408"/>
      <c r="E661" s="408"/>
      <c r="F661" s="408"/>
      <c r="G661" s="408"/>
      <c r="AN661" s="400"/>
      <c r="AO661" s="400"/>
      <c r="AV661" s="400"/>
      <c r="AW661" s="400"/>
      <c r="BJ661" s="400"/>
      <c r="BK661" s="400"/>
      <c r="BL661" s="400"/>
      <c r="BM661" s="400"/>
      <c r="BN661" s="400"/>
      <c r="BO661" s="400"/>
      <c r="BP661" s="400"/>
      <c r="BQ661" s="400"/>
      <c r="BR661" s="400"/>
      <c r="BS661" s="400"/>
      <c r="BT661" s="400"/>
      <c r="BU661" s="400"/>
      <c r="CC661" s="397"/>
      <c r="CD661" s="397"/>
      <c r="CE661" s="397"/>
      <c r="CF661" s="397"/>
      <c r="CG661" s="397"/>
      <c r="CH661" s="397"/>
      <c r="CI661" s="397"/>
      <c r="CJ661" s="397"/>
      <c r="CK661" s="397"/>
      <c r="CL661" s="397"/>
      <c r="CM661" s="397"/>
      <c r="CN661" s="397"/>
    </row>
    <row r="662" spans="1:92" s="407" customFormat="1" x14ac:dyDescent="0.25">
      <c r="A662" s="408"/>
      <c r="B662" s="408"/>
      <c r="C662" s="408"/>
      <c r="D662" s="408"/>
      <c r="E662" s="408"/>
      <c r="F662" s="408"/>
      <c r="G662" s="408"/>
      <c r="AN662" s="400"/>
      <c r="AO662" s="400"/>
      <c r="AV662" s="400"/>
      <c r="AW662" s="400"/>
      <c r="BJ662" s="400"/>
      <c r="BK662" s="400"/>
      <c r="BL662" s="400"/>
      <c r="BM662" s="400"/>
      <c r="BN662" s="400"/>
      <c r="BO662" s="400"/>
      <c r="BP662" s="400"/>
      <c r="BQ662" s="400"/>
      <c r="BR662" s="400"/>
      <c r="BS662" s="400"/>
      <c r="BT662" s="400"/>
      <c r="BU662" s="400"/>
      <c r="CC662" s="397"/>
      <c r="CD662" s="397"/>
      <c r="CE662" s="397"/>
      <c r="CF662" s="397"/>
      <c r="CG662" s="397"/>
      <c r="CH662" s="397"/>
      <c r="CI662" s="397"/>
      <c r="CJ662" s="397"/>
      <c r="CK662" s="397"/>
      <c r="CL662" s="397"/>
      <c r="CM662" s="397"/>
      <c r="CN662" s="397"/>
    </row>
    <row r="663" spans="1:92" s="407" customFormat="1" x14ac:dyDescent="0.25">
      <c r="A663" s="408"/>
      <c r="B663" s="408"/>
      <c r="C663" s="408"/>
      <c r="D663" s="408"/>
      <c r="E663" s="408"/>
      <c r="F663" s="408"/>
      <c r="G663" s="408"/>
      <c r="AN663" s="400"/>
      <c r="AO663" s="400"/>
      <c r="AV663" s="400"/>
      <c r="AW663" s="400"/>
      <c r="BJ663" s="400"/>
      <c r="BK663" s="400"/>
      <c r="BL663" s="400"/>
      <c r="BM663" s="400"/>
      <c r="BN663" s="400"/>
      <c r="BO663" s="400"/>
      <c r="BP663" s="400"/>
      <c r="BQ663" s="400"/>
      <c r="BR663" s="400"/>
      <c r="BS663" s="400"/>
      <c r="BT663" s="400"/>
      <c r="BU663" s="400"/>
      <c r="CC663" s="397"/>
      <c r="CD663" s="397"/>
      <c r="CE663" s="397"/>
      <c r="CF663" s="397"/>
      <c r="CG663" s="397"/>
      <c r="CH663" s="397"/>
      <c r="CI663" s="397"/>
      <c r="CJ663" s="397"/>
      <c r="CK663" s="397"/>
      <c r="CL663" s="397"/>
      <c r="CM663" s="397"/>
      <c r="CN663" s="397"/>
    </row>
    <row r="664" spans="1:92" s="407" customFormat="1" x14ac:dyDescent="0.25">
      <c r="A664" s="408"/>
      <c r="B664" s="408"/>
      <c r="C664" s="408"/>
      <c r="D664" s="408"/>
      <c r="E664" s="408"/>
      <c r="F664" s="408"/>
      <c r="G664" s="408"/>
      <c r="AN664" s="400"/>
      <c r="AO664" s="400"/>
      <c r="AV664" s="400"/>
      <c r="AW664" s="400"/>
      <c r="BJ664" s="400"/>
      <c r="BK664" s="400"/>
      <c r="BL664" s="400"/>
      <c r="BM664" s="400"/>
      <c r="BN664" s="400"/>
      <c r="BO664" s="400"/>
      <c r="BP664" s="400"/>
      <c r="BQ664" s="400"/>
      <c r="BR664" s="400"/>
      <c r="BS664" s="400"/>
      <c r="BT664" s="400"/>
      <c r="BU664" s="400"/>
      <c r="CC664" s="397"/>
      <c r="CD664" s="397"/>
      <c r="CE664" s="397"/>
      <c r="CF664" s="397"/>
      <c r="CG664" s="397"/>
      <c r="CH664" s="397"/>
      <c r="CI664" s="397"/>
      <c r="CJ664" s="397"/>
      <c r="CK664" s="397"/>
      <c r="CL664" s="397"/>
      <c r="CM664" s="397"/>
      <c r="CN664" s="397"/>
    </row>
    <row r="665" spans="1:92" s="407" customFormat="1" x14ac:dyDescent="0.25">
      <c r="A665" s="408"/>
      <c r="B665" s="408"/>
      <c r="C665" s="408"/>
      <c r="D665" s="408"/>
      <c r="E665" s="408"/>
      <c r="F665" s="408"/>
      <c r="G665" s="408"/>
      <c r="AN665" s="400"/>
      <c r="AO665" s="400"/>
      <c r="AV665" s="400"/>
      <c r="AW665" s="400"/>
      <c r="BJ665" s="400"/>
      <c r="BK665" s="400"/>
      <c r="BL665" s="400"/>
      <c r="BM665" s="400"/>
      <c r="BN665" s="400"/>
      <c r="BO665" s="400"/>
      <c r="BP665" s="400"/>
      <c r="BQ665" s="400"/>
      <c r="BR665" s="400"/>
      <c r="BS665" s="400"/>
      <c r="BT665" s="400"/>
      <c r="BU665" s="400"/>
      <c r="CC665" s="397"/>
      <c r="CD665" s="397"/>
      <c r="CE665" s="397"/>
      <c r="CF665" s="397"/>
      <c r="CG665" s="397"/>
      <c r="CH665" s="397"/>
      <c r="CI665" s="397"/>
      <c r="CJ665" s="397"/>
      <c r="CK665" s="397"/>
      <c r="CL665" s="397"/>
      <c r="CM665" s="397"/>
      <c r="CN665" s="397"/>
    </row>
    <row r="666" spans="1:92" s="407" customFormat="1" x14ac:dyDescent="0.25">
      <c r="A666" s="408"/>
      <c r="B666" s="408"/>
      <c r="C666" s="408"/>
      <c r="D666" s="408"/>
      <c r="E666" s="408"/>
      <c r="F666" s="408"/>
      <c r="G666" s="408"/>
      <c r="AN666" s="400"/>
      <c r="AO666" s="400"/>
      <c r="AV666" s="400"/>
      <c r="AW666" s="400"/>
      <c r="BJ666" s="400"/>
      <c r="BK666" s="400"/>
      <c r="BL666" s="400"/>
      <c r="BM666" s="400"/>
      <c r="BN666" s="400"/>
      <c r="BO666" s="400"/>
      <c r="BP666" s="400"/>
      <c r="BQ666" s="400"/>
      <c r="BR666" s="400"/>
      <c r="BS666" s="400"/>
      <c r="BT666" s="400"/>
      <c r="BU666" s="400"/>
      <c r="CC666" s="397"/>
      <c r="CD666" s="397"/>
      <c r="CE666" s="397"/>
      <c r="CF666" s="397"/>
      <c r="CG666" s="397"/>
      <c r="CH666" s="397"/>
      <c r="CI666" s="397"/>
      <c r="CJ666" s="397"/>
      <c r="CK666" s="397"/>
      <c r="CL666" s="397"/>
      <c r="CM666" s="397"/>
      <c r="CN666" s="397"/>
    </row>
    <row r="667" spans="1:92" s="407" customFormat="1" x14ac:dyDescent="0.25">
      <c r="A667" s="408"/>
      <c r="B667" s="408"/>
      <c r="C667" s="408"/>
      <c r="D667" s="408"/>
      <c r="E667" s="408"/>
      <c r="F667" s="408"/>
      <c r="G667" s="408"/>
      <c r="AN667" s="400"/>
      <c r="AO667" s="400"/>
      <c r="AV667" s="400"/>
      <c r="AW667" s="400"/>
      <c r="BJ667" s="400"/>
      <c r="BK667" s="400"/>
      <c r="BL667" s="400"/>
      <c r="BM667" s="400"/>
      <c r="BN667" s="400"/>
      <c r="BO667" s="400"/>
      <c r="BP667" s="400"/>
      <c r="BQ667" s="400"/>
      <c r="BR667" s="400"/>
      <c r="BS667" s="400"/>
      <c r="BT667" s="400"/>
      <c r="BU667" s="400"/>
      <c r="CC667" s="397"/>
      <c r="CD667" s="397"/>
      <c r="CE667" s="397"/>
      <c r="CF667" s="397"/>
      <c r="CG667" s="397"/>
      <c r="CH667" s="397"/>
      <c r="CI667" s="397"/>
      <c r="CJ667" s="397"/>
      <c r="CK667" s="397"/>
      <c r="CL667" s="397"/>
      <c r="CM667" s="397"/>
      <c r="CN667" s="397"/>
    </row>
    <row r="668" spans="1:92" s="407" customFormat="1" x14ac:dyDescent="0.25">
      <c r="A668" s="408"/>
      <c r="B668" s="408"/>
      <c r="C668" s="408"/>
      <c r="D668" s="408"/>
      <c r="E668" s="408"/>
      <c r="F668" s="408"/>
      <c r="G668" s="408"/>
      <c r="AN668" s="400"/>
      <c r="AO668" s="400"/>
      <c r="AV668" s="400"/>
      <c r="AW668" s="400"/>
      <c r="BJ668" s="400"/>
      <c r="BK668" s="400"/>
      <c r="BL668" s="400"/>
      <c r="BM668" s="400"/>
      <c r="BN668" s="400"/>
      <c r="BO668" s="400"/>
      <c r="BP668" s="400"/>
      <c r="BQ668" s="400"/>
      <c r="BR668" s="400"/>
      <c r="BS668" s="400"/>
      <c r="BT668" s="400"/>
      <c r="BU668" s="400"/>
      <c r="CC668" s="397"/>
      <c r="CD668" s="397"/>
      <c r="CE668" s="397"/>
      <c r="CF668" s="397"/>
      <c r="CG668" s="397"/>
      <c r="CH668" s="397"/>
      <c r="CI668" s="397"/>
      <c r="CJ668" s="397"/>
      <c r="CK668" s="397"/>
      <c r="CL668" s="397"/>
      <c r="CM668" s="397"/>
      <c r="CN668" s="397"/>
    </row>
    <row r="669" spans="1:92" s="407" customFormat="1" x14ac:dyDescent="0.25">
      <c r="A669" s="408"/>
      <c r="B669" s="408"/>
      <c r="C669" s="408"/>
      <c r="D669" s="408"/>
      <c r="E669" s="408"/>
      <c r="F669" s="408"/>
      <c r="G669" s="408"/>
      <c r="AN669" s="400"/>
      <c r="AO669" s="400"/>
      <c r="AV669" s="400"/>
      <c r="AW669" s="400"/>
      <c r="BJ669" s="400"/>
      <c r="BK669" s="400"/>
      <c r="BL669" s="400"/>
      <c r="BM669" s="400"/>
      <c r="BN669" s="400"/>
      <c r="BO669" s="400"/>
      <c r="BP669" s="400"/>
      <c r="BQ669" s="400"/>
      <c r="BR669" s="400"/>
      <c r="BS669" s="400"/>
      <c r="BT669" s="400"/>
      <c r="BU669" s="400"/>
      <c r="CC669" s="397"/>
      <c r="CD669" s="397"/>
      <c r="CE669" s="397"/>
      <c r="CF669" s="397"/>
      <c r="CG669" s="397"/>
      <c r="CH669" s="397"/>
      <c r="CI669" s="397"/>
      <c r="CJ669" s="397"/>
      <c r="CK669" s="397"/>
      <c r="CL669" s="397"/>
      <c r="CM669" s="397"/>
      <c r="CN669" s="397"/>
    </row>
    <row r="670" spans="1:92" s="407" customFormat="1" x14ac:dyDescent="0.25">
      <c r="A670" s="408"/>
      <c r="B670" s="408"/>
      <c r="C670" s="408"/>
      <c r="D670" s="408"/>
      <c r="E670" s="408"/>
      <c r="F670" s="408"/>
      <c r="G670" s="408"/>
      <c r="AN670" s="400"/>
      <c r="AO670" s="400"/>
      <c r="AV670" s="400"/>
      <c r="AW670" s="400"/>
      <c r="BJ670" s="400"/>
      <c r="BK670" s="400"/>
      <c r="BL670" s="400"/>
      <c r="BM670" s="400"/>
      <c r="BN670" s="400"/>
      <c r="BO670" s="400"/>
      <c r="BP670" s="400"/>
      <c r="BQ670" s="400"/>
      <c r="BR670" s="400"/>
      <c r="BS670" s="400"/>
      <c r="BT670" s="400"/>
      <c r="BU670" s="400"/>
      <c r="CC670" s="397"/>
      <c r="CD670" s="397"/>
      <c r="CE670" s="397"/>
      <c r="CF670" s="397"/>
      <c r="CG670" s="397"/>
      <c r="CH670" s="397"/>
      <c r="CI670" s="397"/>
      <c r="CJ670" s="397"/>
      <c r="CK670" s="397"/>
      <c r="CL670" s="397"/>
      <c r="CM670" s="397"/>
      <c r="CN670" s="397"/>
    </row>
    <row r="671" spans="1:92" s="407" customFormat="1" x14ac:dyDescent="0.25">
      <c r="A671" s="408"/>
      <c r="B671" s="408"/>
      <c r="C671" s="408"/>
      <c r="D671" s="408"/>
      <c r="E671" s="408"/>
      <c r="F671" s="408"/>
      <c r="G671" s="408"/>
      <c r="AN671" s="400"/>
      <c r="AO671" s="400"/>
      <c r="AV671" s="400"/>
      <c r="AW671" s="400"/>
      <c r="BJ671" s="400"/>
      <c r="BK671" s="400"/>
      <c r="BL671" s="400"/>
      <c r="BM671" s="400"/>
      <c r="BN671" s="400"/>
      <c r="BO671" s="400"/>
      <c r="BP671" s="400"/>
      <c r="BQ671" s="400"/>
      <c r="BR671" s="400"/>
      <c r="BS671" s="400"/>
      <c r="BT671" s="400"/>
      <c r="BU671" s="400"/>
      <c r="CC671" s="397"/>
      <c r="CD671" s="397"/>
      <c r="CE671" s="397"/>
      <c r="CF671" s="397"/>
      <c r="CG671" s="397"/>
      <c r="CH671" s="397"/>
      <c r="CI671" s="397"/>
      <c r="CJ671" s="397"/>
      <c r="CK671" s="397"/>
      <c r="CL671" s="397"/>
      <c r="CM671" s="397"/>
      <c r="CN671" s="397"/>
    </row>
    <row r="672" spans="1:92" s="407" customFormat="1" x14ac:dyDescent="0.25">
      <c r="A672" s="408"/>
      <c r="B672" s="408"/>
      <c r="C672" s="408"/>
      <c r="D672" s="408"/>
      <c r="E672" s="408"/>
      <c r="F672" s="408"/>
      <c r="G672" s="408"/>
      <c r="AN672" s="400"/>
      <c r="AO672" s="400"/>
      <c r="AV672" s="400"/>
      <c r="AW672" s="400"/>
      <c r="BJ672" s="400"/>
      <c r="BK672" s="400"/>
      <c r="BL672" s="400"/>
      <c r="BM672" s="400"/>
      <c r="BN672" s="400"/>
      <c r="BO672" s="400"/>
      <c r="BP672" s="400"/>
      <c r="BQ672" s="400"/>
      <c r="BR672" s="400"/>
      <c r="BS672" s="400"/>
      <c r="BT672" s="400"/>
      <c r="BU672" s="400"/>
      <c r="CC672" s="397"/>
      <c r="CD672" s="397"/>
      <c r="CE672" s="397"/>
      <c r="CF672" s="397"/>
      <c r="CG672" s="397"/>
      <c r="CH672" s="397"/>
      <c r="CI672" s="397"/>
      <c r="CJ672" s="397"/>
      <c r="CK672" s="397"/>
      <c r="CL672" s="397"/>
      <c r="CM672" s="397"/>
      <c r="CN672" s="397"/>
    </row>
    <row r="673" spans="1:92" s="407" customFormat="1" x14ac:dyDescent="0.25">
      <c r="A673" s="408"/>
      <c r="B673" s="408"/>
      <c r="C673" s="408"/>
      <c r="D673" s="408"/>
      <c r="E673" s="408"/>
      <c r="F673" s="408"/>
      <c r="G673" s="408"/>
      <c r="AN673" s="400"/>
      <c r="AO673" s="400"/>
      <c r="AV673" s="400"/>
      <c r="AW673" s="400"/>
      <c r="BJ673" s="400"/>
      <c r="BK673" s="400"/>
      <c r="BL673" s="400"/>
      <c r="BM673" s="400"/>
      <c r="BN673" s="400"/>
      <c r="BO673" s="400"/>
      <c r="BP673" s="400"/>
      <c r="BQ673" s="400"/>
      <c r="BR673" s="400"/>
      <c r="BS673" s="400"/>
      <c r="BT673" s="400"/>
      <c r="BU673" s="400"/>
      <c r="CC673" s="397"/>
      <c r="CD673" s="397"/>
      <c r="CE673" s="397"/>
      <c r="CF673" s="397"/>
      <c r="CG673" s="397"/>
      <c r="CH673" s="397"/>
      <c r="CI673" s="397"/>
      <c r="CJ673" s="397"/>
      <c r="CK673" s="397"/>
      <c r="CL673" s="397"/>
      <c r="CM673" s="397"/>
      <c r="CN673" s="397"/>
    </row>
    <row r="674" spans="1:92" s="407" customFormat="1" x14ac:dyDescent="0.25">
      <c r="A674" s="408"/>
      <c r="B674" s="408"/>
      <c r="C674" s="408"/>
      <c r="D674" s="408"/>
      <c r="E674" s="408"/>
      <c r="F674" s="408"/>
      <c r="G674" s="408"/>
      <c r="AN674" s="400"/>
      <c r="AO674" s="400"/>
      <c r="AV674" s="400"/>
      <c r="AW674" s="400"/>
      <c r="BJ674" s="400"/>
      <c r="BK674" s="400"/>
      <c r="BL674" s="400"/>
      <c r="BM674" s="400"/>
      <c r="BN674" s="400"/>
      <c r="BO674" s="400"/>
      <c r="BP674" s="400"/>
      <c r="BQ674" s="400"/>
      <c r="BR674" s="400"/>
      <c r="BS674" s="400"/>
      <c r="BT674" s="400"/>
      <c r="BU674" s="400"/>
      <c r="CC674" s="397"/>
      <c r="CD674" s="397"/>
      <c r="CE674" s="397"/>
      <c r="CF674" s="397"/>
      <c r="CG674" s="397"/>
      <c r="CH674" s="397"/>
      <c r="CI674" s="397"/>
      <c r="CJ674" s="397"/>
      <c r="CK674" s="397"/>
      <c r="CL674" s="397"/>
      <c r="CM674" s="397"/>
      <c r="CN674" s="397"/>
    </row>
    <row r="675" spans="1:92" s="407" customFormat="1" x14ac:dyDescent="0.25">
      <c r="A675" s="408"/>
      <c r="B675" s="408"/>
      <c r="C675" s="408"/>
      <c r="D675" s="408"/>
      <c r="E675" s="408"/>
      <c r="F675" s="408"/>
      <c r="G675" s="408"/>
      <c r="AN675" s="400"/>
      <c r="AO675" s="400"/>
      <c r="AV675" s="400"/>
      <c r="AW675" s="400"/>
      <c r="BJ675" s="400"/>
      <c r="BK675" s="400"/>
      <c r="BL675" s="400"/>
      <c r="BM675" s="400"/>
      <c r="BN675" s="400"/>
      <c r="BO675" s="400"/>
      <c r="BP675" s="400"/>
      <c r="BQ675" s="400"/>
      <c r="BR675" s="400"/>
      <c r="BS675" s="400"/>
      <c r="BT675" s="400"/>
      <c r="BU675" s="400"/>
      <c r="CC675" s="397"/>
      <c r="CD675" s="397"/>
      <c r="CE675" s="397"/>
      <c r="CF675" s="397"/>
      <c r="CG675" s="397"/>
      <c r="CH675" s="397"/>
      <c r="CI675" s="397"/>
      <c r="CJ675" s="397"/>
      <c r="CK675" s="397"/>
      <c r="CL675" s="397"/>
      <c r="CM675" s="397"/>
      <c r="CN675" s="397"/>
    </row>
    <row r="676" spans="1:92" s="407" customFormat="1" x14ac:dyDescent="0.25">
      <c r="A676" s="408"/>
      <c r="B676" s="408"/>
      <c r="C676" s="408"/>
      <c r="D676" s="408"/>
      <c r="E676" s="408"/>
      <c r="F676" s="408"/>
      <c r="G676" s="408"/>
      <c r="AN676" s="400"/>
      <c r="AO676" s="400"/>
      <c r="AV676" s="400"/>
      <c r="AW676" s="400"/>
      <c r="BJ676" s="400"/>
      <c r="BK676" s="400"/>
      <c r="BL676" s="400"/>
      <c r="BM676" s="400"/>
      <c r="BN676" s="400"/>
      <c r="BO676" s="400"/>
      <c r="BP676" s="400"/>
      <c r="BQ676" s="400"/>
      <c r="BR676" s="400"/>
      <c r="BS676" s="400"/>
      <c r="BT676" s="400"/>
      <c r="BU676" s="400"/>
      <c r="CC676" s="397"/>
      <c r="CD676" s="397"/>
      <c r="CE676" s="397"/>
      <c r="CF676" s="397"/>
      <c r="CG676" s="397"/>
      <c r="CH676" s="397"/>
      <c r="CI676" s="397"/>
      <c r="CJ676" s="397"/>
      <c r="CK676" s="397"/>
      <c r="CL676" s="397"/>
      <c r="CM676" s="397"/>
      <c r="CN676" s="397"/>
    </row>
    <row r="677" spans="1:92" s="407" customFormat="1" x14ac:dyDescent="0.25">
      <c r="A677" s="408"/>
      <c r="B677" s="408"/>
      <c r="C677" s="408"/>
      <c r="D677" s="408"/>
      <c r="E677" s="408"/>
      <c r="F677" s="408"/>
      <c r="G677" s="408"/>
      <c r="AN677" s="400"/>
      <c r="AO677" s="400"/>
      <c r="AV677" s="400"/>
      <c r="AW677" s="400"/>
      <c r="BJ677" s="400"/>
      <c r="BK677" s="400"/>
      <c r="BL677" s="400"/>
      <c r="BM677" s="400"/>
      <c r="BN677" s="400"/>
      <c r="BO677" s="400"/>
      <c r="BP677" s="400"/>
      <c r="BQ677" s="400"/>
      <c r="BR677" s="400"/>
      <c r="BS677" s="400"/>
      <c r="BT677" s="400"/>
      <c r="BU677" s="400"/>
      <c r="CC677" s="397"/>
      <c r="CD677" s="397"/>
      <c r="CE677" s="397"/>
      <c r="CF677" s="397"/>
      <c r="CG677" s="397"/>
      <c r="CH677" s="397"/>
      <c r="CI677" s="397"/>
      <c r="CJ677" s="397"/>
      <c r="CK677" s="397"/>
      <c r="CL677" s="397"/>
      <c r="CM677" s="397"/>
      <c r="CN677" s="397"/>
    </row>
    <row r="678" spans="1:92" s="407" customFormat="1" x14ac:dyDescent="0.25">
      <c r="A678" s="408"/>
      <c r="B678" s="408"/>
      <c r="C678" s="408"/>
      <c r="D678" s="408"/>
      <c r="E678" s="408"/>
      <c r="F678" s="408"/>
      <c r="G678" s="408"/>
      <c r="AN678" s="400"/>
      <c r="AO678" s="400"/>
      <c r="AV678" s="400"/>
      <c r="AW678" s="400"/>
      <c r="BJ678" s="400"/>
      <c r="BK678" s="400"/>
      <c r="BL678" s="400"/>
      <c r="BM678" s="400"/>
      <c r="BN678" s="400"/>
      <c r="BO678" s="400"/>
      <c r="BP678" s="400"/>
      <c r="BQ678" s="400"/>
      <c r="BR678" s="400"/>
      <c r="BS678" s="400"/>
      <c r="BT678" s="400"/>
      <c r="BU678" s="400"/>
      <c r="CC678" s="397"/>
      <c r="CD678" s="397"/>
      <c r="CE678" s="397"/>
      <c r="CF678" s="397"/>
      <c r="CG678" s="397"/>
      <c r="CH678" s="397"/>
      <c r="CI678" s="397"/>
      <c r="CJ678" s="397"/>
      <c r="CK678" s="397"/>
      <c r="CL678" s="397"/>
      <c r="CM678" s="397"/>
      <c r="CN678" s="397"/>
    </row>
    <row r="679" spans="1:92" s="407" customFormat="1" x14ac:dyDescent="0.25">
      <c r="A679" s="408"/>
      <c r="B679" s="408"/>
      <c r="C679" s="408"/>
      <c r="D679" s="408"/>
      <c r="E679" s="408"/>
      <c r="F679" s="408"/>
      <c r="G679" s="408"/>
      <c r="AN679" s="400"/>
      <c r="AO679" s="400"/>
      <c r="AV679" s="400"/>
      <c r="AW679" s="400"/>
      <c r="BJ679" s="400"/>
      <c r="BK679" s="400"/>
      <c r="BL679" s="400"/>
      <c r="BM679" s="400"/>
      <c r="BN679" s="400"/>
      <c r="BO679" s="400"/>
      <c r="BP679" s="400"/>
      <c r="BQ679" s="400"/>
      <c r="BR679" s="400"/>
      <c r="BS679" s="400"/>
      <c r="BT679" s="400"/>
      <c r="BU679" s="400"/>
      <c r="CC679" s="397"/>
      <c r="CD679" s="397"/>
      <c r="CE679" s="397"/>
      <c r="CF679" s="397"/>
      <c r="CG679" s="397"/>
      <c r="CH679" s="397"/>
      <c r="CI679" s="397"/>
      <c r="CJ679" s="397"/>
      <c r="CK679" s="397"/>
      <c r="CL679" s="397"/>
      <c r="CM679" s="397"/>
      <c r="CN679" s="397"/>
    </row>
    <row r="680" spans="1:92" s="407" customFormat="1" x14ac:dyDescent="0.25">
      <c r="A680" s="408"/>
      <c r="B680" s="408"/>
      <c r="C680" s="408"/>
      <c r="D680" s="408"/>
      <c r="E680" s="408"/>
      <c r="F680" s="408"/>
      <c r="G680" s="408"/>
      <c r="AN680" s="400"/>
      <c r="AO680" s="400"/>
      <c r="AV680" s="400"/>
      <c r="AW680" s="400"/>
      <c r="BJ680" s="400"/>
      <c r="BK680" s="400"/>
      <c r="BL680" s="400"/>
      <c r="BM680" s="400"/>
      <c r="BN680" s="400"/>
      <c r="BO680" s="400"/>
      <c r="BP680" s="400"/>
      <c r="BQ680" s="400"/>
      <c r="BR680" s="400"/>
      <c r="BS680" s="400"/>
      <c r="BT680" s="400"/>
      <c r="BU680" s="400"/>
      <c r="CC680" s="397"/>
      <c r="CD680" s="397"/>
      <c r="CE680" s="397"/>
      <c r="CF680" s="397"/>
      <c r="CG680" s="397"/>
      <c r="CH680" s="397"/>
      <c r="CI680" s="397"/>
      <c r="CJ680" s="397"/>
      <c r="CK680" s="397"/>
      <c r="CL680" s="397"/>
      <c r="CM680" s="397"/>
      <c r="CN680" s="397"/>
    </row>
    <row r="681" spans="1:92" s="407" customFormat="1" x14ac:dyDescent="0.25">
      <c r="A681" s="408"/>
      <c r="B681" s="408"/>
      <c r="C681" s="408"/>
      <c r="D681" s="408"/>
      <c r="E681" s="408"/>
      <c r="F681" s="408"/>
      <c r="G681" s="408"/>
      <c r="AN681" s="400"/>
      <c r="AO681" s="400"/>
      <c r="AV681" s="400"/>
      <c r="AW681" s="400"/>
      <c r="BJ681" s="400"/>
      <c r="BK681" s="400"/>
      <c r="BL681" s="400"/>
      <c r="BM681" s="400"/>
      <c r="BN681" s="400"/>
      <c r="BO681" s="400"/>
      <c r="BP681" s="400"/>
      <c r="BQ681" s="400"/>
      <c r="BR681" s="400"/>
      <c r="BS681" s="400"/>
      <c r="BT681" s="400"/>
      <c r="BU681" s="400"/>
      <c r="CC681" s="397"/>
      <c r="CD681" s="397"/>
      <c r="CE681" s="397"/>
      <c r="CF681" s="397"/>
      <c r="CG681" s="397"/>
      <c r="CH681" s="397"/>
      <c r="CI681" s="397"/>
      <c r="CJ681" s="397"/>
      <c r="CK681" s="397"/>
      <c r="CL681" s="397"/>
      <c r="CM681" s="397"/>
      <c r="CN681" s="397"/>
    </row>
    <row r="682" spans="1:92" s="407" customFormat="1" x14ac:dyDescent="0.25">
      <c r="A682" s="408"/>
      <c r="B682" s="408"/>
      <c r="C682" s="408"/>
      <c r="D682" s="408"/>
      <c r="E682" s="408"/>
      <c r="F682" s="408"/>
      <c r="G682" s="408"/>
      <c r="AN682" s="400"/>
      <c r="AO682" s="400"/>
      <c r="AV682" s="400"/>
      <c r="AW682" s="400"/>
      <c r="BJ682" s="400"/>
      <c r="BK682" s="400"/>
      <c r="BL682" s="400"/>
      <c r="BM682" s="400"/>
      <c r="BN682" s="400"/>
      <c r="BO682" s="400"/>
      <c r="BP682" s="400"/>
      <c r="BQ682" s="400"/>
      <c r="BR682" s="400"/>
      <c r="BS682" s="400"/>
      <c r="BT682" s="400"/>
      <c r="BU682" s="400"/>
      <c r="CC682" s="397"/>
      <c r="CD682" s="397"/>
      <c r="CE682" s="397"/>
      <c r="CF682" s="397"/>
      <c r="CG682" s="397"/>
      <c r="CH682" s="397"/>
      <c r="CI682" s="397"/>
      <c r="CJ682" s="397"/>
      <c r="CK682" s="397"/>
      <c r="CL682" s="397"/>
      <c r="CM682" s="397"/>
      <c r="CN682" s="397"/>
    </row>
    <row r="683" spans="1:92" s="407" customFormat="1" x14ac:dyDescent="0.25">
      <c r="A683" s="408"/>
      <c r="B683" s="408"/>
      <c r="C683" s="408"/>
      <c r="D683" s="408"/>
      <c r="E683" s="408"/>
      <c r="F683" s="408"/>
      <c r="G683" s="408"/>
      <c r="AN683" s="400"/>
      <c r="AO683" s="400"/>
      <c r="AV683" s="400"/>
      <c r="AW683" s="400"/>
      <c r="BJ683" s="400"/>
      <c r="BK683" s="400"/>
      <c r="BL683" s="400"/>
      <c r="BM683" s="400"/>
      <c r="BN683" s="400"/>
      <c r="BO683" s="400"/>
      <c r="BP683" s="400"/>
      <c r="BQ683" s="400"/>
      <c r="BR683" s="400"/>
      <c r="BS683" s="400"/>
      <c r="BT683" s="400"/>
      <c r="BU683" s="400"/>
      <c r="CC683" s="397"/>
      <c r="CD683" s="397"/>
      <c r="CE683" s="397"/>
      <c r="CF683" s="397"/>
      <c r="CG683" s="397"/>
      <c r="CH683" s="397"/>
      <c r="CI683" s="397"/>
      <c r="CJ683" s="397"/>
      <c r="CK683" s="397"/>
      <c r="CL683" s="397"/>
      <c r="CM683" s="397"/>
      <c r="CN683" s="397"/>
    </row>
    <row r="684" spans="1:92" s="407" customFormat="1" x14ac:dyDescent="0.25">
      <c r="A684" s="408"/>
      <c r="B684" s="408"/>
      <c r="C684" s="408"/>
      <c r="D684" s="408"/>
      <c r="E684" s="408"/>
      <c r="F684" s="408"/>
      <c r="G684" s="408"/>
      <c r="AN684" s="400"/>
      <c r="AO684" s="400"/>
      <c r="AV684" s="400"/>
      <c r="AW684" s="400"/>
      <c r="BJ684" s="400"/>
      <c r="BK684" s="400"/>
      <c r="BL684" s="400"/>
      <c r="BM684" s="400"/>
      <c r="BN684" s="400"/>
      <c r="BO684" s="400"/>
      <c r="BP684" s="400"/>
      <c r="BQ684" s="400"/>
      <c r="BR684" s="400"/>
      <c r="BS684" s="400"/>
      <c r="BT684" s="400"/>
      <c r="BU684" s="400"/>
      <c r="CC684" s="397"/>
      <c r="CD684" s="397"/>
      <c r="CE684" s="397"/>
      <c r="CF684" s="397"/>
      <c r="CG684" s="397"/>
      <c r="CH684" s="397"/>
      <c r="CI684" s="397"/>
      <c r="CJ684" s="397"/>
      <c r="CK684" s="397"/>
      <c r="CL684" s="397"/>
      <c r="CM684" s="397"/>
      <c r="CN684" s="397"/>
    </row>
    <row r="685" spans="1:92" s="407" customFormat="1" x14ac:dyDescent="0.25">
      <c r="A685" s="408"/>
      <c r="B685" s="408"/>
      <c r="C685" s="408"/>
      <c r="D685" s="408"/>
      <c r="E685" s="408"/>
      <c r="F685" s="408"/>
      <c r="G685" s="408"/>
      <c r="AN685" s="400"/>
      <c r="AO685" s="400"/>
      <c r="AV685" s="400"/>
      <c r="AW685" s="400"/>
      <c r="BJ685" s="400"/>
      <c r="BK685" s="400"/>
      <c r="BL685" s="400"/>
      <c r="BM685" s="400"/>
      <c r="BN685" s="400"/>
      <c r="BO685" s="400"/>
      <c r="BP685" s="400"/>
      <c r="BQ685" s="400"/>
      <c r="BR685" s="400"/>
      <c r="BS685" s="400"/>
      <c r="BT685" s="400"/>
      <c r="BU685" s="400"/>
      <c r="CC685" s="397"/>
      <c r="CD685" s="397"/>
      <c r="CE685" s="397"/>
      <c r="CF685" s="397"/>
      <c r="CG685" s="397"/>
      <c r="CH685" s="397"/>
      <c r="CI685" s="397"/>
      <c r="CJ685" s="397"/>
      <c r="CK685" s="397"/>
      <c r="CL685" s="397"/>
      <c r="CM685" s="397"/>
      <c r="CN685" s="397"/>
    </row>
    <row r="686" spans="1:92" s="407" customFormat="1" x14ac:dyDescent="0.25">
      <c r="A686" s="408"/>
      <c r="B686" s="408"/>
      <c r="C686" s="408"/>
      <c r="D686" s="408"/>
      <c r="E686" s="408"/>
      <c r="F686" s="408"/>
      <c r="G686" s="408"/>
      <c r="AN686" s="400"/>
      <c r="AO686" s="400"/>
      <c r="AV686" s="400"/>
      <c r="AW686" s="400"/>
      <c r="BJ686" s="400"/>
      <c r="BK686" s="400"/>
      <c r="BL686" s="400"/>
      <c r="BM686" s="400"/>
      <c r="BN686" s="400"/>
      <c r="BO686" s="400"/>
      <c r="BP686" s="400"/>
      <c r="BQ686" s="400"/>
      <c r="BR686" s="400"/>
      <c r="BS686" s="400"/>
      <c r="BT686" s="400"/>
      <c r="BU686" s="400"/>
      <c r="CC686" s="397"/>
      <c r="CD686" s="397"/>
      <c r="CE686" s="397"/>
      <c r="CF686" s="397"/>
      <c r="CG686" s="397"/>
      <c r="CH686" s="397"/>
      <c r="CI686" s="397"/>
      <c r="CJ686" s="397"/>
      <c r="CK686" s="397"/>
      <c r="CL686" s="397"/>
      <c r="CM686" s="397"/>
      <c r="CN686" s="397"/>
    </row>
    <row r="687" spans="1:92" s="407" customFormat="1" x14ac:dyDescent="0.25">
      <c r="A687" s="408"/>
      <c r="B687" s="408"/>
      <c r="C687" s="408"/>
      <c r="D687" s="408"/>
      <c r="E687" s="408"/>
      <c r="F687" s="408"/>
      <c r="G687" s="408"/>
      <c r="AN687" s="400"/>
      <c r="AO687" s="400"/>
      <c r="AV687" s="400"/>
      <c r="AW687" s="400"/>
      <c r="BJ687" s="400"/>
      <c r="BK687" s="400"/>
      <c r="BL687" s="400"/>
      <c r="BM687" s="400"/>
      <c r="BN687" s="400"/>
      <c r="BO687" s="400"/>
      <c r="BP687" s="400"/>
      <c r="BQ687" s="400"/>
      <c r="BR687" s="400"/>
      <c r="BS687" s="400"/>
      <c r="BT687" s="400"/>
      <c r="BU687" s="400"/>
      <c r="CC687" s="397"/>
      <c r="CD687" s="397"/>
      <c r="CE687" s="397"/>
      <c r="CF687" s="397"/>
      <c r="CG687" s="397"/>
      <c r="CH687" s="397"/>
      <c r="CI687" s="397"/>
      <c r="CJ687" s="397"/>
      <c r="CK687" s="397"/>
      <c r="CL687" s="397"/>
      <c r="CM687" s="397"/>
      <c r="CN687" s="397"/>
    </row>
    <row r="688" spans="1:92" s="407" customFormat="1" x14ac:dyDescent="0.25">
      <c r="A688" s="408"/>
      <c r="B688" s="408"/>
      <c r="C688" s="408"/>
      <c r="D688" s="408"/>
      <c r="E688" s="408"/>
      <c r="F688" s="408"/>
      <c r="G688" s="408"/>
      <c r="AN688" s="400"/>
      <c r="AO688" s="400"/>
      <c r="AV688" s="400"/>
      <c r="AW688" s="400"/>
      <c r="BJ688" s="400"/>
      <c r="BK688" s="400"/>
      <c r="BL688" s="400"/>
      <c r="BM688" s="400"/>
      <c r="BN688" s="400"/>
      <c r="BO688" s="400"/>
      <c r="BP688" s="400"/>
      <c r="BQ688" s="400"/>
      <c r="BR688" s="400"/>
      <c r="BS688" s="400"/>
      <c r="BT688" s="400"/>
      <c r="BU688" s="400"/>
      <c r="CC688" s="397"/>
      <c r="CD688" s="397"/>
      <c r="CE688" s="397"/>
      <c r="CF688" s="397"/>
      <c r="CG688" s="397"/>
      <c r="CH688" s="397"/>
      <c r="CI688" s="397"/>
      <c r="CJ688" s="397"/>
      <c r="CK688" s="397"/>
      <c r="CL688" s="397"/>
      <c r="CM688" s="397"/>
      <c r="CN688" s="397"/>
    </row>
    <row r="689" spans="1:92" s="407" customFormat="1" x14ac:dyDescent="0.25">
      <c r="A689" s="408"/>
      <c r="B689" s="408"/>
      <c r="C689" s="408"/>
      <c r="D689" s="408"/>
      <c r="E689" s="408"/>
      <c r="F689" s="408"/>
      <c r="G689" s="408"/>
      <c r="AN689" s="400"/>
      <c r="AO689" s="400"/>
      <c r="AV689" s="400"/>
      <c r="AW689" s="400"/>
      <c r="BJ689" s="400"/>
      <c r="BK689" s="400"/>
      <c r="BL689" s="400"/>
      <c r="BM689" s="400"/>
      <c r="BN689" s="400"/>
      <c r="BO689" s="400"/>
      <c r="BP689" s="400"/>
      <c r="BQ689" s="400"/>
      <c r="BR689" s="400"/>
      <c r="BS689" s="400"/>
      <c r="BT689" s="400"/>
      <c r="BU689" s="400"/>
      <c r="CC689" s="397"/>
      <c r="CD689" s="397"/>
      <c r="CE689" s="397"/>
      <c r="CF689" s="397"/>
      <c r="CG689" s="397"/>
      <c r="CH689" s="397"/>
      <c r="CI689" s="397"/>
      <c r="CJ689" s="397"/>
      <c r="CK689" s="397"/>
      <c r="CL689" s="397"/>
      <c r="CM689" s="397"/>
      <c r="CN689" s="397"/>
    </row>
    <row r="690" spans="1:92" s="407" customFormat="1" x14ac:dyDescent="0.25">
      <c r="A690" s="408"/>
      <c r="B690" s="408"/>
      <c r="C690" s="408"/>
      <c r="D690" s="408"/>
      <c r="E690" s="408"/>
      <c r="F690" s="408"/>
      <c r="G690" s="408"/>
      <c r="AN690" s="400"/>
      <c r="AO690" s="400"/>
      <c r="AV690" s="400"/>
      <c r="AW690" s="400"/>
      <c r="BJ690" s="400"/>
      <c r="BK690" s="400"/>
      <c r="BL690" s="400"/>
      <c r="BM690" s="400"/>
      <c r="BN690" s="400"/>
      <c r="BO690" s="400"/>
      <c r="BP690" s="400"/>
      <c r="BQ690" s="400"/>
      <c r="BR690" s="400"/>
      <c r="BS690" s="400"/>
      <c r="BT690" s="400"/>
      <c r="BU690" s="400"/>
      <c r="CC690" s="397"/>
      <c r="CD690" s="397"/>
      <c r="CE690" s="397"/>
      <c r="CF690" s="397"/>
      <c r="CG690" s="397"/>
      <c r="CH690" s="397"/>
      <c r="CI690" s="397"/>
      <c r="CJ690" s="397"/>
      <c r="CK690" s="397"/>
      <c r="CL690" s="397"/>
      <c r="CM690" s="397"/>
      <c r="CN690" s="397"/>
    </row>
    <row r="691" spans="1:92" s="407" customFormat="1" x14ac:dyDescent="0.25">
      <c r="A691" s="408"/>
      <c r="B691" s="408"/>
      <c r="C691" s="408"/>
      <c r="D691" s="408"/>
      <c r="E691" s="408"/>
      <c r="F691" s="408"/>
      <c r="G691" s="408"/>
      <c r="AN691" s="400"/>
      <c r="AO691" s="400"/>
      <c r="AV691" s="400"/>
      <c r="AW691" s="400"/>
      <c r="BJ691" s="400"/>
      <c r="BK691" s="400"/>
      <c r="BL691" s="400"/>
      <c r="BM691" s="400"/>
      <c r="BN691" s="400"/>
      <c r="BO691" s="400"/>
      <c r="BP691" s="400"/>
      <c r="BQ691" s="400"/>
      <c r="BR691" s="400"/>
      <c r="BS691" s="400"/>
      <c r="BT691" s="400"/>
      <c r="BU691" s="400"/>
      <c r="CC691" s="397"/>
      <c r="CD691" s="397"/>
      <c r="CE691" s="397"/>
      <c r="CF691" s="397"/>
      <c r="CG691" s="397"/>
      <c r="CH691" s="397"/>
      <c r="CI691" s="397"/>
      <c r="CJ691" s="397"/>
      <c r="CK691" s="397"/>
      <c r="CL691" s="397"/>
      <c r="CM691" s="397"/>
      <c r="CN691" s="397"/>
    </row>
    <row r="692" spans="1:92" s="407" customFormat="1" x14ac:dyDescent="0.25">
      <c r="A692" s="408"/>
      <c r="B692" s="408"/>
      <c r="C692" s="408"/>
      <c r="D692" s="408"/>
      <c r="E692" s="408"/>
      <c r="F692" s="408"/>
      <c r="G692" s="408"/>
      <c r="AN692" s="400"/>
      <c r="AO692" s="400"/>
      <c r="AV692" s="400"/>
      <c r="AW692" s="400"/>
      <c r="BJ692" s="400"/>
      <c r="BK692" s="400"/>
      <c r="BL692" s="400"/>
      <c r="BM692" s="400"/>
      <c r="BN692" s="400"/>
      <c r="BO692" s="400"/>
      <c r="BP692" s="400"/>
      <c r="BQ692" s="400"/>
      <c r="BR692" s="400"/>
      <c r="BS692" s="400"/>
      <c r="BT692" s="400"/>
      <c r="BU692" s="400"/>
      <c r="CC692" s="397"/>
      <c r="CD692" s="397"/>
      <c r="CE692" s="397"/>
      <c r="CF692" s="397"/>
      <c r="CG692" s="397"/>
      <c r="CH692" s="397"/>
      <c r="CI692" s="397"/>
      <c r="CJ692" s="397"/>
      <c r="CK692" s="397"/>
      <c r="CL692" s="397"/>
      <c r="CM692" s="397"/>
      <c r="CN692" s="397"/>
    </row>
    <row r="693" spans="1:92" s="407" customFormat="1" x14ac:dyDescent="0.25">
      <c r="A693" s="408"/>
      <c r="B693" s="408"/>
      <c r="C693" s="408"/>
      <c r="D693" s="408"/>
      <c r="E693" s="408"/>
      <c r="F693" s="408"/>
      <c r="G693" s="408"/>
      <c r="AN693" s="400"/>
      <c r="AO693" s="400"/>
      <c r="AV693" s="400"/>
      <c r="AW693" s="400"/>
      <c r="BJ693" s="400"/>
      <c r="BK693" s="400"/>
      <c r="BL693" s="400"/>
      <c r="BM693" s="400"/>
      <c r="BN693" s="400"/>
      <c r="BO693" s="400"/>
      <c r="BP693" s="400"/>
      <c r="BQ693" s="400"/>
      <c r="BR693" s="400"/>
      <c r="BS693" s="400"/>
      <c r="BT693" s="400"/>
      <c r="BU693" s="400"/>
      <c r="CC693" s="397"/>
      <c r="CD693" s="397"/>
      <c r="CE693" s="397"/>
      <c r="CF693" s="397"/>
      <c r="CG693" s="397"/>
      <c r="CH693" s="397"/>
      <c r="CI693" s="397"/>
      <c r="CJ693" s="397"/>
      <c r="CK693" s="397"/>
      <c r="CL693" s="397"/>
      <c r="CM693" s="397"/>
      <c r="CN693" s="397"/>
    </row>
    <row r="694" spans="1:92" s="407" customFormat="1" x14ac:dyDescent="0.25">
      <c r="A694" s="408"/>
      <c r="B694" s="408"/>
      <c r="C694" s="408"/>
      <c r="D694" s="408"/>
      <c r="E694" s="408"/>
      <c r="F694" s="408"/>
      <c r="G694" s="408"/>
      <c r="AN694" s="400"/>
      <c r="AO694" s="400"/>
      <c r="AV694" s="400"/>
      <c r="AW694" s="400"/>
      <c r="BJ694" s="400"/>
      <c r="BK694" s="400"/>
      <c r="BL694" s="400"/>
      <c r="BM694" s="400"/>
      <c r="BN694" s="400"/>
      <c r="BO694" s="400"/>
      <c r="BP694" s="400"/>
      <c r="BQ694" s="400"/>
      <c r="BR694" s="400"/>
      <c r="BS694" s="400"/>
      <c r="BT694" s="400"/>
      <c r="BU694" s="400"/>
      <c r="CC694" s="397"/>
      <c r="CD694" s="397"/>
      <c r="CE694" s="397"/>
      <c r="CF694" s="397"/>
      <c r="CG694" s="397"/>
      <c r="CH694" s="397"/>
      <c r="CI694" s="397"/>
      <c r="CJ694" s="397"/>
      <c r="CK694" s="397"/>
      <c r="CL694" s="397"/>
      <c r="CM694" s="397"/>
      <c r="CN694" s="397"/>
    </row>
    <row r="695" spans="1:92" s="407" customFormat="1" x14ac:dyDescent="0.25">
      <c r="A695" s="408"/>
      <c r="B695" s="408"/>
      <c r="C695" s="408"/>
      <c r="D695" s="408"/>
      <c r="E695" s="408"/>
      <c r="F695" s="408"/>
      <c r="G695" s="408"/>
      <c r="AN695" s="400"/>
      <c r="AO695" s="400"/>
      <c r="AV695" s="400"/>
      <c r="AW695" s="400"/>
      <c r="BJ695" s="400"/>
      <c r="BK695" s="400"/>
      <c r="BL695" s="400"/>
      <c r="BM695" s="400"/>
      <c r="BN695" s="400"/>
      <c r="BO695" s="400"/>
      <c r="BP695" s="400"/>
      <c r="BQ695" s="400"/>
      <c r="BR695" s="400"/>
      <c r="BS695" s="400"/>
      <c r="BT695" s="400"/>
      <c r="BU695" s="400"/>
      <c r="CC695" s="397"/>
      <c r="CD695" s="397"/>
      <c r="CE695" s="397"/>
      <c r="CF695" s="397"/>
      <c r="CG695" s="397"/>
      <c r="CH695" s="397"/>
      <c r="CI695" s="397"/>
      <c r="CJ695" s="397"/>
      <c r="CK695" s="397"/>
      <c r="CL695" s="397"/>
      <c r="CM695" s="397"/>
      <c r="CN695" s="397"/>
    </row>
    <row r="696" spans="1:92" s="407" customFormat="1" x14ac:dyDescent="0.25">
      <c r="A696" s="408"/>
      <c r="B696" s="408"/>
      <c r="C696" s="408"/>
      <c r="D696" s="408"/>
      <c r="E696" s="408"/>
      <c r="F696" s="408"/>
      <c r="G696" s="408"/>
      <c r="AN696" s="400"/>
      <c r="AO696" s="400"/>
      <c r="AV696" s="400"/>
      <c r="AW696" s="400"/>
      <c r="BJ696" s="400"/>
      <c r="BK696" s="400"/>
      <c r="BL696" s="400"/>
      <c r="BM696" s="400"/>
      <c r="BN696" s="400"/>
      <c r="BO696" s="400"/>
      <c r="BP696" s="400"/>
      <c r="BQ696" s="400"/>
      <c r="BR696" s="400"/>
      <c r="BS696" s="400"/>
      <c r="BT696" s="400"/>
      <c r="BU696" s="400"/>
      <c r="CC696" s="397"/>
      <c r="CD696" s="397"/>
      <c r="CE696" s="397"/>
      <c r="CF696" s="397"/>
      <c r="CG696" s="397"/>
      <c r="CH696" s="397"/>
      <c r="CI696" s="397"/>
      <c r="CJ696" s="397"/>
      <c r="CK696" s="397"/>
      <c r="CL696" s="397"/>
      <c r="CM696" s="397"/>
      <c r="CN696" s="397"/>
    </row>
    <row r="697" spans="1:92" s="407" customFormat="1" x14ac:dyDescent="0.25">
      <c r="A697" s="408"/>
      <c r="B697" s="408"/>
      <c r="C697" s="408"/>
      <c r="D697" s="408"/>
      <c r="E697" s="408"/>
      <c r="F697" s="408"/>
      <c r="G697" s="408"/>
      <c r="AN697" s="400"/>
      <c r="AO697" s="400"/>
      <c r="AV697" s="400"/>
      <c r="AW697" s="400"/>
      <c r="BJ697" s="400"/>
      <c r="BK697" s="400"/>
      <c r="BL697" s="400"/>
      <c r="BM697" s="400"/>
      <c r="BN697" s="400"/>
      <c r="BO697" s="400"/>
      <c r="BP697" s="400"/>
      <c r="BQ697" s="400"/>
      <c r="BR697" s="400"/>
      <c r="BS697" s="400"/>
      <c r="BT697" s="400"/>
      <c r="BU697" s="400"/>
      <c r="CC697" s="397"/>
      <c r="CD697" s="397"/>
      <c r="CE697" s="397"/>
      <c r="CF697" s="397"/>
      <c r="CG697" s="397"/>
      <c r="CH697" s="397"/>
      <c r="CI697" s="397"/>
      <c r="CJ697" s="397"/>
      <c r="CK697" s="397"/>
      <c r="CL697" s="397"/>
      <c r="CM697" s="397"/>
      <c r="CN697" s="397"/>
    </row>
    <row r="698" spans="1:92" s="407" customFormat="1" x14ac:dyDescent="0.25">
      <c r="A698" s="408"/>
      <c r="B698" s="408"/>
      <c r="C698" s="408"/>
      <c r="D698" s="408"/>
      <c r="E698" s="408"/>
      <c r="F698" s="408"/>
      <c r="G698" s="408"/>
      <c r="AN698" s="400"/>
      <c r="AO698" s="400"/>
      <c r="AV698" s="400"/>
      <c r="AW698" s="400"/>
      <c r="BJ698" s="400"/>
      <c r="BK698" s="400"/>
      <c r="BL698" s="400"/>
      <c r="BM698" s="400"/>
      <c r="BN698" s="400"/>
      <c r="BO698" s="400"/>
      <c r="BP698" s="400"/>
      <c r="BQ698" s="400"/>
      <c r="BR698" s="400"/>
      <c r="BS698" s="400"/>
      <c r="BT698" s="400"/>
      <c r="BU698" s="400"/>
      <c r="CC698" s="397"/>
      <c r="CD698" s="397"/>
      <c r="CE698" s="397"/>
      <c r="CF698" s="397"/>
      <c r="CG698" s="397"/>
      <c r="CH698" s="397"/>
      <c r="CI698" s="397"/>
      <c r="CJ698" s="397"/>
      <c r="CK698" s="397"/>
      <c r="CL698" s="397"/>
      <c r="CM698" s="397"/>
      <c r="CN698" s="397"/>
    </row>
    <row r="699" spans="1:92" s="407" customFormat="1" x14ac:dyDescent="0.25">
      <c r="A699" s="408"/>
      <c r="B699" s="408"/>
      <c r="C699" s="408"/>
      <c r="D699" s="408"/>
      <c r="E699" s="408"/>
      <c r="F699" s="408"/>
      <c r="G699" s="408"/>
      <c r="AN699" s="400"/>
      <c r="AO699" s="400"/>
      <c r="AV699" s="400"/>
      <c r="AW699" s="400"/>
      <c r="BJ699" s="400"/>
      <c r="BK699" s="400"/>
      <c r="BL699" s="400"/>
      <c r="BM699" s="400"/>
      <c r="BN699" s="400"/>
      <c r="BO699" s="400"/>
      <c r="BP699" s="400"/>
      <c r="BQ699" s="400"/>
      <c r="BR699" s="400"/>
      <c r="BS699" s="400"/>
      <c r="BT699" s="400"/>
      <c r="BU699" s="400"/>
      <c r="CC699" s="397"/>
      <c r="CD699" s="397"/>
      <c r="CE699" s="397"/>
      <c r="CF699" s="397"/>
      <c r="CG699" s="397"/>
      <c r="CH699" s="397"/>
      <c r="CI699" s="397"/>
      <c r="CJ699" s="397"/>
      <c r="CK699" s="397"/>
      <c r="CL699" s="397"/>
      <c r="CM699" s="397"/>
      <c r="CN699" s="397"/>
    </row>
    <row r="700" spans="1:92" s="407" customFormat="1" x14ac:dyDescent="0.25">
      <c r="A700" s="408"/>
      <c r="B700" s="408"/>
      <c r="C700" s="408"/>
      <c r="D700" s="408"/>
      <c r="E700" s="408"/>
      <c r="F700" s="408"/>
      <c r="G700" s="408"/>
      <c r="AN700" s="400"/>
      <c r="AO700" s="400"/>
      <c r="AV700" s="400"/>
      <c r="AW700" s="400"/>
      <c r="BJ700" s="400"/>
      <c r="BK700" s="400"/>
      <c r="BL700" s="400"/>
      <c r="BM700" s="400"/>
      <c r="BN700" s="400"/>
      <c r="BO700" s="400"/>
      <c r="BP700" s="400"/>
      <c r="BQ700" s="400"/>
      <c r="BR700" s="400"/>
      <c r="BS700" s="400"/>
      <c r="BT700" s="400"/>
      <c r="BU700" s="400"/>
      <c r="CC700" s="397"/>
      <c r="CD700" s="397"/>
      <c r="CE700" s="397"/>
      <c r="CF700" s="397"/>
      <c r="CG700" s="397"/>
      <c r="CH700" s="397"/>
      <c r="CI700" s="397"/>
      <c r="CJ700" s="397"/>
      <c r="CK700" s="397"/>
      <c r="CL700" s="397"/>
      <c r="CM700" s="397"/>
      <c r="CN700" s="397"/>
    </row>
    <row r="701" spans="1:92" s="407" customFormat="1" x14ac:dyDescent="0.25">
      <c r="A701" s="408"/>
      <c r="B701" s="408"/>
      <c r="C701" s="408"/>
      <c r="D701" s="408"/>
      <c r="E701" s="408"/>
      <c r="F701" s="408"/>
      <c r="G701" s="408"/>
      <c r="AN701" s="400"/>
      <c r="AO701" s="400"/>
      <c r="AV701" s="400"/>
      <c r="AW701" s="400"/>
      <c r="BJ701" s="400"/>
      <c r="BK701" s="400"/>
      <c r="BL701" s="400"/>
      <c r="BM701" s="400"/>
      <c r="BN701" s="400"/>
      <c r="BO701" s="400"/>
      <c r="BP701" s="400"/>
      <c r="BQ701" s="400"/>
      <c r="BR701" s="400"/>
      <c r="BS701" s="400"/>
      <c r="BT701" s="400"/>
      <c r="BU701" s="400"/>
      <c r="CC701" s="397"/>
      <c r="CD701" s="397"/>
      <c r="CE701" s="397"/>
      <c r="CF701" s="397"/>
      <c r="CG701" s="397"/>
      <c r="CH701" s="397"/>
      <c r="CI701" s="397"/>
      <c r="CJ701" s="397"/>
      <c r="CK701" s="397"/>
      <c r="CL701" s="397"/>
      <c r="CM701" s="397"/>
      <c r="CN701" s="397"/>
    </row>
    <row r="702" spans="1:92" s="407" customFormat="1" x14ac:dyDescent="0.25">
      <c r="A702" s="408"/>
      <c r="B702" s="408"/>
      <c r="C702" s="408"/>
      <c r="D702" s="408"/>
      <c r="E702" s="408"/>
      <c r="F702" s="408"/>
      <c r="G702" s="408"/>
      <c r="AN702" s="400"/>
      <c r="AO702" s="400"/>
      <c r="AV702" s="400"/>
      <c r="AW702" s="400"/>
      <c r="BJ702" s="400"/>
      <c r="BK702" s="400"/>
      <c r="BL702" s="400"/>
      <c r="BM702" s="400"/>
      <c r="BN702" s="400"/>
      <c r="BO702" s="400"/>
      <c r="BP702" s="400"/>
      <c r="BQ702" s="400"/>
      <c r="BR702" s="400"/>
      <c r="BS702" s="400"/>
      <c r="BT702" s="400"/>
      <c r="BU702" s="400"/>
      <c r="CC702" s="397"/>
      <c r="CD702" s="397"/>
      <c r="CE702" s="397"/>
      <c r="CF702" s="397"/>
      <c r="CG702" s="397"/>
      <c r="CH702" s="397"/>
      <c r="CI702" s="397"/>
      <c r="CJ702" s="397"/>
      <c r="CK702" s="397"/>
      <c r="CL702" s="397"/>
      <c r="CM702" s="397"/>
      <c r="CN702" s="397"/>
    </row>
    <row r="703" spans="1:92" s="407" customFormat="1" x14ac:dyDescent="0.25">
      <c r="A703" s="408"/>
      <c r="B703" s="408"/>
      <c r="C703" s="408"/>
      <c r="D703" s="408"/>
      <c r="E703" s="408"/>
      <c r="F703" s="408"/>
      <c r="G703" s="408"/>
      <c r="AN703" s="400"/>
      <c r="AO703" s="400"/>
      <c r="AV703" s="400"/>
      <c r="AW703" s="400"/>
      <c r="BJ703" s="400"/>
      <c r="BK703" s="400"/>
      <c r="BL703" s="400"/>
      <c r="BM703" s="400"/>
      <c r="BN703" s="400"/>
      <c r="BO703" s="400"/>
      <c r="BP703" s="400"/>
      <c r="BQ703" s="400"/>
      <c r="BR703" s="400"/>
      <c r="BS703" s="400"/>
      <c r="BT703" s="400"/>
      <c r="BU703" s="400"/>
      <c r="CC703" s="397"/>
      <c r="CD703" s="397"/>
      <c r="CE703" s="397"/>
      <c r="CF703" s="397"/>
      <c r="CG703" s="397"/>
      <c r="CH703" s="397"/>
      <c r="CI703" s="397"/>
      <c r="CJ703" s="397"/>
      <c r="CK703" s="397"/>
      <c r="CL703" s="397"/>
      <c r="CM703" s="397"/>
      <c r="CN703" s="397"/>
    </row>
    <row r="704" spans="1:92" s="407" customFormat="1" x14ac:dyDescent="0.25">
      <c r="A704" s="408"/>
      <c r="B704" s="408"/>
      <c r="C704" s="408"/>
      <c r="D704" s="408"/>
      <c r="E704" s="408"/>
      <c r="F704" s="408"/>
      <c r="G704" s="408"/>
      <c r="AN704" s="400"/>
      <c r="AO704" s="400"/>
      <c r="AV704" s="400"/>
      <c r="AW704" s="400"/>
      <c r="BJ704" s="400"/>
      <c r="BK704" s="400"/>
      <c r="BL704" s="400"/>
      <c r="BM704" s="400"/>
      <c r="BN704" s="400"/>
      <c r="BO704" s="400"/>
      <c r="BP704" s="400"/>
      <c r="BQ704" s="400"/>
      <c r="BR704" s="400"/>
      <c r="BS704" s="400"/>
      <c r="BT704" s="400"/>
      <c r="BU704" s="400"/>
      <c r="CC704" s="397"/>
      <c r="CD704" s="397"/>
      <c r="CE704" s="397"/>
      <c r="CF704" s="397"/>
      <c r="CG704" s="397"/>
      <c r="CH704" s="397"/>
      <c r="CI704" s="397"/>
      <c r="CJ704" s="397"/>
      <c r="CK704" s="397"/>
      <c r="CL704" s="397"/>
      <c r="CM704" s="397"/>
      <c r="CN704" s="397"/>
    </row>
    <row r="705" spans="1:92" s="407" customFormat="1" x14ac:dyDescent="0.25">
      <c r="A705" s="408"/>
      <c r="B705" s="408"/>
      <c r="C705" s="408"/>
      <c r="D705" s="408"/>
      <c r="E705" s="408"/>
      <c r="F705" s="408"/>
      <c r="G705" s="408"/>
      <c r="AN705" s="400"/>
      <c r="AO705" s="400"/>
      <c r="AV705" s="400"/>
      <c r="AW705" s="400"/>
      <c r="BJ705" s="400"/>
      <c r="BK705" s="400"/>
      <c r="BL705" s="400"/>
      <c r="BM705" s="400"/>
      <c r="BN705" s="400"/>
      <c r="BO705" s="400"/>
      <c r="BP705" s="400"/>
      <c r="BQ705" s="400"/>
      <c r="BR705" s="400"/>
      <c r="BS705" s="400"/>
      <c r="BT705" s="400"/>
      <c r="BU705" s="400"/>
      <c r="CC705" s="397"/>
      <c r="CD705" s="397"/>
      <c r="CE705" s="397"/>
      <c r="CF705" s="397"/>
      <c r="CG705" s="397"/>
      <c r="CH705" s="397"/>
      <c r="CI705" s="397"/>
      <c r="CJ705" s="397"/>
      <c r="CK705" s="397"/>
      <c r="CL705" s="397"/>
      <c r="CM705" s="397"/>
      <c r="CN705" s="397"/>
    </row>
    <row r="706" spans="1:92" s="407" customFormat="1" x14ac:dyDescent="0.25">
      <c r="A706" s="408"/>
      <c r="B706" s="408"/>
      <c r="C706" s="408"/>
      <c r="D706" s="408"/>
      <c r="E706" s="408"/>
      <c r="F706" s="408"/>
      <c r="G706" s="408"/>
      <c r="AN706" s="400"/>
      <c r="AO706" s="400"/>
      <c r="AV706" s="400"/>
      <c r="AW706" s="400"/>
      <c r="BJ706" s="400"/>
      <c r="BK706" s="400"/>
      <c r="BL706" s="400"/>
      <c r="BM706" s="400"/>
      <c r="BN706" s="400"/>
      <c r="BO706" s="400"/>
      <c r="BP706" s="400"/>
      <c r="BQ706" s="400"/>
      <c r="BR706" s="400"/>
      <c r="BS706" s="400"/>
      <c r="BT706" s="400"/>
      <c r="BU706" s="400"/>
      <c r="CC706" s="397"/>
      <c r="CD706" s="397"/>
      <c r="CE706" s="397"/>
      <c r="CF706" s="397"/>
      <c r="CG706" s="397"/>
      <c r="CH706" s="397"/>
      <c r="CI706" s="397"/>
      <c r="CJ706" s="397"/>
      <c r="CK706" s="397"/>
      <c r="CL706" s="397"/>
      <c r="CM706" s="397"/>
      <c r="CN706" s="397"/>
    </row>
    <row r="707" spans="1:92" s="407" customFormat="1" x14ac:dyDescent="0.25">
      <c r="A707" s="408"/>
      <c r="B707" s="408"/>
      <c r="C707" s="408"/>
      <c r="D707" s="408"/>
      <c r="E707" s="408"/>
      <c r="F707" s="408"/>
      <c r="G707" s="408"/>
      <c r="AN707" s="400"/>
      <c r="AO707" s="400"/>
      <c r="AV707" s="400"/>
      <c r="AW707" s="400"/>
      <c r="BJ707" s="400"/>
      <c r="BK707" s="400"/>
      <c r="BL707" s="400"/>
      <c r="BM707" s="400"/>
      <c r="BN707" s="400"/>
      <c r="BO707" s="400"/>
      <c r="BP707" s="400"/>
      <c r="BQ707" s="400"/>
      <c r="BR707" s="400"/>
      <c r="BS707" s="400"/>
      <c r="BT707" s="400"/>
      <c r="BU707" s="400"/>
      <c r="CC707" s="397"/>
      <c r="CD707" s="397"/>
      <c r="CE707" s="397"/>
      <c r="CF707" s="397"/>
      <c r="CG707" s="397"/>
      <c r="CH707" s="397"/>
      <c r="CI707" s="397"/>
      <c r="CJ707" s="397"/>
      <c r="CK707" s="397"/>
      <c r="CL707" s="397"/>
      <c r="CM707" s="397"/>
      <c r="CN707" s="397"/>
    </row>
    <row r="708" spans="1:92" s="407" customFormat="1" x14ac:dyDescent="0.25">
      <c r="A708" s="408"/>
      <c r="B708" s="408"/>
      <c r="C708" s="408"/>
      <c r="D708" s="408"/>
      <c r="E708" s="408"/>
      <c r="F708" s="408"/>
      <c r="G708" s="408"/>
      <c r="AN708" s="400"/>
      <c r="AO708" s="400"/>
      <c r="AV708" s="400"/>
      <c r="AW708" s="400"/>
      <c r="BJ708" s="400"/>
      <c r="BK708" s="400"/>
      <c r="BL708" s="400"/>
      <c r="BM708" s="400"/>
      <c r="BN708" s="400"/>
      <c r="BO708" s="400"/>
      <c r="BP708" s="400"/>
      <c r="BQ708" s="400"/>
      <c r="BR708" s="400"/>
      <c r="BS708" s="400"/>
      <c r="BT708" s="400"/>
      <c r="BU708" s="400"/>
      <c r="CC708" s="397"/>
      <c r="CD708" s="397"/>
      <c r="CE708" s="397"/>
      <c r="CF708" s="397"/>
      <c r="CG708" s="397"/>
      <c r="CH708" s="397"/>
      <c r="CI708" s="397"/>
      <c r="CJ708" s="397"/>
      <c r="CK708" s="397"/>
      <c r="CL708" s="397"/>
      <c r="CM708" s="397"/>
      <c r="CN708" s="397"/>
    </row>
    <row r="709" spans="1:92" s="407" customFormat="1" x14ac:dyDescent="0.25">
      <c r="A709" s="408"/>
      <c r="B709" s="408"/>
      <c r="C709" s="408"/>
      <c r="D709" s="408"/>
      <c r="E709" s="408"/>
      <c r="F709" s="408"/>
      <c r="G709" s="408"/>
      <c r="AN709" s="400"/>
      <c r="AO709" s="400"/>
      <c r="AV709" s="400"/>
      <c r="AW709" s="400"/>
      <c r="BJ709" s="400"/>
      <c r="BK709" s="400"/>
      <c r="BL709" s="400"/>
      <c r="BM709" s="400"/>
      <c r="BN709" s="400"/>
      <c r="BO709" s="400"/>
      <c r="BP709" s="400"/>
      <c r="BQ709" s="400"/>
      <c r="BR709" s="400"/>
      <c r="BS709" s="400"/>
      <c r="BT709" s="400"/>
      <c r="BU709" s="400"/>
      <c r="CC709" s="397"/>
      <c r="CD709" s="397"/>
      <c r="CE709" s="397"/>
      <c r="CF709" s="397"/>
      <c r="CG709" s="397"/>
      <c r="CH709" s="397"/>
      <c r="CI709" s="397"/>
      <c r="CJ709" s="397"/>
      <c r="CK709" s="397"/>
      <c r="CL709" s="397"/>
      <c r="CM709" s="397"/>
      <c r="CN709" s="397"/>
    </row>
    <row r="710" spans="1:92" s="407" customFormat="1" x14ac:dyDescent="0.25">
      <c r="A710" s="408"/>
      <c r="B710" s="408"/>
      <c r="C710" s="408"/>
      <c r="D710" s="408"/>
      <c r="E710" s="408"/>
      <c r="F710" s="408"/>
      <c r="G710" s="408"/>
      <c r="AN710" s="400"/>
      <c r="AO710" s="400"/>
      <c r="AV710" s="400"/>
      <c r="AW710" s="400"/>
      <c r="BJ710" s="400"/>
      <c r="BK710" s="400"/>
      <c r="BL710" s="400"/>
      <c r="BM710" s="400"/>
      <c r="BN710" s="400"/>
      <c r="BO710" s="400"/>
      <c r="BP710" s="400"/>
      <c r="BQ710" s="400"/>
      <c r="BR710" s="400"/>
      <c r="BS710" s="400"/>
      <c r="BT710" s="400"/>
      <c r="BU710" s="400"/>
      <c r="CC710" s="397"/>
      <c r="CD710" s="397"/>
      <c r="CE710" s="397"/>
      <c r="CF710" s="397"/>
      <c r="CG710" s="397"/>
      <c r="CH710" s="397"/>
      <c r="CI710" s="397"/>
      <c r="CJ710" s="397"/>
      <c r="CK710" s="397"/>
      <c r="CL710" s="397"/>
      <c r="CM710" s="397"/>
      <c r="CN710" s="397"/>
    </row>
    <row r="711" spans="1:92" s="407" customFormat="1" x14ac:dyDescent="0.25">
      <c r="A711" s="408"/>
      <c r="B711" s="408"/>
      <c r="C711" s="408"/>
      <c r="D711" s="408"/>
      <c r="E711" s="408"/>
      <c r="F711" s="408"/>
      <c r="G711" s="408"/>
      <c r="AN711" s="400"/>
      <c r="AO711" s="400"/>
      <c r="AV711" s="400"/>
      <c r="AW711" s="400"/>
      <c r="BJ711" s="400"/>
      <c r="BK711" s="400"/>
      <c r="BL711" s="400"/>
      <c r="BM711" s="400"/>
      <c r="BN711" s="400"/>
      <c r="BO711" s="400"/>
      <c r="BP711" s="400"/>
      <c r="BQ711" s="400"/>
      <c r="BR711" s="400"/>
      <c r="BS711" s="400"/>
      <c r="BT711" s="400"/>
      <c r="BU711" s="400"/>
      <c r="CC711" s="397"/>
      <c r="CD711" s="397"/>
      <c r="CE711" s="397"/>
      <c r="CF711" s="397"/>
      <c r="CG711" s="397"/>
      <c r="CH711" s="397"/>
      <c r="CI711" s="397"/>
      <c r="CJ711" s="397"/>
      <c r="CK711" s="397"/>
      <c r="CL711" s="397"/>
      <c r="CM711" s="397"/>
      <c r="CN711" s="397"/>
    </row>
    <row r="712" spans="1:92" s="407" customFormat="1" x14ac:dyDescent="0.25">
      <c r="A712" s="408"/>
      <c r="B712" s="408"/>
      <c r="C712" s="408"/>
      <c r="D712" s="408"/>
      <c r="E712" s="408"/>
      <c r="F712" s="408"/>
      <c r="G712" s="408"/>
      <c r="AN712" s="400"/>
      <c r="AO712" s="400"/>
      <c r="AV712" s="400"/>
      <c r="AW712" s="400"/>
      <c r="BJ712" s="400"/>
      <c r="BK712" s="400"/>
      <c r="BL712" s="400"/>
      <c r="BM712" s="400"/>
      <c r="BN712" s="400"/>
      <c r="BO712" s="400"/>
      <c r="BP712" s="400"/>
      <c r="BQ712" s="400"/>
      <c r="BR712" s="400"/>
      <c r="BS712" s="400"/>
      <c r="BT712" s="400"/>
      <c r="BU712" s="400"/>
      <c r="CC712" s="397"/>
      <c r="CD712" s="397"/>
      <c r="CE712" s="397"/>
      <c r="CF712" s="397"/>
      <c r="CG712" s="397"/>
      <c r="CH712" s="397"/>
      <c r="CI712" s="397"/>
      <c r="CJ712" s="397"/>
      <c r="CK712" s="397"/>
      <c r="CL712" s="397"/>
      <c r="CM712" s="397"/>
      <c r="CN712" s="397"/>
    </row>
    <row r="713" spans="1:92" s="407" customFormat="1" x14ac:dyDescent="0.25">
      <c r="A713" s="408"/>
      <c r="B713" s="408"/>
      <c r="C713" s="408"/>
      <c r="D713" s="408"/>
      <c r="E713" s="408"/>
      <c r="F713" s="408"/>
      <c r="G713" s="408"/>
      <c r="AN713" s="400"/>
      <c r="AO713" s="400"/>
      <c r="AV713" s="400"/>
      <c r="AW713" s="400"/>
      <c r="BJ713" s="400"/>
      <c r="BK713" s="400"/>
      <c r="BL713" s="400"/>
      <c r="BM713" s="400"/>
      <c r="BN713" s="400"/>
      <c r="BO713" s="400"/>
      <c r="BP713" s="400"/>
      <c r="BQ713" s="400"/>
      <c r="BR713" s="400"/>
      <c r="BS713" s="400"/>
      <c r="BT713" s="400"/>
      <c r="BU713" s="400"/>
      <c r="CC713" s="397"/>
      <c r="CD713" s="397"/>
      <c r="CE713" s="397"/>
      <c r="CF713" s="397"/>
      <c r="CG713" s="397"/>
      <c r="CH713" s="397"/>
      <c r="CI713" s="397"/>
      <c r="CJ713" s="397"/>
      <c r="CK713" s="397"/>
      <c r="CL713" s="397"/>
      <c r="CM713" s="397"/>
      <c r="CN713" s="397"/>
    </row>
    <row r="714" spans="1:92" s="407" customFormat="1" x14ac:dyDescent="0.25">
      <c r="A714" s="408"/>
      <c r="B714" s="408"/>
      <c r="C714" s="408"/>
      <c r="D714" s="408"/>
      <c r="E714" s="408"/>
      <c r="F714" s="408"/>
      <c r="G714" s="408"/>
      <c r="AN714" s="400"/>
      <c r="AO714" s="400"/>
      <c r="AV714" s="400"/>
      <c r="AW714" s="400"/>
      <c r="BJ714" s="400"/>
      <c r="BK714" s="400"/>
      <c r="BL714" s="400"/>
      <c r="BM714" s="400"/>
      <c r="BN714" s="400"/>
      <c r="BO714" s="400"/>
      <c r="BP714" s="400"/>
      <c r="BQ714" s="400"/>
      <c r="BR714" s="400"/>
      <c r="BS714" s="400"/>
      <c r="BT714" s="400"/>
      <c r="BU714" s="400"/>
      <c r="CC714" s="397"/>
      <c r="CD714" s="397"/>
      <c r="CE714" s="397"/>
      <c r="CF714" s="397"/>
      <c r="CG714" s="397"/>
      <c r="CH714" s="397"/>
      <c r="CI714" s="397"/>
      <c r="CJ714" s="397"/>
      <c r="CK714" s="397"/>
      <c r="CL714" s="397"/>
      <c r="CM714" s="397"/>
      <c r="CN714" s="397"/>
    </row>
    <row r="715" spans="1:92" s="407" customFormat="1" x14ac:dyDescent="0.25">
      <c r="A715" s="408"/>
      <c r="B715" s="408"/>
      <c r="C715" s="408"/>
      <c r="D715" s="408"/>
      <c r="E715" s="408"/>
      <c r="F715" s="408"/>
      <c r="G715" s="408"/>
      <c r="AN715" s="400"/>
      <c r="AO715" s="400"/>
      <c r="AV715" s="400"/>
      <c r="AW715" s="400"/>
      <c r="BJ715" s="400"/>
      <c r="BK715" s="400"/>
      <c r="BL715" s="400"/>
      <c r="BM715" s="400"/>
      <c r="BN715" s="400"/>
      <c r="BO715" s="400"/>
      <c r="BP715" s="400"/>
      <c r="BQ715" s="400"/>
      <c r="BR715" s="400"/>
      <c r="BS715" s="400"/>
      <c r="BT715" s="400"/>
      <c r="BU715" s="400"/>
      <c r="CC715" s="397"/>
      <c r="CD715" s="397"/>
      <c r="CE715" s="397"/>
      <c r="CF715" s="397"/>
      <c r="CG715" s="397"/>
      <c r="CH715" s="397"/>
      <c r="CI715" s="397"/>
      <c r="CJ715" s="397"/>
      <c r="CK715" s="397"/>
      <c r="CL715" s="397"/>
      <c r="CM715" s="397"/>
      <c r="CN715" s="397"/>
    </row>
    <row r="716" spans="1:92" s="407" customFormat="1" x14ac:dyDescent="0.25">
      <c r="A716" s="408"/>
      <c r="B716" s="408"/>
      <c r="C716" s="408"/>
      <c r="D716" s="408"/>
      <c r="E716" s="408"/>
      <c r="F716" s="408"/>
      <c r="G716" s="408"/>
      <c r="AN716" s="400"/>
      <c r="AO716" s="400"/>
      <c r="AV716" s="400"/>
      <c r="AW716" s="400"/>
      <c r="BJ716" s="400"/>
      <c r="BK716" s="400"/>
      <c r="BL716" s="400"/>
      <c r="BM716" s="400"/>
      <c r="BN716" s="400"/>
      <c r="BO716" s="400"/>
      <c r="BP716" s="400"/>
      <c r="BQ716" s="400"/>
      <c r="BR716" s="400"/>
      <c r="BS716" s="400"/>
      <c r="BT716" s="400"/>
      <c r="BU716" s="400"/>
      <c r="CC716" s="397"/>
      <c r="CD716" s="397"/>
      <c r="CE716" s="397"/>
      <c r="CF716" s="397"/>
      <c r="CG716" s="397"/>
      <c r="CH716" s="397"/>
      <c r="CI716" s="397"/>
      <c r="CJ716" s="397"/>
      <c r="CK716" s="397"/>
      <c r="CL716" s="397"/>
      <c r="CM716" s="397"/>
      <c r="CN716" s="397"/>
    </row>
    <row r="717" spans="1:92" s="407" customFormat="1" x14ac:dyDescent="0.25">
      <c r="A717" s="408"/>
      <c r="B717" s="408"/>
      <c r="C717" s="408"/>
      <c r="D717" s="408"/>
      <c r="E717" s="408"/>
      <c r="F717" s="408"/>
      <c r="G717" s="408"/>
      <c r="AN717" s="400"/>
      <c r="AO717" s="400"/>
      <c r="AV717" s="400"/>
      <c r="AW717" s="400"/>
      <c r="BJ717" s="400"/>
      <c r="BK717" s="400"/>
      <c r="BL717" s="400"/>
      <c r="BM717" s="400"/>
      <c r="BN717" s="400"/>
      <c r="BO717" s="400"/>
      <c r="BP717" s="400"/>
      <c r="BQ717" s="400"/>
      <c r="BR717" s="400"/>
      <c r="BS717" s="400"/>
      <c r="BT717" s="400"/>
      <c r="BU717" s="400"/>
      <c r="CC717" s="397"/>
      <c r="CD717" s="397"/>
      <c r="CE717" s="397"/>
      <c r="CF717" s="397"/>
      <c r="CG717" s="397"/>
      <c r="CH717" s="397"/>
      <c r="CI717" s="397"/>
      <c r="CJ717" s="397"/>
      <c r="CK717" s="397"/>
      <c r="CL717" s="397"/>
      <c r="CM717" s="397"/>
      <c r="CN717" s="397"/>
    </row>
    <row r="718" spans="1:92" s="407" customFormat="1" x14ac:dyDescent="0.25">
      <c r="A718" s="408"/>
      <c r="B718" s="408"/>
      <c r="C718" s="408"/>
      <c r="D718" s="408"/>
      <c r="E718" s="408"/>
      <c r="F718" s="408"/>
      <c r="G718" s="408"/>
      <c r="AN718" s="400"/>
      <c r="AO718" s="400"/>
      <c r="AV718" s="400"/>
      <c r="AW718" s="400"/>
      <c r="BJ718" s="400"/>
      <c r="BK718" s="400"/>
      <c r="BL718" s="400"/>
      <c r="BM718" s="400"/>
      <c r="BN718" s="400"/>
      <c r="BO718" s="400"/>
      <c r="BP718" s="400"/>
      <c r="BQ718" s="400"/>
      <c r="BR718" s="400"/>
      <c r="BS718" s="400"/>
      <c r="BT718" s="400"/>
      <c r="BU718" s="400"/>
      <c r="CC718" s="397"/>
      <c r="CD718" s="397"/>
      <c r="CE718" s="397"/>
      <c r="CF718" s="397"/>
      <c r="CG718" s="397"/>
      <c r="CH718" s="397"/>
      <c r="CI718" s="397"/>
      <c r="CJ718" s="397"/>
      <c r="CK718" s="397"/>
      <c r="CL718" s="397"/>
      <c r="CM718" s="397"/>
      <c r="CN718" s="397"/>
    </row>
    <row r="719" spans="1:92" s="407" customFormat="1" x14ac:dyDescent="0.25">
      <c r="A719" s="408"/>
      <c r="B719" s="408"/>
      <c r="C719" s="408"/>
      <c r="D719" s="408"/>
      <c r="E719" s="408"/>
      <c r="F719" s="408"/>
      <c r="G719" s="408"/>
      <c r="AN719" s="400"/>
      <c r="AO719" s="400"/>
      <c r="AV719" s="400"/>
      <c r="AW719" s="400"/>
      <c r="BJ719" s="400"/>
      <c r="BK719" s="400"/>
      <c r="BL719" s="400"/>
      <c r="BM719" s="400"/>
      <c r="BN719" s="400"/>
      <c r="BO719" s="400"/>
      <c r="BP719" s="400"/>
      <c r="BQ719" s="400"/>
      <c r="BR719" s="400"/>
      <c r="BS719" s="400"/>
      <c r="BT719" s="400"/>
      <c r="BU719" s="400"/>
      <c r="CC719" s="397"/>
      <c r="CD719" s="397"/>
      <c r="CE719" s="397"/>
      <c r="CF719" s="397"/>
      <c r="CG719" s="397"/>
      <c r="CH719" s="397"/>
      <c r="CI719" s="397"/>
      <c r="CJ719" s="397"/>
      <c r="CK719" s="397"/>
      <c r="CL719" s="397"/>
      <c r="CM719" s="397"/>
      <c r="CN719" s="397"/>
    </row>
    <row r="720" spans="1:92" s="407" customFormat="1" x14ac:dyDescent="0.25">
      <c r="A720" s="408"/>
      <c r="B720" s="408"/>
      <c r="C720" s="408"/>
      <c r="D720" s="408"/>
      <c r="E720" s="408"/>
      <c r="F720" s="408"/>
      <c r="G720" s="408"/>
      <c r="AN720" s="400"/>
      <c r="AO720" s="400"/>
      <c r="AV720" s="400"/>
      <c r="AW720" s="400"/>
      <c r="BJ720" s="400"/>
      <c r="BK720" s="400"/>
      <c r="BL720" s="400"/>
      <c r="BM720" s="400"/>
      <c r="BN720" s="400"/>
      <c r="BO720" s="400"/>
      <c r="BP720" s="400"/>
      <c r="BQ720" s="400"/>
      <c r="BR720" s="400"/>
      <c r="BS720" s="400"/>
      <c r="BT720" s="400"/>
      <c r="BU720" s="400"/>
      <c r="CC720" s="397"/>
      <c r="CD720" s="397"/>
      <c r="CE720" s="397"/>
      <c r="CF720" s="397"/>
      <c r="CG720" s="397"/>
      <c r="CH720" s="397"/>
      <c r="CI720" s="397"/>
      <c r="CJ720" s="397"/>
      <c r="CK720" s="397"/>
      <c r="CL720" s="397"/>
      <c r="CM720" s="397"/>
      <c r="CN720" s="397"/>
    </row>
    <row r="721" spans="1:92" s="407" customFormat="1" x14ac:dyDescent="0.25">
      <c r="A721" s="408"/>
      <c r="B721" s="408"/>
      <c r="C721" s="408"/>
      <c r="D721" s="408"/>
      <c r="E721" s="408"/>
      <c r="F721" s="408"/>
      <c r="G721" s="408"/>
      <c r="AN721" s="400"/>
      <c r="AO721" s="400"/>
      <c r="AV721" s="400"/>
      <c r="AW721" s="400"/>
      <c r="BJ721" s="400"/>
      <c r="BK721" s="400"/>
      <c r="BL721" s="400"/>
      <c r="BM721" s="400"/>
      <c r="BN721" s="400"/>
      <c r="BO721" s="400"/>
      <c r="BP721" s="400"/>
      <c r="BQ721" s="400"/>
      <c r="BR721" s="400"/>
      <c r="BS721" s="400"/>
      <c r="BT721" s="400"/>
      <c r="BU721" s="400"/>
      <c r="CC721" s="397"/>
      <c r="CD721" s="397"/>
      <c r="CE721" s="397"/>
      <c r="CF721" s="397"/>
      <c r="CG721" s="397"/>
      <c r="CH721" s="397"/>
      <c r="CI721" s="397"/>
      <c r="CJ721" s="397"/>
      <c r="CK721" s="397"/>
      <c r="CL721" s="397"/>
      <c r="CM721" s="397"/>
      <c r="CN721" s="397"/>
    </row>
    <row r="722" spans="1:92" s="407" customFormat="1" x14ac:dyDescent="0.25">
      <c r="A722" s="408"/>
      <c r="B722" s="408"/>
      <c r="C722" s="408"/>
      <c r="D722" s="408"/>
      <c r="E722" s="408"/>
      <c r="F722" s="408"/>
      <c r="G722" s="408"/>
      <c r="AN722" s="400"/>
      <c r="AO722" s="400"/>
      <c r="AV722" s="400"/>
      <c r="AW722" s="400"/>
      <c r="BJ722" s="400"/>
      <c r="BK722" s="400"/>
      <c r="BL722" s="400"/>
      <c r="BM722" s="400"/>
      <c r="BN722" s="400"/>
      <c r="BO722" s="400"/>
      <c r="BP722" s="400"/>
      <c r="BQ722" s="400"/>
      <c r="BR722" s="400"/>
      <c r="BS722" s="400"/>
      <c r="BT722" s="400"/>
      <c r="BU722" s="400"/>
      <c r="CC722" s="397"/>
      <c r="CD722" s="397"/>
      <c r="CE722" s="397"/>
      <c r="CF722" s="397"/>
      <c r="CG722" s="397"/>
      <c r="CH722" s="397"/>
      <c r="CI722" s="397"/>
      <c r="CJ722" s="397"/>
      <c r="CK722" s="397"/>
      <c r="CL722" s="397"/>
      <c r="CM722" s="397"/>
      <c r="CN722" s="397"/>
    </row>
    <row r="723" spans="1:92" s="407" customFormat="1" x14ac:dyDescent="0.25">
      <c r="A723" s="408"/>
      <c r="B723" s="408"/>
      <c r="C723" s="408"/>
      <c r="D723" s="408"/>
      <c r="E723" s="408"/>
      <c r="F723" s="408"/>
      <c r="G723" s="408"/>
      <c r="AN723" s="400"/>
      <c r="AO723" s="400"/>
      <c r="AV723" s="400"/>
      <c r="AW723" s="400"/>
      <c r="BJ723" s="400"/>
      <c r="BK723" s="400"/>
      <c r="BL723" s="400"/>
      <c r="BM723" s="400"/>
      <c r="BN723" s="400"/>
      <c r="BO723" s="400"/>
      <c r="BP723" s="400"/>
      <c r="BQ723" s="400"/>
      <c r="BR723" s="400"/>
      <c r="BS723" s="400"/>
      <c r="BT723" s="400"/>
      <c r="BU723" s="400"/>
      <c r="CC723" s="397"/>
      <c r="CD723" s="397"/>
      <c r="CE723" s="397"/>
      <c r="CF723" s="397"/>
      <c r="CG723" s="397"/>
      <c r="CH723" s="397"/>
      <c r="CI723" s="397"/>
      <c r="CJ723" s="397"/>
      <c r="CK723" s="397"/>
      <c r="CL723" s="397"/>
      <c r="CM723" s="397"/>
      <c r="CN723" s="397"/>
    </row>
    <row r="724" spans="1:92" s="407" customFormat="1" x14ac:dyDescent="0.25">
      <c r="A724" s="408"/>
      <c r="B724" s="408"/>
      <c r="C724" s="408"/>
      <c r="D724" s="408"/>
      <c r="E724" s="408"/>
      <c r="F724" s="408"/>
      <c r="G724" s="408"/>
      <c r="AN724" s="400"/>
      <c r="AO724" s="400"/>
      <c r="AV724" s="400"/>
      <c r="AW724" s="400"/>
      <c r="BJ724" s="400"/>
      <c r="BK724" s="400"/>
      <c r="BL724" s="400"/>
      <c r="BM724" s="400"/>
      <c r="BN724" s="400"/>
      <c r="BO724" s="400"/>
      <c r="BP724" s="400"/>
      <c r="BQ724" s="400"/>
      <c r="BR724" s="400"/>
      <c r="BS724" s="400"/>
      <c r="BT724" s="400"/>
      <c r="BU724" s="400"/>
      <c r="CC724" s="397"/>
      <c r="CD724" s="397"/>
      <c r="CE724" s="397"/>
      <c r="CF724" s="397"/>
      <c r="CG724" s="397"/>
      <c r="CH724" s="397"/>
      <c r="CI724" s="397"/>
      <c r="CJ724" s="397"/>
      <c r="CK724" s="397"/>
      <c r="CL724" s="397"/>
      <c r="CM724" s="397"/>
      <c r="CN724" s="397"/>
    </row>
    <row r="725" spans="1:92" s="407" customFormat="1" x14ac:dyDescent="0.25">
      <c r="A725" s="408"/>
      <c r="B725" s="408"/>
      <c r="C725" s="408"/>
      <c r="D725" s="408"/>
      <c r="E725" s="408"/>
      <c r="F725" s="408"/>
      <c r="G725" s="408"/>
      <c r="AN725" s="400"/>
      <c r="AO725" s="400"/>
      <c r="AV725" s="400"/>
      <c r="AW725" s="400"/>
      <c r="BJ725" s="400"/>
      <c r="BK725" s="400"/>
      <c r="BL725" s="400"/>
      <c r="BM725" s="400"/>
      <c r="BN725" s="400"/>
      <c r="BO725" s="400"/>
      <c r="BP725" s="400"/>
      <c r="BQ725" s="400"/>
      <c r="BR725" s="400"/>
      <c r="BS725" s="400"/>
      <c r="BT725" s="400"/>
      <c r="BU725" s="400"/>
      <c r="CC725" s="397"/>
      <c r="CD725" s="397"/>
      <c r="CE725" s="397"/>
      <c r="CF725" s="397"/>
      <c r="CG725" s="397"/>
      <c r="CH725" s="397"/>
      <c r="CI725" s="397"/>
      <c r="CJ725" s="397"/>
      <c r="CK725" s="397"/>
      <c r="CL725" s="397"/>
      <c r="CM725" s="397"/>
      <c r="CN725" s="397"/>
    </row>
    <row r="726" spans="1:92" s="407" customFormat="1" x14ac:dyDescent="0.25">
      <c r="A726" s="408"/>
      <c r="B726" s="408"/>
      <c r="C726" s="408"/>
      <c r="D726" s="408"/>
      <c r="E726" s="408"/>
      <c r="F726" s="408"/>
      <c r="G726" s="408"/>
      <c r="AN726" s="400"/>
      <c r="AO726" s="400"/>
      <c r="AV726" s="400"/>
      <c r="AW726" s="400"/>
      <c r="BJ726" s="400"/>
      <c r="BK726" s="400"/>
      <c r="BL726" s="400"/>
      <c r="BM726" s="400"/>
      <c r="BN726" s="400"/>
      <c r="BO726" s="400"/>
      <c r="BP726" s="400"/>
      <c r="BQ726" s="400"/>
      <c r="BR726" s="400"/>
      <c r="BS726" s="400"/>
      <c r="BT726" s="400"/>
      <c r="BU726" s="400"/>
      <c r="CC726" s="397"/>
      <c r="CD726" s="397"/>
      <c r="CE726" s="397"/>
      <c r="CF726" s="397"/>
      <c r="CG726" s="397"/>
      <c r="CH726" s="397"/>
      <c r="CI726" s="397"/>
      <c r="CJ726" s="397"/>
      <c r="CK726" s="397"/>
      <c r="CL726" s="397"/>
      <c r="CM726" s="397"/>
      <c r="CN726" s="397"/>
    </row>
    <row r="727" spans="1:92" s="407" customFormat="1" x14ac:dyDescent="0.25">
      <c r="A727" s="408"/>
      <c r="B727" s="408"/>
      <c r="C727" s="408"/>
      <c r="D727" s="408"/>
      <c r="E727" s="408"/>
      <c r="F727" s="408"/>
      <c r="G727" s="408"/>
      <c r="AN727" s="400"/>
      <c r="AO727" s="400"/>
      <c r="AV727" s="400"/>
      <c r="AW727" s="400"/>
      <c r="BJ727" s="400"/>
      <c r="BK727" s="400"/>
      <c r="BL727" s="400"/>
      <c r="BM727" s="400"/>
      <c r="BN727" s="400"/>
      <c r="BO727" s="400"/>
      <c r="BP727" s="400"/>
      <c r="BQ727" s="400"/>
      <c r="BR727" s="400"/>
      <c r="BS727" s="400"/>
      <c r="BT727" s="400"/>
      <c r="BU727" s="400"/>
      <c r="CC727" s="397"/>
      <c r="CD727" s="397"/>
      <c r="CE727" s="397"/>
      <c r="CF727" s="397"/>
      <c r="CG727" s="397"/>
      <c r="CH727" s="397"/>
      <c r="CI727" s="397"/>
      <c r="CJ727" s="397"/>
      <c r="CK727" s="397"/>
      <c r="CL727" s="397"/>
      <c r="CM727" s="397"/>
      <c r="CN727" s="397"/>
    </row>
    <row r="728" spans="1:92" s="407" customFormat="1" x14ac:dyDescent="0.25">
      <c r="A728" s="408"/>
      <c r="B728" s="408"/>
      <c r="C728" s="408"/>
      <c r="D728" s="408"/>
      <c r="E728" s="408"/>
      <c r="F728" s="408"/>
      <c r="G728" s="408"/>
      <c r="AN728" s="400"/>
      <c r="AO728" s="400"/>
      <c r="AV728" s="400"/>
      <c r="AW728" s="400"/>
      <c r="BJ728" s="400"/>
      <c r="BK728" s="400"/>
      <c r="BL728" s="400"/>
      <c r="BM728" s="400"/>
      <c r="BN728" s="400"/>
      <c r="BO728" s="400"/>
      <c r="BP728" s="400"/>
      <c r="BQ728" s="400"/>
      <c r="BR728" s="400"/>
      <c r="BS728" s="400"/>
      <c r="BT728" s="400"/>
      <c r="BU728" s="400"/>
      <c r="CC728" s="397"/>
      <c r="CD728" s="397"/>
      <c r="CE728" s="397"/>
      <c r="CF728" s="397"/>
      <c r="CG728" s="397"/>
      <c r="CH728" s="397"/>
      <c r="CI728" s="397"/>
      <c r="CJ728" s="397"/>
      <c r="CK728" s="397"/>
      <c r="CL728" s="397"/>
      <c r="CM728" s="397"/>
      <c r="CN728" s="397"/>
    </row>
    <row r="729" spans="1:92" s="407" customFormat="1" x14ac:dyDescent="0.25">
      <c r="A729" s="408"/>
      <c r="B729" s="408"/>
      <c r="C729" s="408"/>
      <c r="D729" s="408"/>
      <c r="E729" s="408"/>
      <c r="F729" s="408"/>
      <c r="G729" s="408"/>
      <c r="AN729" s="400"/>
      <c r="AO729" s="400"/>
      <c r="AV729" s="400"/>
      <c r="AW729" s="400"/>
      <c r="BJ729" s="400"/>
      <c r="BK729" s="400"/>
      <c r="BL729" s="400"/>
      <c r="BM729" s="400"/>
      <c r="BN729" s="400"/>
      <c r="BO729" s="400"/>
      <c r="BP729" s="400"/>
      <c r="BQ729" s="400"/>
      <c r="BR729" s="400"/>
      <c r="BS729" s="400"/>
      <c r="BT729" s="400"/>
      <c r="BU729" s="400"/>
      <c r="CC729" s="397"/>
      <c r="CD729" s="397"/>
      <c r="CE729" s="397"/>
      <c r="CF729" s="397"/>
      <c r="CG729" s="397"/>
      <c r="CH729" s="397"/>
      <c r="CI729" s="397"/>
      <c r="CJ729" s="397"/>
      <c r="CK729" s="397"/>
      <c r="CL729" s="397"/>
      <c r="CM729" s="397"/>
      <c r="CN729" s="397"/>
    </row>
    <row r="730" spans="1:92" s="407" customFormat="1" x14ac:dyDescent="0.25">
      <c r="A730" s="408"/>
      <c r="B730" s="408"/>
      <c r="C730" s="408"/>
      <c r="D730" s="408"/>
      <c r="E730" s="408"/>
      <c r="F730" s="408"/>
      <c r="G730" s="408"/>
      <c r="AN730" s="400"/>
      <c r="AO730" s="400"/>
      <c r="AV730" s="400"/>
      <c r="AW730" s="400"/>
      <c r="BJ730" s="400"/>
      <c r="BK730" s="400"/>
      <c r="BL730" s="400"/>
      <c r="BM730" s="400"/>
      <c r="BN730" s="400"/>
      <c r="BO730" s="400"/>
      <c r="BP730" s="400"/>
      <c r="BQ730" s="400"/>
      <c r="BR730" s="400"/>
      <c r="BS730" s="400"/>
      <c r="BT730" s="400"/>
      <c r="BU730" s="400"/>
      <c r="CC730" s="397"/>
      <c r="CD730" s="397"/>
      <c r="CE730" s="397"/>
      <c r="CF730" s="397"/>
      <c r="CG730" s="397"/>
      <c r="CH730" s="397"/>
      <c r="CI730" s="397"/>
      <c r="CJ730" s="397"/>
      <c r="CK730" s="397"/>
      <c r="CL730" s="397"/>
      <c r="CM730" s="397"/>
      <c r="CN730" s="397"/>
    </row>
    <row r="731" spans="1:92" s="407" customFormat="1" x14ac:dyDescent="0.25">
      <c r="A731" s="408"/>
      <c r="B731" s="408"/>
      <c r="C731" s="408"/>
      <c r="D731" s="408"/>
      <c r="E731" s="408"/>
      <c r="F731" s="408"/>
      <c r="G731" s="408"/>
      <c r="AN731" s="400"/>
      <c r="AO731" s="400"/>
      <c r="AV731" s="400"/>
      <c r="AW731" s="400"/>
      <c r="BJ731" s="400"/>
      <c r="BK731" s="400"/>
      <c r="BL731" s="400"/>
      <c r="BM731" s="400"/>
      <c r="BN731" s="400"/>
      <c r="BO731" s="400"/>
      <c r="BP731" s="400"/>
      <c r="BQ731" s="400"/>
      <c r="BR731" s="400"/>
      <c r="BS731" s="400"/>
      <c r="BT731" s="400"/>
      <c r="BU731" s="400"/>
      <c r="CC731" s="397"/>
      <c r="CD731" s="397"/>
      <c r="CE731" s="397"/>
      <c r="CF731" s="397"/>
      <c r="CG731" s="397"/>
      <c r="CH731" s="397"/>
      <c r="CI731" s="397"/>
      <c r="CJ731" s="397"/>
      <c r="CK731" s="397"/>
      <c r="CL731" s="397"/>
      <c r="CM731" s="397"/>
      <c r="CN731" s="397"/>
    </row>
    <row r="732" spans="1:92" s="407" customFormat="1" x14ac:dyDescent="0.25">
      <c r="A732" s="408"/>
      <c r="B732" s="408"/>
      <c r="C732" s="408"/>
      <c r="D732" s="408"/>
      <c r="E732" s="408"/>
      <c r="F732" s="408"/>
      <c r="G732" s="408"/>
      <c r="AN732" s="400"/>
      <c r="AO732" s="400"/>
      <c r="AV732" s="400"/>
      <c r="AW732" s="400"/>
      <c r="BJ732" s="400"/>
      <c r="BK732" s="400"/>
      <c r="BL732" s="400"/>
      <c r="BM732" s="400"/>
      <c r="BN732" s="400"/>
      <c r="BO732" s="400"/>
      <c r="BP732" s="400"/>
      <c r="BQ732" s="400"/>
      <c r="BR732" s="400"/>
      <c r="BS732" s="400"/>
      <c r="BT732" s="400"/>
      <c r="BU732" s="400"/>
      <c r="CC732" s="397"/>
      <c r="CD732" s="397"/>
      <c r="CE732" s="397"/>
      <c r="CF732" s="397"/>
      <c r="CG732" s="397"/>
      <c r="CH732" s="397"/>
      <c r="CI732" s="397"/>
      <c r="CJ732" s="397"/>
      <c r="CK732" s="397"/>
      <c r="CL732" s="397"/>
      <c r="CM732" s="397"/>
      <c r="CN732" s="397"/>
    </row>
    <row r="733" spans="1:92" s="407" customFormat="1" x14ac:dyDescent="0.25">
      <c r="A733" s="408"/>
      <c r="B733" s="408"/>
      <c r="C733" s="408"/>
      <c r="D733" s="408"/>
      <c r="E733" s="408"/>
      <c r="F733" s="408"/>
      <c r="G733" s="408"/>
      <c r="AN733" s="400"/>
      <c r="AO733" s="400"/>
      <c r="AV733" s="400"/>
      <c r="AW733" s="400"/>
      <c r="BJ733" s="400"/>
      <c r="BK733" s="400"/>
      <c r="BL733" s="400"/>
      <c r="BM733" s="400"/>
      <c r="BN733" s="400"/>
      <c r="BO733" s="400"/>
      <c r="BP733" s="400"/>
      <c r="BQ733" s="400"/>
      <c r="BR733" s="400"/>
      <c r="BS733" s="400"/>
      <c r="BT733" s="400"/>
      <c r="BU733" s="400"/>
      <c r="CC733" s="397"/>
      <c r="CD733" s="397"/>
      <c r="CE733" s="397"/>
      <c r="CF733" s="397"/>
      <c r="CG733" s="397"/>
      <c r="CH733" s="397"/>
      <c r="CI733" s="397"/>
      <c r="CJ733" s="397"/>
      <c r="CK733" s="397"/>
      <c r="CL733" s="397"/>
      <c r="CM733" s="397"/>
      <c r="CN733" s="397"/>
    </row>
    <row r="734" spans="1:92" s="407" customFormat="1" x14ac:dyDescent="0.25">
      <c r="A734" s="408"/>
      <c r="B734" s="408"/>
      <c r="C734" s="408"/>
      <c r="D734" s="408"/>
      <c r="E734" s="408"/>
      <c r="F734" s="408"/>
      <c r="G734" s="408"/>
      <c r="AN734" s="400"/>
      <c r="AO734" s="400"/>
      <c r="AV734" s="400"/>
      <c r="AW734" s="400"/>
      <c r="BJ734" s="400"/>
      <c r="BK734" s="400"/>
      <c r="BL734" s="400"/>
      <c r="BM734" s="400"/>
      <c r="BN734" s="400"/>
      <c r="BO734" s="400"/>
      <c r="BP734" s="400"/>
      <c r="BQ734" s="400"/>
      <c r="BR734" s="400"/>
      <c r="BS734" s="400"/>
      <c r="BT734" s="400"/>
      <c r="BU734" s="400"/>
      <c r="CC734" s="397"/>
      <c r="CD734" s="397"/>
      <c r="CE734" s="397"/>
      <c r="CF734" s="397"/>
      <c r="CG734" s="397"/>
      <c r="CH734" s="397"/>
      <c r="CI734" s="397"/>
      <c r="CJ734" s="397"/>
      <c r="CK734" s="397"/>
      <c r="CL734" s="397"/>
      <c r="CM734" s="397"/>
      <c r="CN734" s="397"/>
    </row>
    <row r="735" spans="1:92" s="407" customFormat="1" x14ac:dyDescent="0.25">
      <c r="A735" s="408"/>
      <c r="B735" s="408"/>
      <c r="C735" s="408"/>
      <c r="D735" s="408"/>
      <c r="E735" s="408"/>
      <c r="F735" s="408"/>
      <c r="G735" s="408"/>
      <c r="AN735" s="400"/>
      <c r="AO735" s="400"/>
      <c r="AV735" s="400"/>
      <c r="AW735" s="400"/>
      <c r="BJ735" s="400"/>
      <c r="BK735" s="400"/>
      <c r="BL735" s="400"/>
      <c r="BM735" s="400"/>
      <c r="BN735" s="400"/>
      <c r="BO735" s="400"/>
      <c r="BP735" s="400"/>
      <c r="BQ735" s="400"/>
      <c r="BR735" s="400"/>
      <c r="BS735" s="400"/>
      <c r="BT735" s="400"/>
      <c r="BU735" s="400"/>
      <c r="CC735" s="397"/>
      <c r="CD735" s="397"/>
      <c r="CE735" s="397"/>
      <c r="CF735" s="397"/>
      <c r="CG735" s="397"/>
      <c r="CH735" s="397"/>
      <c r="CI735" s="397"/>
      <c r="CJ735" s="397"/>
      <c r="CK735" s="397"/>
      <c r="CL735" s="397"/>
      <c r="CM735" s="397"/>
      <c r="CN735" s="397"/>
    </row>
    <row r="736" spans="1:92" s="407" customFormat="1" x14ac:dyDescent="0.25">
      <c r="A736" s="408"/>
      <c r="B736" s="408"/>
      <c r="C736" s="408"/>
      <c r="D736" s="408"/>
      <c r="E736" s="408"/>
      <c r="F736" s="408"/>
      <c r="G736" s="408"/>
      <c r="AN736" s="400"/>
      <c r="AO736" s="400"/>
      <c r="AV736" s="400"/>
      <c r="AW736" s="400"/>
      <c r="BJ736" s="400"/>
      <c r="BK736" s="400"/>
      <c r="BL736" s="400"/>
      <c r="BM736" s="400"/>
      <c r="BN736" s="400"/>
      <c r="BO736" s="400"/>
      <c r="BP736" s="400"/>
      <c r="BQ736" s="400"/>
      <c r="BR736" s="400"/>
      <c r="BS736" s="400"/>
      <c r="BT736" s="400"/>
      <c r="BU736" s="400"/>
      <c r="CC736" s="397"/>
      <c r="CD736" s="397"/>
      <c r="CE736" s="397"/>
      <c r="CF736" s="397"/>
      <c r="CG736" s="397"/>
      <c r="CH736" s="397"/>
      <c r="CI736" s="397"/>
      <c r="CJ736" s="397"/>
      <c r="CK736" s="397"/>
      <c r="CL736" s="397"/>
      <c r="CM736" s="397"/>
      <c r="CN736" s="397"/>
    </row>
    <row r="737" spans="1:92" s="407" customFormat="1" x14ac:dyDescent="0.25">
      <c r="A737" s="408"/>
      <c r="B737" s="408"/>
      <c r="C737" s="408"/>
      <c r="D737" s="408"/>
      <c r="E737" s="408"/>
      <c r="F737" s="408"/>
      <c r="G737" s="408"/>
      <c r="AN737" s="400"/>
      <c r="AO737" s="400"/>
      <c r="AV737" s="400"/>
      <c r="AW737" s="400"/>
      <c r="BJ737" s="400"/>
      <c r="BK737" s="400"/>
      <c r="BL737" s="400"/>
      <c r="BM737" s="400"/>
      <c r="BN737" s="400"/>
      <c r="BO737" s="400"/>
      <c r="BP737" s="400"/>
      <c r="BQ737" s="400"/>
      <c r="BR737" s="400"/>
      <c r="BS737" s="400"/>
      <c r="BT737" s="400"/>
      <c r="BU737" s="400"/>
      <c r="CC737" s="397"/>
      <c r="CD737" s="397"/>
      <c r="CE737" s="397"/>
      <c r="CF737" s="397"/>
      <c r="CG737" s="397"/>
      <c r="CH737" s="397"/>
      <c r="CI737" s="397"/>
      <c r="CJ737" s="397"/>
      <c r="CK737" s="397"/>
      <c r="CL737" s="397"/>
      <c r="CM737" s="397"/>
      <c r="CN737" s="397"/>
    </row>
    <row r="738" spans="1:92" s="407" customFormat="1" x14ac:dyDescent="0.25">
      <c r="A738" s="408"/>
      <c r="B738" s="408"/>
      <c r="C738" s="408"/>
      <c r="D738" s="408"/>
      <c r="E738" s="408"/>
      <c r="F738" s="408"/>
      <c r="G738" s="408"/>
      <c r="AN738" s="400"/>
      <c r="AO738" s="400"/>
      <c r="AV738" s="400"/>
      <c r="AW738" s="400"/>
      <c r="BJ738" s="400"/>
      <c r="BK738" s="400"/>
      <c r="BL738" s="400"/>
      <c r="BM738" s="400"/>
      <c r="BN738" s="400"/>
      <c r="BO738" s="400"/>
      <c r="BP738" s="400"/>
      <c r="BQ738" s="400"/>
      <c r="BR738" s="400"/>
      <c r="BS738" s="400"/>
      <c r="BT738" s="400"/>
      <c r="BU738" s="400"/>
      <c r="CC738" s="397"/>
      <c r="CD738" s="397"/>
      <c r="CE738" s="397"/>
      <c r="CF738" s="397"/>
      <c r="CG738" s="397"/>
      <c r="CH738" s="397"/>
      <c r="CI738" s="397"/>
      <c r="CJ738" s="397"/>
      <c r="CK738" s="397"/>
      <c r="CL738" s="397"/>
      <c r="CM738" s="397"/>
      <c r="CN738" s="397"/>
    </row>
    <row r="739" spans="1:92" s="407" customFormat="1" x14ac:dyDescent="0.25">
      <c r="A739" s="408"/>
      <c r="B739" s="408"/>
      <c r="C739" s="408"/>
      <c r="D739" s="408"/>
      <c r="E739" s="408"/>
      <c r="F739" s="408"/>
      <c r="G739" s="408"/>
      <c r="AN739" s="400"/>
      <c r="AO739" s="400"/>
      <c r="AV739" s="400"/>
      <c r="AW739" s="400"/>
      <c r="BJ739" s="400"/>
      <c r="BK739" s="400"/>
      <c r="BL739" s="400"/>
      <c r="BM739" s="400"/>
      <c r="BN739" s="400"/>
      <c r="BO739" s="400"/>
      <c r="BP739" s="400"/>
      <c r="BQ739" s="400"/>
      <c r="BR739" s="400"/>
      <c r="BS739" s="400"/>
      <c r="BT739" s="400"/>
      <c r="BU739" s="400"/>
      <c r="CC739" s="397"/>
      <c r="CD739" s="397"/>
      <c r="CE739" s="397"/>
      <c r="CF739" s="397"/>
      <c r="CG739" s="397"/>
      <c r="CH739" s="397"/>
      <c r="CI739" s="397"/>
      <c r="CJ739" s="397"/>
      <c r="CK739" s="397"/>
      <c r="CL739" s="397"/>
      <c r="CM739" s="397"/>
      <c r="CN739" s="397"/>
    </row>
    <row r="740" spans="1:92" s="407" customFormat="1" x14ac:dyDescent="0.25">
      <c r="A740" s="408"/>
      <c r="B740" s="408"/>
      <c r="C740" s="408"/>
      <c r="D740" s="408"/>
      <c r="E740" s="408"/>
      <c r="F740" s="408"/>
      <c r="G740" s="408"/>
      <c r="AN740" s="400"/>
      <c r="AO740" s="400"/>
      <c r="AV740" s="400"/>
      <c r="AW740" s="400"/>
      <c r="BJ740" s="400"/>
      <c r="BK740" s="400"/>
      <c r="BL740" s="400"/>
      <c r="BM740" s="400"/>
      <c r="BN740" s="400"/>
      <c r="BO740" s="400"/>
      <c r="BP740" s="400"/>
      <c r="BQ740" s="400"/>
      <c r="BR740" s="400"/>
      <c r="BS740" s="400"/>
      <c r="BT740" s="400"/>
      <c r="BU740" s="400"/>
      <c r="CC740" s="397"/>
      <c r="CD740" s="397"/>
      <c r="CE740" s="397"/>
      <c r="CF740" s="397"/>
      <c r="CG740" s="397"/>
      <c r="CH740" s="397"/>
      <c r="CI740" s="397"/>
      <c r="CJ740" s="397"/>
      <c r="CK740" s="397"/>
      <c r="CL740" s="397"/>
      <c r="CM740" s="397"/>
      <c r="CN740" s="397"/>
    </row>
    <row r="741" spans="1:92" s="407" customFormat="1" x14ac:dyDescent="0.25">
      <c r="A741" s="408"/>
      <c r="B741" s="408"/>
      <c r="C741" s="408"/>
      <c r="D741" s="408"/>
      <c r="E741" s="408"/>
      <c r="F741" s="408"/>
      <c r="G741" s="408"/>
      <c r="AN741" s="400"/>
      <c r="AO741" s="400"/>
      <c r="AV741" s="400"/>
      <c r="AW741" s="400"/>
      <c r="BJ741" s="400"/>
      <c r="BK741" s="400"/>
      <c r="BL741" s="400"/>
      <c r="BM741" s="400"/>
      <c r="BN741" s="400"/>
      <c r="BO741" s="400"/>
      <c r="BP741" s="400"/>
      <c r="BQ741" s="400"/>
      <c r="BR741" s="400"/>
      <c r="BS741" s="400"/>
      <c r="BT741" s="400"/>
      <c r="BU741" s="400"/>
      <c r="CC741" s="397"/>
      <c r="CD741" s="397"/>
      <c r="CE741" s="397"/>
      <c r="CF741" s="397"/>
      <c r="CG741" s="397"/>
      <c r="CH741" s="397"/>
      <c r="CI741" s="397"/>
      <c r="CJ741" s="397"/>
      <c r="CK741" s="397"/>
      <c r="CL741" s="397"/>
      <c r="CM741" s="397"/>
      <c r="CN741" s="397"/>
    </row>
    <row r="742" spans="1:92" s="407" customFormat="1" x14ac:dyDescent="0.25">
      <c r="A742" s="408"/>
      <c r="B742" s="408"/>
      <c r="C742" s="408"/>
      <c r="D742" s="408"/>
      <c r="E742" s="408"/>
      <c r="F742" s="408"/>
      <c r="G742" s="408"/>
      <c r="AN742" s="400"/>
      <c r="AO742" s="400"/>
      <c r="AV742" s="400"/>
      <c r="AW742" s="400"/>
      <c r="BJ742" s="400"/>
      <c r="BK742" s="400"/>
      <c r="BL742" s="400"/>
      <c r="BM742" s="400"/>
      <c r="BN742" s="400"/>
      <c r="BO742" s="400"/>
      <c r="BP742" s="400"/>
      <c r="BQ742" s="400"/>
      <c r="BR742" s="400"/>
      <c r="BS742" s="400"/>
      <c r="BT742" s="400"/>
      <c r="BU742" s="400"/>
      <c r="CC742" s="397"/>
      <c r="CD742" s="397"/>
      <c r="CE742" s="397"/>
      <c r="CF742" s="397"/>
      <c r="CG742" s="397"/>
      <c r="CH742" s="397"/>
      <c r="CI742" s="397"/>
      <c r="CJ742" s="397"/>
      <c r="CK742" s="397"/>
      <c r="CL742" s="397"/>
      <c r="CM742" s="397"/>
      <c r="CN742" s="397"/>
    </row>
    <row r="743" spans="1:92" s="407" customFormat="1" x14ac:dyDescent="0.25">
      <c r="A743" s="408"/>
      <c r="B743" s="408"/>
      <c r="C743" s="408"/>
      <c r="D743" s="408"/>
      <c r="E743" s="408"/>
      <c r="F743" s="408"/>
      <c r="G743" s="408"/>
      <c r="AN743" s="400"/>
      <c r="AO743" s="400"/>
      <c r="AV743" s="400"/>
      <c r="AW743" s="400"/>
      <c r="BJ743" s="400"/>
      <c r="BK743" s="400"/>
      <c r="BL743" s="400"/>
      <c r="BM743" s="400"/>
      <c r="BN743" s="400"/>
      <c r="BO743" s="400"/>
      <c r="BP743" s="400"/>
      <c r="BQ743" s="400"/>
      <c r="BR743" s="400"/>
      <c r="BS743" s="400"/>
      <c r="BT743" s="400"/>
      <c r="BU743" s="400"/>
      <c r="CC743" s="397"/>
      <c r="CD743" s="397"/>
      <c r="CE743" s="397"/>
      <c r="CF743" s="397"/>
      <c r="CG743" s="397"/>
      <c r="CH743" s="397"/>
      <c r="CI743" s="397"/>
      <c r="CJ743" s="397"/>
      <c r="CK743" s="397"/>
      <c r="CL743" s="397"/>
      <c r="CM743" s="397"/>
      <c r="CN743" s="397"/>
    </row>
    <row r="744" spans="1:92" s="407" customFormat="1" x14ac:dyDescent="0.25">
      <c r="A744" s="408"/>
      <c r="B744" s="408"/>
      <c r="C744" s="408"/>
      <c r="D744" s="408"/>
      <c r="E744" s="408"/>
      <c r="F744" s="408"/>
      <c r="G744" s="408"/>
      <c r="AN744" s="400"/>
      <c r="AO744" s="400"/>
      <c r="AV744" s="400"/>
      <c r="AW744" s="400"/>
      <c r="BJ744" s="400"/>
      <c r="BK744" s="400"/>
      <c r="BL744" s="400"/>
      <c r="BM744" s="400"/>
      <c r="BN744" s="400"/>
      <c r="BO744" s="400"/>
      <c r="BP744" s="400"/>
      <c r="BQ744" s="400"/>
      <c r="BR744" s="400"/>
      <c r="BS744" s="400"/>
      <c r="BT744" s="400"/>
      <c r="BU744" s="400"/>
      <c r="CC744" s="397"/>
      <c r="CD744" s="397"/>
      <c r="CE744" s="397"/>
      <c r="CF744" s="397"/>
      <c r="CG744" s="397"/>
      <c r="CH744" s="397"/>
      <c r="CI744" s="397"/>
      <c r="CJ744" s="397"/>
      <c r="CK744" s="397"/>
      <c r="CL744" s="397"/>
      <c r="CM744" s="397"/>
      <c r="CN744" s="397"/>
    </row>
    <row r="745" spans="1:92" s="407" customFormat="1" x14ac:dyDescent="0.25">
      <c r="A745" s="408"/>
      <c r="B745" s="408"/>
      <c r="C745" s="408"/>
      <c r="D745" s="408"/>
      <c r="E745" s="408"/>
      <c r="F745" s="408"/>
      <c r="G745" s="408"/>
      <c r="AN745" s="400"/>
      <c r="AO745" s="400"/>
      <c r="AV745" s="400"/>
      <c r="AW745" s="400"/>
      <c r="BJ745" s="400"/>
      <c r="BK745" s="400"/>
      <c r="BL745" s="400"/>
      <c r="BM745" s="400"/>
      <c r="BN745" s="400"/>
      <c r="BO745" s="400"/>
      <c r="BP745" s="400"/>
      <c r="BQ745" s="400"/>
      <c r="BR745" s="400"/>
      <c r="BS745" s="400"/>
      <c r="BT745" s="400"/>
      <c r="BU745" s="400"/>
      <c r="CC745" s="397"/>
      <c r="CD745" s="397"/>
      <c r="CE745" s="397"/>
      <c r="CF745" s="397"/>
      <c r="CG745" s="397"/>
      <c r="CH745" s="397"/>
      <c r="CI745" s="397"/>
      <c r="CJ745" s="397"/>
      <c r="CK745" s="397"/>
      <c r="CL745" s="397"/>
      <c r="CM745" s="397"/>
      <c r="CN745" s="397"/>
    </row>
    <row r="746" spans="1:92" s="407" customFormat="1" x14ac:dyDescent="0.25">
      <c r="A746" s="408"/>
      <c r="B746" s="408"/>
      <c r="C746" s="408"/>
      <c r="D746" s="408"/>
      <c r="E746" s="408"/>
      <c r="F746" s="408"/>
      <c r="G746" s="408"/>
      <c r="AN746" s="400"/>
      <c r="AO746" s="400"/>
      <c r="AV746" s="400"/>
      <c r="AW746" s="400"/>
      <c r="BJ746" s="400"/>
      <c r="BK746" s="400"/>
      <c r="BL746" s="400"/>
      <c r="BM746" s="400"/>
      <c r="BN746" s="400"/>
      <c r="BO746" s="400"/>
      <c r="BP746" s="400"/>
      <c r="BQ746" s="400"/>
      <c r="BR746" s="400"/>
      <c r="BS746" s="400"/>
      <c r="BT746" s="400"/>
      <c r="BU746" s="400"/>
      <c r="CC746" s="397"/>
      <c r="CD746" s="397"/>
      <c r="CE746" s="397"/>
      <c r="CF746" s="397"/>
      <c r="CG746" s="397"/>
      <c r="CH746" s="397"/>
      <c r="CI746" s="397"/>
      <c r="CJ746" s="397"/>
      <c r="CK746" s="397"/>
      <c r="CL746" s="397"/>
      <c r="CM746" s="397"/>
      <c r="CN746" s="397"/>
    </row>
    <row r="747" spans="1:92" s="407" customFormat="1" x14ac:dyDescent="0.25">
      <c r="A747" s="408"/>
      <c r="B747" s="408"/>
      <c r="C747" s="408"/>
      <c r="D747" s="408"/>
      <c r="E747" s="408"/>
      <c r="F747" s="408"/>
      <c r="G747" s="408"/>
      <c r="AN747" s="400"/>
      <c r="AO747" s="400"/>
      <c r="AV747" s="400"/>
      <c r="AW747" s="400"/>
      <c r="BJ747" s="400"/>
      <c r="BK747" s="400"/>
      <c r="BL747" s="400"/>
      <c r="BM747" s="400"/>
      <c r="BN747" s="400"/>
      <c r="BO747" s="400"/>
      <c r="BP747" s="400"/>
      <c r="BQ747" s="400"/>
      <c r="BR747" s="400"/>
      <c r="BS747" s="400"/>
      <c r="BT747" s="400"/>
      <c r="BU747" s="400"/>
      <c r="CC747" s="397"/>
      <c r="CD747" s="397"/>
      <c r="CE747" s="397"/>
      <c r="CF747" s="397"/>
      <c r="CG747" s="397"/>
      <c r="CH747" s="397"/>
      <c r="CI747" s="397"/>
      <c r="CJ747" s="397"/>
      <c r="CK747" s="397"/>
      <c r="CL747" s="397"/>
      <c r="CM747" s="397"/>
      <c r="CN747" s="397"/>
    </row>
    <row r="748" spans="1:92" s="407" customFormat="1" x14ac:dyDescent="0.25">
      <c r="A748" s="408"/>
      <c r="B748" s="408"/>
      <c r="C748" s="408"/>
      <c r="D748" s="408"/>
      <c r="E748" s="408"/>
      <c r="F748" s="408"/>
      <c r="G748" s="408"/>
      <c r="AN748" s="400"/>
      <c r="AO748" s="400"/>
      <c r="AV748" s="400"/>
      <c r="AW748" s="400"/>
      <c r="BJ748" s="400"/>
      <c r="BK748" s="400"/>
      <c r="BL748" s="400"/>
      <c r="BM748" s="400"/>
      <c r="BN748" s="400"/>
      <c r="BO748" s="400"/>
      <c r="BP748" s="400"/>
      <c r="BQ748" s="400"/>
      <c r="BR748" s="400"/>
      <c r="BS748" s="400"/>
      <c r="BT748" s="400"/>
      <c r="BU748" s="400"/>
      <c r="CC748" s="397"/>
      <c r="CD748" s="397"/>
      <c r="CE748" s="397"/>
      <c r="CF748" s="397"/>
      <c r="CG748" s="397"/>
      <c r="CH748" s="397"/>
      <c r="CI748" s="397"/>
      <c r="CJ748" s="397"/>
      <c r="CK748" s="397"/>
      <c r="CL748" s="397"/>
      <c r="CM748" s="397"/>
      <c r="CN748" s="397"/>
    </row>
    <row r="749" spans="1:92" s="407" customFormat="1" x14ac:dyDescent="0.25">
      <c r="A749" s="408"/>
      <c r="B749" s="408"/>
      <c r="C749" s="408"/>
      <c r="D749" s="408"/>
      <c r="E749" s="408"/>
      <c r="F749" s="408"/>
      <c r="G749" s="408"/>
      <c r="AN749" s="400"/>
      <c r="AO749" s="400"/>
      <c r="AV749" s="400"/>
      <c r="AW749" s="400"/>
      <c r="BJ749" s="400"/>
      <c r="BK749" s="400"/>
      <c r="BL749" s="400"/>
      <c r="BM749" s="400"/>
      <c r="BN749" s="400"/>
      <c r="BO749" s="400"/>
      <c r="BP749" s="400"/>
      <c r="BQ749" s="400"/>
      <c r="BR749" s="400"/>
      <c r="BS749" s="400"/>
      <c r="BT749" s="400"/>
      <c r="BU749" s="400"/>
      <c r="CC749" s="397"/>
      <c r="CD749" s="397"/>
      <c r="CE749" s="397"/>
      <c r="CF749" s="397"/>
      <c r="CG749" s="397"/>
      <c r="CH749" s="397"/>
      <c r="CI749" s="397"/>
      <c r="CJ749" s="397"/>
      <c r="CK749" s="397"/>
      <c r="CL749" s="397"/>
      <c r="CM749" s="397"/>
      <c r="CN749" s="397"/>
    </row>
    <row r="750" spans="1:92" s="407" customFormat="1" x14ac:dyDescent="0.25">
      <c r="A750" s="408"/>
      <c r="B750" s="408"/>
      <c r="C750" s="408"/>
      <c r="D750" s="408"/>
      <c r="E750" s="408"/>
      <c r="F750" s="408"/>
      <c r="G750" s="408"/>
      <c r="AN750" s="400"/>
      <c r="AO750" s="400"/>
      <c r="AV750" s="400"/>
      <c r="AW750" s="400"/>
      <c r="BJ750" s="400"/>
      <c r="BK750" s="400"/>
      <c r="BL750" s="400"/>
      <c r="BM750" s="400"/>
      <c r="BN750" s="400"/>
      <c r="BO750" s="400"/>
      <c r="BP750" s="400"/>
      <c r="BQ750" s="400"/>
      <c r="BR750" s="400"/>
      <c r="BS750" s="400"/>
      <c r="BT750" s="400"/>
      <c r="BU750" s="400"/>
      <c r="CC750" s="397"/>
      <c r="CD750" s="397"/>
      <c r="CE750" s="397"/>
      <c r="CF750" s="397"/>
      <c r="CG750" s="397"/>
      <c r="CH750" s="397"/>
      <c r="CI750" s="397"/>
      <c r="CJ750" s="397"/>
      <c r="CK750" s="397"/>
      <c r="CL750" s="397"/>
      <c r="CM750" s="397"/>
      <c r="CN750" s="397"/>
    </row>
    <row r="751" spans="1:92" s="407" customFormat="1" x14ac:dyDescent="0.25">
      <c r="A751" s="408"/>
      <c r="B751" s="408"/>
      <c r="C751" s="408"/>
      <c r="D751" s="408"/>
      <c r="E751" s="408"/>
      <c r="F751" s="408"/>
      <c r="G751" s="408"/>
      <c r="AN751" s="400"/>
      <c r="AO751" s="400"/>
      <c r="AV751" s="400"/>
      <c r="AW751" s="400"/>
      <c r="BJ751" s="400"/>
      <c r="BK751" s="400"/>
      <c r="BL751" s="400"/>
      <c r="BM751" s="400"/>
      <c r="BN751" s="400"/>
      <c r="BO751" s="400"/>
      <c r="BP751" s="400"/>
      <c r="BQ751" s="400"/>
      <c r="BR751" s="400"/>
      <c r="BS751" s="400"/>
      <c r="BT751" s="400"/>
      <c r="BU751" s="400"/>
      <c r="CC751" s="397"/>
      <c r="CD751" s="397"/>
      <c r="CE751" s="397"/>
      <c r="CF751" s="397"/>
      <c r="CG751" s="397"/>
      <c r="CH751" s="397"/>
      <c r="CI751" s="397"/>
      <c r="CJ751" s="397"/>
      <c r="CK751" s="397"/>
      <c r="CL751" s="397"/>
      <c r="CM751" s="397"/>
      <c r="CN751" s="397"/>
    </row>
    <row r="752" spans="1:92" s="407" customFormat="1" x14ac:dyDescent="0.25">
      <c r="A752" s="408"/>
      <c r="B752" s="408"/>
      <c r="C752" s="408"/>
      <c r="D752" s="408"/>
      <c r="E752" s="408"/>
      <c r="F752" s="408"/>
      <c r="G752" s="408"/>
      <c r="AN752" s="400"/>
      <c r="AO752" s="400"/>
      <c r="AV752" s="400"/>
      <c r="AW752" s="400"/>
      <c r="BJ752" s="400"/>
      <c r="BK752" s="400"/>
      <c r="BL752" s="400"/>
      <c r="BM752" s="400"/>
      <c r="BN752" s="400"/>
      <c r="BO752" s="400"/>
      <c r="BP752" s="400"/>
      <c r="BQ752" s="400"/>
      <c r="BR752" s="400"/>
      <c r="BS752" s="400"/>
      <c r="BT752" s="400"/>
      <c r="BU752" s="400"/>
      <c r="CC752" s="397"/>
      <c r="CD752" s="397"/>
      <c r="CE752" s="397"/>
      <c r="CF752" s="397"/>
      <c r="CG752" s="397"/>
      <c r="CH752" s="397"/>
      <c r="CI752" s="397"/>
      <c r="CJ752" s="397"/>
      <c r="CK752" s="397"/>
      <c r="CL752" s="397"/>
      <c r="CM752" s="397"/>
      <c r="CN752" s="397"/>
    </row>
    <row r="753" spans="1:92" s="407" customFormat="1" x14ac:dyDescent="0.25">
      <c r="A753" s="408"/>
      <c r="B753" s="408"/>
      <c r="C753" s="408"/>
      <c r="D753" s="408"/>
      <c r="E753" s="408"/>
      <c r="F753" s="408"/>
      <c r="G753" s="408"/>
      <c r="AN753" s="400"/>
      <c r="AO753" s="400"/>
      <c r="AV753" s="400"/>
      <c r="AW753" s="400"/>
      <c r="BJ753" s="400"/>
      <c r="BK753" s="400"/>
      <c r="BL753" s="400"/>
      <c r="BM753" s="400"/>
      <c r="BN753" s="400"/>
      <c r="BO753" s="400"/>
      <c r="BP753" s="400"/>
      <c r="BQ753" s="400"/>
      <c r="BR753" s="400"/>
      <c r="BS753" s="400"/>
      <c r="BT753" s="400"/>
      <c r="BU753" s="400"/>
      <c r="CC753" s="397"/>
      <c r="CD753" s="397"/>
      <c r="CE753" s="397"/>
      <c r="CF753" s="397"/>
      <c r="CG753" s="397"/>
      <c r="CH753" s="397"/>
      <c r="CI753" s="397"/>
      <c r="CJ753" s="397"/>
      <c r="CK753" s="397"/>
      <c r="CL753" s="397"/>
      <c r="CM753" s="397"/>
      <c r="CN753" s="397"/>
    </row>
    <row r="754" spans="1:92" s="407" customFormat="1" x14ac:dyDescent="0.25">
      <c r="A754" s="408"/>
      <c r="B754" s="408"/>
      <c r="C754" s="408"/>
      <c r="D754" s="408"/>
      <c r="E754" s="408"/>
      <c r="F754" s="408"/>
      <c r="G754" s="408"/>
      <c r="AN754" s="400"/>
      <c r="AO754" s="400"/>
      <c r="AV754" s="400"/>
      <c r="AW754" s="400"/>
      <c r="BJ754" s="400"/>
      <c r="BK754" s="400"/>
      <c r="BL754" s="400"/>
      <c r="BM754" s="400"/>
      <c r="BN754" s="400"/>
      <c r="BO754" s="400"/>
      <c r="BP754" s="400"/>
      <c r="BQ754" s="400"/>
      <c r="BR754" s="400"/>
      <c r="BS754" s="400"/>
      <c r="BT754" s="400"/>
      <c r="BU754" s="400"/>
      <c r="CC754" s="397"/>
      <c r="CD754" s="397"/>
      <c r="CE754" s="397"/>
      <c r="CF754" s="397"/>
      <c r="CG754" s="397"/>
      <c r="CH754" s="397"/>
      <c r="CI754" s="397"/>
      <c r="CJ754" s="397"/>
      <c r="CK754" s="397"/>
      <c r="CL754" s="397"/>
      <c r="CM754" s="397"/>
      <c r="CN754" s="397"/>
    </row>
    <row r="755" spans="1:92" s="407" customFormat="1" x14ac:dyDescent="0.25">
      <c r="A755" s="408"/>
      <c r="B755" s="408"/>
      <c r="C755" s="408"/>
      <c r="D755" s="408"/>
      <c r="E755" s="408"/>
      <c r="F755" s="408"/>
      <c r="G755" s="408"/>
      <c r="AN755" s="400"/>
      <c r="AO755" s="400"/>
      <c r="AV755" s="400"/>
      <c r="AW755" s="400"/>
      <c r="BJ755" s="400"/>
      <c r="BK755" s="400"/>
      <c r="BL755" s="400"/>
      <c r="BM755" s="400"/>
      <c r="BN755" s="400"/>
      <c r="BO755" s="400"/>
      <c r="BP755" s="400"/>
      <c r="BQ755" s="400"/>
      <c r="BR755" s="400"/>
      <c r="BS755" s="400"/>
      <c r="BT755" s="400"/>
      <c r="BU755" s="400"/>
      <c r="CC755" s="397"/>
      <c r="CD755" s="397"/>
      <c r="CE755" s="397"/>
      <c r="CF755" s="397"/>
      <c r="CG755" s="397"/>
      <c r="CH755" s="397"/>
      <c r="CI755" s="397"/>
      <c r="CJ755" s="397"/>
      <c r="CK755" s="397"/>
      <c r="CL755" s="397"/>
      <c r="CM755" s="397"/>
      <c r="CN755" s="397"/>
    </row>
    <row r="756" spans="1:92" s="407" customFormat="1" x14ac:dyDescent="0.25">
      <c r="A756" s="408"/>
      <c r="B756" s="408"/>
      <c r="C756" s="408"/>
      <c r="D756" s="408"/>
      <c r="E756" s="408"/>
      <c r="F756" s="408"/>
      <c r="G756" s="408"/>
      <c r="AN756" s="400"/>
      <c r="AO756" s="400"/>
      <c r="AV756" s="400"/>
      <c r="AW756" s="400"/>
      <c r="BJ756" s="400"/>
      <c r="BK756" s="400"/>
      <c r="BL756" s="400"/>
      <c r="BM756" s="400"/>
      <c r="BN756" s="400"/>
      <c r="BO756" s="400"/>
      <c r="BP756" s="400"/>
      <c r="BQ756" s="400"/>
      <c r="BR756" s="400"/>
      <c r="BS756" s="400"/>
      <c r="BT756" s="400"/>
      <c r="BU756" s="400"/>
      <c r="CC756" s="397"/>
      <c r="CD756" s="397"/>
      <c r="CE756" s="397"/>
      <c r="CF756" s="397"/>
      <c r="CG756" s="397"/>
      <c r="CH756" s="397"/>
      <c r="CI756" s="397"/>
      <c r="CJ756" s="397"/>
      <c r="CK756" s="397"/>
      <c r="CL756" s="397"/>
      <c r="CM756" s="397"/>
      <c r="CN756" s="397"/>
    </row>
    <row r="757" spans="1:92" s="407" customFormat="1" x14ac:dyDescent="0.25">
      <c r="A757" s="408"/>
      <c r="B757" s="408"/>
      <c r="C757" s="408"/>
      <c r="D757" s="408"/>
      <c r="E757" s="408"/>
      <c r="F757" s="408"/>
      <c r="G757" s="408"/>
      <c r="AN757" s="400"/>
      <c r="AO757" s="400"/>
      <c r="AV757" s="400"/>
      <c r="AW757" s="400"/>
      <c r="BJ757" s="400"/>
      <c r="BK757" s="400"/>
      <c r="BL757" s="400"/>
      <c r="BM757" s="400"/>
      <c r="BN757" s="400"/>
      <c r="BO757" s="400"/>
      <c r="BP757" s="400"/>
      <c r="BQ757" s="400"/>
      <c r="BR757" s="400"/>
      <c r="BS757" s="400"/>
      <c r="BT757" s="400"/>
      <c r="BU757" s="400"/>
      <c r="CC757" s="397"/>
      <c r="CD757" s="397"/>
      <c r="CE757" s="397"/>
      <c r="CF757" s="397"/>
      <c r="CG757" s="397"/>
      <c r="CH757" s="397"/>
      <c r="CI757" s="397"/>
      <c r="CJ757" s="397"/>
      <c r="CK757" s="397"/>
      <c r="CL757" s="397"/>
      <c r="CM757" s="397"/>
      <c r="CN757" s="397"/>
    </row>
    <row r="758" spans="1:92" s="407" customFormat="1" x14ac:dyDescent="0.25">
      <c r="A758" s="408"/>
      <c r="B758" s="408"/>
      <c r="C758" s="408"/>
      <c r="D758" s="408"/>
      <c r="E758" s="408"/>
      <c r="F758" s="408"/>
      <c r="G758" s="408"/>
      <c r="AN758" s="400"/>
      <c r="AO758" s="400"/>
      <c r="AV758" s="400"/>
      <c r="AW758" s="400"/>
      <c r="BJ758" s="400"/>
      <c r="BK758" s="400"/>
      <c r="BL758" s="400"/>
      <c r="BM758" s="400"/>
      <c r="BN758" s="400"/>
      <c r="BO758" s="400"/>
      <c r="BP758" s="400"/>
      <c r="BQ758" s="400"/>
      <c r="BR758" s="400"/>
      <c r="BS758" s="400"/>
      <c r="BT758" s="400"/>
      <c r="BU758" s="400"/>
      <c r="CC758" s="397"/>
      <c r="CD758" s="397"/>
      <c r="CE758" s="397"/>
      <c r="CF758" s="397"/>
      <c r="CG758" s="397"/>
      <c r="CH758" s="397"/>
      <c r="CI758" s="397"/>
      <c r="CJ758" s="397"/>
      <c r="CK758" s="397"/>
      <c r="CL758" s="397"/>
      <c r="CM758" s="397"/>
      <c r="CN758" s="397"/>
    </row>
    <row r="759" spans="1:92" s="407" customFormat="1" x14ac:dyDescent="0.25">
      <c r="A759" s="408"/>
      <c r="B759" s="408"/>
      <c r="C759" s="408"/>
      <c r="D759" s="408"/>
      <c r="E759" s="408"/>
      <c r="F759" s="408"/>
      <c r="G759" s="408"/>
      <c r="AN759" s="400"/>
      <c r="AO759" s="400"/>
      <c r="AV759" s="400"/>
      <c r="AW759" s="400"/>
      <c r="BJ759" s="400"/>
      <c r="BK759" s="400"/>
      <c r="BL759" s="400"/>
      <c r="BM759" s="400"/>
      <c r="BN759" s="400"/>
      <c r="BO759" s="400"/>
      <c r="BP759" s="400"/>
      <c r="BQ759" s="400"/>
      <c r="BR759" s="400"/>
      <c r="BS759" s="400"/>
      <c r="BT759" s="400"/>
      <c r="BU759" s="400"/>
      <c r="CC759" s="397"/>
      <c r="CD759" s="397"/>
      <c r="CE759" s="397"/>
      <c r="CF759" s="397"/>
      <c r="CG759" s="397"/>
      <c r="CH759" s="397"/>
      <c r="CI759" s="397"/>
      <c r="CJ759" s="397"/>
      <c r="CK759" s="397"/>
      <c r="CL759" s="397"/>
      <c r="CM759" s="397"/>
      <c r="CN759" s="397"/>
    </row>
    <row r="760" spans="1:92" s="407" customFormat="1" x14ac:dyDescent="0.25">
      <c r="A760" s="408"/>
      <c r="B760" s="408"/>
      <c r="C760" s="408"/>
      <c r="D760" s="408"/>
      <c r="E760" s="408"/>
      <c r="F760" s="408"/>
      <c r="G760" s="408"/>
      <c r="AN760" s="400"/>
      <c r="AO760" s="400"/>
      <c r="AV760" s="400"/>
      <c r="AW760" s="400"/>
      <c r="BJ760" s="400"/>
      <c r="BK760" s="400"/>
      <c r="BL760" s="400"/>
      <c r="BM760" s="400"/>
      <c r="BN760" s="400"/>
      <c r="BO760" s="400"/>
      <c r="BP760" s="400"/>
      <c r="BQ760" s="400"/>
      <c r="BR760" s="400"/>
      <c r="BS760" s="400"/>
      <c r="BT760" s="400"/>
      <c r="BU760" s="400"/>
      <c r="CC760" s="397"/>
      <c r="CD760" s="397"/>
      <c r="CE760" s="397"/>
      <c r="CF760" s="397"/>
      <c r="CG760" s="397"/>
      <c r="CH760" s="397"/>
      <c r="CI760" s="397"/>
      <c r="CJ760" s="397"/>
      <c r="CK760" s="397"/>
      <c r="CL760" s="397"/>
      <c r="CM760" s="397"/>
      <c r="CN760" s="397"/>
    </row>
    <row r="761" spans="1:92" s="407" customFormat="1" x14ac:dyDescent="0.25">
      <c r="A761" s="408"/>
      <c r="B761" s="408"/>
      <c r="C761" s="408"/>
      <c r="D761" s="408"/>
      <c r="E761" s="408"/>
      <c r="F761" s="408"/>
      <c r="G761" s="408"/>
      <c r="AN761" s="400"/>
      <c r="AO761" s="400"/>
      <c r="AV761" s="400"/>
      <c r="AW761" s="400"/>
      <c r="BJ761" s="400"/>
      <c r="BK761" s="400"/>
      <c r="BL761" s="400"/>
      <c r="BM761" s="400"/>
      <c r="BN761" s="400"/>
      <c r="BO761" s="400"/>
      <c r="BP761" s="400"/>
      <c r="BQ761" s="400"/>
      <c r="BR761" s="400"/>
      <c r="BS761" s="400"/>
      <c r="BT761" s="400"/>
      <c r="BU761" s="400"/>
      <c r="CC761" s="397"/>
      <c r="CD761" s="397"/>
      <c r="CE761" s="397"/>
      <c r="CF761" s="397"/>
      <c r="CG761" s="397"/>
      <c r="CH761" s="397"/>
      <c r="CI761" s="397"/>
      <c r="CJ761" s="397"/>
      <c r="CK761" s="397"/>
      <c r="CL761" s="397"/>
      <c r="CM761" s="397"/>
      <c r="CN761" s="397"/>
    </row>
    <row r="762" spans="1:92" s="407" customFormat="1" x14ac:dyDescent="0.25">
      <c r="A762" s="408"/>
      <c r="B762" s="408"/>
      <c r="C762" s="408"/>
      <c r="D762" s="408"/>
      <c r="E762" s="408"/>
      <c r="F762" s="408"/>
      <c r="G762" s="408"/>
      <c r="AN762" s="400"/>
      <c r="AO762" s="400"/>
      <c r="AV762" s="400"/>
      <c r="AW762" s="400"/>
      <c r="BJ762" s="400"/>
      <c r="BK762" s="400"/>
      <c r="BL762" s="400"/>
      <c r="BM762" s="400"/>
      <c r="BN762" s="400"/>
      <c r="BO762" s="400"/>
      <c r="BP762" s="400"/>
      <c r="BQ762" s="400"/>
      <c r="BR762" s="400"/>
      <c r="BS762" s="400"/>
      <c r="BT762" s="400"/>
      <c r="BU762" s="400"/>
      <c r="CC762" s="397"/>
      <c r="CD762" s="397"/>
      <c r="CE762" s="397"/>
      <c r="CF762" s="397"/>
      <c r="CG762" s="397"/>
      <c r="CH762" s="397"/>
      <c r="CI762" s="397"/>
      <c r="CJ762" s="397"/>
      <c r="CK762" s="397"/>
      <c r="CL762" s="397"/>
      <c r="CM762" s="397"/>
      <c r="CN762" s="397"/>
    </row>
    <row r="763" spans="1:92" s="407" customFormat="1" x14ac:dyDescent="0.25">
      <c r="A763" s="408"/>
      <c r="B763" s="408"/>
      <c r="C763" s="408"/>
      <c r="D763" s="408"/>
      <c r="E763" s="408"/>
      <c r="F763" s="408"/>
      <c r="G763" s="408"/>
      <c r="AN763" s="400"/>
      <c r="AO763" s="400"/>
      <c r="AV763" s="400"/>
      <c r="AW763" s="400"/>
      <c r="BJ763" s="400"/>
      <c r="BK763" s="400"/>
      <c r="BL763" s="400"/>
      <c r="BM763" s="400"/>
      <c r="BN763" s="400"/>
      <c r="BO763" s="400"/>
      <c r="BP763" s="400"/>
      <c r="BQ763" s="400"/>
      <c r="BR763" s="400"/>
      <c r="BS763" s="400"/>
      <c r="BT763" s="400"/>
      <c r="BU763" s="400"/>
      <c r="CC763" s="397"/>
      <c r="CD763" s="397"/>
      <c r="CE763" s="397"/>
      <c r="CF763" s="397"/>
      <c r="CG763" s="397"/>
      <c r="CH763" s="397"/>
      <c r="CI763" s="397"/>
      <c r="CJ763" s="397"/>
      <c r="CK763" s="397"/>
      <c r="CL763" s="397"/>
      <c r="CM763" s="397"/>
      <c r="CN763" s="397"/>
    </row>
    <row r="764" spans="1:92" s="407" customFormat="1" x14ac:dyDescent="0.25">
      <c r="A764" s="408"/>
      <c r="B764" s="408"/>
      <c r="C764" s="408"/>
      <c r="D764" s="408"/>
      <c r="E764" s="408"/>
      <c r="F764" s="408"/>
      <c r="G764" s="408"/>
      <c r="AN764" s="400"/>
      <c r="AO764" s="400"/>
      <c r="AV764" s="400"/>
      <c r="AW764" s="400"/>
      <c r="BJ764" s="400"/>
      <c r="BK764" s="400"/>
      <c r="BL764" s="400"/>
      <c r="BM764" s="400"/>
      <c r="BN764" s="400"/>
      <c r="BO764" s="400"/>
      <c r="BP764" s="400"/>
      <c r="BQ764" s="400"/>
      <c r="BR764" s="400"/>
      <c r="BS764" s="400"/>
      <c r="BT764" s="400"/>
      <c r="BU764" s="400"/>
      <c r="CC764" s="397"/>
      <c r="CD764" s="397"/>
      <c r="CE764" s="397"/>
      <c r="CF764" s="397"/>
      <c r="CG764" s="397"/>
      <c r="CH764" s="397"/>
      <c r="CI764" s="397"/>
      <c r="CJ764" s="397"/>
      <c r="CK764" s="397"/>
      <c r="CL764" s="397"/>
      <c r="CM764" s="397"/>
      <c r="CN764" s="397"/>
    </row>
    <row r="765" spans="1:92" s="407" customFormat="1" x14ac:dyDescent="0.25">
      <c r="A765" s="408"/>
      <c r="B765" s="408"/>
      <c r="C765" s="408"/>
      <c r="D765" s="408"/>
      <c r="E765" s="408"/>
      <c r="F765" s="408"/>
      <c r="G765" s="408"/>
      <c r="AN765" s="400"/>
      <c r="AO765" s="400"/>
      <c r="AV765" s="400"/>
      <c r="AW765" s="400"/>
      <c r="BJ765" s="400"/>
      <c r="BK765" s="400"/>
      <c r="BL765" s="400"/>
      <c r="BM765" s="400"/>
      <c r="BN765" s="400"/>
      <c r="BO765" s="400"/>
      <c r="BP765" s="400"/>
      <c r="BQ765" s="400"/>
      <c r="BR765" s="400"/>
      <c r="BS765" s="400"/>
      <c r="BT765" s="400"/>
      <c r="BU765" s="400"/>
      <c r="CC765" s="397"/>
      <c r="CD765" s="397"/>
      <c r="CE765" s="397"/>
      <c r="CF765" s="397"/>
      <c r="CG765" s="397"/>
      <c r="CH765" s="397"/>
      <c r="CI765" s="397"/>
      <c r="CJ765" s="397"/>
      <c r="CK765" s="397"/>
      <c r="CL765" s="397"/>
      <c r="CM765" s="397"/>
      <c r="CN765" s="397"/>
    </row>
    <row r="766" spans="1:92" s="407" customFormat="1" x14ac:dyDescent="0.25">
      <c r="A766" s="408"/>
      <c r="B766" s="408"/>
      <c r="C766" s="408"/>
      <c r="D766" s="408"/>
      <c r="E766" s="408"/>
      <c r="F766" s="408"/>
      <c r="G766" s="408"/>
      <c r="AN766" s="400"/>
      <c r="AO766" s="400"/>
      <c r="AV766" s="400"/>
      <c r="AW766" s="400"/>
      <c r="BJ766" s="400"/>
      <c r="BK766" s="400"/>
      <c r="BL766" s="400"/>
      <c r="BM766" s="400"/>
      <c r="BN766" s="400"/>
      <c r="BO766" s="400"/>
      <c r="BP766" s="400"/>
      <c r="BQ766" s="400"/>
      <c r="BR766" s="400"/>
      <c r="BS766" s="400"/>
      <c r="BT766" s="400"/>
      <c r="BU766" s="400"/>
      <c r="CC766" s="397"/>
      <c r="CD766" s="397"/>
      <c r="CE766" s="397"/>
      <c r="CF766" s="397"/>
      <c r="CG766" s="397"/>
      <c r="CH766" s="397"/>
      <c r="CI766" s="397"/>
      <c r="CJ766" s="397"/>
      <c r="CK766" s="397"/>
      <c r="CL766" s="397"/>
      <c r="CM766" s="397"/>
      <c r="CN766" s="397"/>
    </row>
    <row r="767" spans="1:92" s="407" customFormat="1" x14ac:dyDescent="0.25">
      <c r="A767" s="408"/>
      <c r="B767" s="408"/>
      <c r="C767" s="408"/>
      <c r="D767" s="408"/>
      <c r="E767" s="408"/>
      <c r="F767" s="408"/>
      <c r="G767" s="408"/>
      <c r="AN767" s="400"/>
      <c r="AO767" s="400"/>
      <c r="AV767" s="400"/>
      <c r="AW767" s="400"/>
      <c r="BJ767" s="400"/>
      <c r="BK767" s="400"/>
      <c r="BL767" s="400"/>
      <c r="BM767" s="400"/>
      <c r="BN767" s="400"/>
      <c r="BO767" s="400"/>
      <c r="BP767" s="400"/>
      <c r="BQ767" s="400"/>
      <c r="BR767" s="400"/>
      <c r="BS767" s="400"/>
      <c r="BT767" s="400"/>
      <c r="BU767" s="400"/>
      <c r="CC767" s="397"/>
      <c r="CD767" s="397"/>
      <c r="CE767" s="397"/>
      <c r="CF767" s="397"/>
      <c r="CG767" s="397"/>
      <c r="CH767" s="397"/>
      <c r="CI767" s="397"/>
      <c r="CJ767" s="397"/>
      <c r="CK767" s="397"/>
      <c r="CL767" s="397"/>
      <c r="CM767" s="397"/>
      <c r="CN767" s="397"/>
    </row>
    <row r="768" spans="1:92" s="407" customFormat="1" x14ac:dyDescent="0.25">
      <c r="A768" s="408"/>
      <c r="B768" s="408"/>
      <c r="C768" s="408"/>
      <c r="D768" s="408"/>
      <c r="E768" s="408"/>
      <c r="F768" s="408"/>
      <c r="G768" s="408"/>
      <c r="AN768" s="400"/>
      <c r="AO768" s="400"/>
      <c r="AV768" s="400"/>
      <c r="AW768" s="400"/>
      <c r="BJ768" s="400"/>
      <c r="BK768" s="400"/>
      <c r="BL768" s="400"/>
      <c r="BM768" s="400"/>
      <c r="BN768" s="400"/>
      <c r="BO768" s="400"/>
      <c r="BP768" s="400"/>
      <c r="BQ768" s="400"/>
      <c r="BR768" s="400"/>
      <c r="BS768" s="400"/>
      <c r="BT768" s="400"/>
      <c r="BU768" s="400"/>
      <c r="CC768" s="397"/>
      <c r="CD768" s="397"/>
      <c r="CE768" s="397"/>
      <c r="CF768" s="397"/>
      <c r="CG768" s="397"/>
      <c r="CH768" s="397"/>
      <c r="CI768" s="397"/>
      <c r="CJ768" s="397"/>
      <c r="CK768" s="397"/>
      <c r="CL768" s="397"/>
      <c r="CM768" s="397"/>
      <c r="CN768" s="397"/>
    </row>
    <row r="769" spans="1:92" s="407" customFormat="1" x14ac:dyDescent="0.25">
      <c r="A769" s="408"/>
      <c r="B769" s="408"/>
      <c r="C769" s="408"/>
      <c r="D769" s="408"/>
      <c r="E769" s="408"/>
      <c r="F769" s="408"/>
      <c r="G769" s="408"/>
      <c r="AN769" s="400"/>
      <c r="AO769" s="400"/>
      <c r="AV769" s="400"/>
      <c r="AW769" s="400"/>
      <c r="BJ769" s="400"/>
      <c r="BK769" s="400"/>
      <c r="BL769" s="400"/>
      <c r="BM769" s="400"/>
      <c r="BN769" s="400"/>
      <c r="BO769" s="400"/>
      <c r="BP769" s="400"/>
      <c r="BQ769" s="400"/>
      <c r="BR769" s="400"/>
      <c r="BS769" s="400"/>
      <c r="BT769" s="400"/>
      <c r="BU769" s="400"/>
      <c r="CC769" s="397"/>
      <c r="CD769" s="397"/>
      <c r="CE769" s="397"/>
      <c r="CF769" s="397"/>
      <c r="CG769" s="397"/>
      <c r="CH769" s="397"/>
      <c r="CI769" s="397"/>
      <c r="CJ769" s="397"/>
      <c r="CK769" s="397"/>
      <c r="CL769" s="397"/>
      <c r="CM769" s="397"/>
      <c r="CN769" s="397"/>
    </row>
    <row r="770" spans="1:92" s="407" customFormat="1" x14ac:dyDescent="0.25">
      <c r="A770" s="408"/>
      <c r="B770" s="408"/>
      <c r="C770" s="408"/>
      <c r="D770" s="408"/>
      <c r="E770" s="408"/>
      <c r="F770" s="408"/>
      <c r="G770" s="408"/>
      <c r="AN770" s="400"/>
      <c r="AO770" s="400"/>
      <c r="AV770" s="400"/>
      <c r="AW770" s="400"/>
      <c r="BJ770" s="400"/>
      <c r="BK770" s="400"/>
      <c r="BL770" s="400"/>
      <c r="BM770" s="400"/>
      <c r="BN770" s="400"/>
      <c r="BO770" s="400"/>
      <c r="BP770" s="400"/>
      <c r="BQ770" s="400"/>
      <c r="BR770" s="400"/>
      <c r="BS770" s="400"/>
      <c r="BT770" s="400"/>
      <c r="BU770" s="400"/>
      <c r="CC770" s="397"/>
      <c r="CD770" s="397"/>
      <c r="CE770" s="397"/>
      <c r="CF770" s="397"/>
      <c r="CG770" s="397"/>
      <c r="CH770" s="397"/>
      <c r="CI770" s="397"/>
      <c r="CJ770" s="397"/>
      <c r="CK770" s="397"/>
      <c r="CL770" s="397"/>
      <c r="CM770" s="397"/>
      <c r="CN770" s="397"/>
    </row>
    <row r="771" spans="1:92" s="407" customFormat="1" x14ac:dyDescent="0.25">
      <c r="A771" s="408"/>
      <c r="B771" s="408"/>
      <c r="C771" s="408"/>
      <c r="D771" s="408"/>
      <c r="E771" s="408"/>
      <c r="F771" s="408"/>
      <c r="G771" s="408"/>
      <c r="AN771" s="400"/>
      <c r="AO771" s="400"/>
      <c r="AV771" s="400"/>
      <c r="AW771" s="400"/>
      <c r="BJ771" s="400"/>
      <c r="BK771" s="400"/>
      <c r="BL771" s="400"/>
      <c r="BM771" s="400"/>
      <c r="BN771" s="400"/>
      <c r="BO771" s="400"/>
      <c r="BP771" s="400"/>
      <c r="BQ771" s="400"/>
      <c r="BR771" s="400"/>
      <c r="BS771" s="400"/>
      <c r="BT771" s="400"/>
      <c r="BU771" s="400"/>
      <c r="CC771" s="397"/>
      <c r="CD771" s="397"/>
      <c r="CE771" s="397"/>
      <c r="CF771" s="397"/>
      <c r="CG771" s="397"/>
      <c r="CH771" s="397"/>
      <c r="CI771" s="397"/>
      <c r="CJ771" s="397"/>
      <c r="CK771" s="397"/>
      <c r="CL771" s="397"/>
      <c r="CM771" s="397"/>
      <c r="CN771" s="397"/>
    </row>
    <row r="772" spans="1:92" s="407" customFormat="1" x14ac:dyDescent="0.25">
      <c r="A772" s="408"/>
      <c r="B772" s="408"/>
      <c r="C772" s="408"/>
      <c r="D772" s="408"/>
      <c r="E772" s="408"/>
      <c r="F772" s="408"/>
      <c r="G772" s="408"/>
      <c r="AN772" s="400"/>
      <c r="AO772" s="400"/>
      <c r="AV772" s="400"/>
      <c r="AW772" s="400"/>
      <c r="BJ772" s="400"/>
      <c r="BK772" s="400"/>
      <c r="BL772" s="400"/>
      <c r="BM772" s="400"/>
      <c r="BN772" s="400"/>
      <c r="BO772" s="400"/>
      <c r="BP772" s="400"/>
      <c r="BQ772" s="400"/>
      <c r="BR772" s="400"/>
      <c r="BS772" s="400"/>
      <c r="BT772" s="400"/>
      <c r="BU772" s="400"/>
      <c r="CC772" s="397"/>
      <c r="CD772" s="397"/>
      <c r="CE772" s="397"/>
      <c r="CF772" s="397"/>
      <c r="CG772" s="397"/>
      <c r="CH772" s="397"/>
      <c r="CI772" s="397"/>
      <c r="CJ772" s="397"/>
      <c r="CK772" s="397"/>
      <c r="CL772" s="397"/>
      <c r="CM772" s="397"/>
      <c r="CN772" s="397"/>
    </row>
    <row r="773" spans="1:92" s="407" customFormat="1" x14ac:dyDescent="0.25">
      <c r="A773" s="408"/>
      <c r="B773" s="408"/>
      <c r="C773" s="408"/>
      <c r="D773" s="408"/>
      <c r="E773" s="408"/>
      <c r="F773" s="408"/>
      <c r="G773" s="408"/>
      <c r="AN773" s="400"/>
      <c r="AO773" s="400"/>
      <c r="AV773" s="400"/>
      <c r="AW773" s="400"/>
      <c r="BJ773" s="400"/>
      <c r="BK773" s="400"/>
      <c r="BL773" s="400"/>
      <c r="BM773" s="400"/>
      <c r="BN773" s="400"/>
      <c r="BO773" s="400"/>
      <c r="BP773" s="400"/>
      <c r="BQ773" s="400"/>
      <c r="BR773" s="400"/>
      <c r="BS773" s="400"/>
      <c r="BT773" s="400"/>
      <c r="BU773" s="400"/>
      <c r="CC773" s="397"/>
      <c r="CD773" s="397"/>
      <c r="CE773" s="397"/>
      <c r="CF773" s="397"/>
      <c r="CG773" s="397"/>
      <c r="CH773" s="397"/>
      <c r="CI773" s="397"/>
      <c r="CJ773" s="397"/>
      <c r="CK773" s="397"/>
      <c r="CL773" s="397"/>
      <c r="CM773" s="397"/>
      <c r="CN773" s="397"/>
    </row>
    <row r="774" spans="1:92" s="407" customFormat="1" x14ac:dyDescent="0.25">
      <c r="A774" s="408"/>
      <c r="B774" s="408"/>
      <c r="C774" s="408"/>
      <c r="D774" s="408"/>
      <c r="E774" s="408"/>
      <c r="F774" s="408"/>
      <c r="G774" s="408"/>
      <c r="AN774" s="400"/>
      <c r="AO774" s="400"/>
      <c r="AV774" s="400"/>
      <c r="AW774" s="400"/>
      <c r="BJ774" s="400"/>
      <c r="BK774" s="400"/>
      <c r="BL774" s="400"/>
      <c r="BM774" s="400"/>
      <c r="BN774" s="400"/>
      <c r="BO774" s="400"/>
      <c r="BP774" s="400"/>
      <c r="BQ774" s="400"/>
      <c r="BR774" s="400"/>
      <c r="BS774" s="400"/>
      <c r="BT774" s="400"/>
      <c r="BU774" s="400"/>
      <c r="CC774" s="397"/>
      <c r="CD774" s="397"/>
      <c r="CE774" s="397"/>
      <c r="CF774" s="397"/>
      <c r="CG774" s="397"/>
      <c r="CH774" s="397"/>
      <c r="CI774" s="397"/>
      <c r="CJ774" s="397"/>
      <c r="CK774" s="397"/>
      <c r="CL774" s="397"/>
      <c r="CM774" s="397"/>
      <c r="CN774" s="397"/>
    </row>
    <row r="775" spans="1:92" s="407" customFormat="1" x14ac:dyDescent="0.25">
      <c r="A775" s="408"/>
      <c r="B775" s="408"/>
      <c r="C775" s="408"/>
      <c r="D775" s="408"/>
      <c r="E775" s="408"/>
      <c r="F775" s="408"/>
      <c r="G775" s="408"/>
      <c r="AN775" s="400"/>
      <c r="AO775" s="400"/>
      <c r="AV775" s="400"/>
      <c r="AW775" s="400"/>
      <c r="BJ775" s="400"/>
      <c r="BK775" s="400"/>
      <c r="BL775" s="400"/>
      <c r="BM775" s="400"/>
      <c r="BN775" s="400"/>
      <c r="BO775" s="400"/>
      <c r="BP775" s="400"/>
      <c r="BQ775" s="400"/>
      <c r="BR775" s="400"/>
      <c r="BS775" s="400"/>
      <c r="BT775" s="400"/>
      <c r="BU775" s="400"/>
      <c r="CC775" s="397"/>
      <c r="CD775" s="397"/>
      <c r="CE775" s="397"/>
      <c r="CF775" s="397"/>
      <c r="CG775" s="397"/>
      <c r="CH775" s="397"/>
      <c r="CI775" s="397"/>
      <c r="CJ775" s="397"/>
      <c r="CK775" s="397"/>
      <c r="CL775" s="397"/>
      <c r="CM775" s="397"/>
      <c r="CN775" s="397"/>
    </row>
    <row r="776" spans="1:92" s="407" customFormat="1" x14ac:dyDescent="0.25">
      <c r="A776" s="408"/>
      <c r="B776" s="408"/>
      <c r="C776" s="408"/>
      <c r="D776" s="408"/>
      <c r="E776" s="408"/>
      <c r="F776" s="408"/>
      <c r="G776" s="408"/>
      <c r="AN776" s="400"/>
      <c r="AO776" s="400"/>
      <c r="AV776" s="400"/>
      <c r="AW776" s="400"/>
      <c r="BJ776" s="400"/>
      <c r="BK776" s="400"/>
      <c r="BL776" s="400"/>
      <c r="BM776" s="400"/>
      <c r="BN776" s="400"/>
      <c r="BO776" s="400"/>
      <c r="BP776" s="400"/>
      <c r="BQ776" s="400"/>
      <c r="BR776" s="400"/>
      <c r="BS776" s="400"/>
      <c r="BT776" s="400"/>
      <c r="BU776" s="400"/>
      <c r="CC776" s="397"/>
      <c r="CD776" s="397"/>
      <c r="CE776" s="397"/>
      <c r="CF776" s="397"/>
      <c r="CG776" s="397"/>
      <c r="CH776" s="397"/>
      <c r="CI776" s="397"/>
      <c r="CJ776" s="397"/>
      <c r="CK776" s="397"/>
      <c r="CL776" s="397"/>
      <c r="CM776" s="397"/>
      <c r="CN776" s="397"/>
    </row>
    <row r="777" spans="1:92" s="407" customFormat="1" x14ac:dyDescent="0.25">
      <c r="A777" s="408"/>
      <c r="B777" s="408"/>
      <c r="C777" s="408"/>
      <c r="D777" s="408"/>
      <c r="E777" s="408"/>
      <c r="F777" s="408"/>
      <c r="G777" s="408"/>
      <c r="AN777" s="400"/>
      <c r="AO777" s="400"/>
      <c r="AV777" s="400"/>
      <c r="AW777" s="400"/>
      <c r="BJ777" s="400"/>
      <c r="BK777" s="400"/>
      <c r="BL777" s="400"/>
      <c r="BM777" s="400"/>
      <c r="BN777" s="400"/>
      <c r="BO777" s="400"/>
      <c r="BP777" s="400"/>
      <c r="BQ777" s="400"/>
      <c r="BR777" s="400"/>
      <c r="BS777" s="400"/>
      <c r="BT777" s="400"/>
      <c r="BU777" s="400"/>
      <c r="CC777" s="397"/>
      <c r="CD777" s="397"/>
      <c r="CE777" s="397"/>
      <c r="CF777" s="397"/>
      <c r="CG777" s="397"/>
      <c r="CH777" s="397"/>
      <c r="CI777" s="397"/>
      <c r="CJ777" s="397"/>
      <c r="CK777" s="397"/>
      <c r="CL777" s="397"/>
      <c r="CM777" s="397"/>
      <c r="CN777" s="397"/>
    </row>
    <row r="778" spans="1:92" s="407" customFormat="1" x14ac:dyDescent="0.25">
      <c r="A778" s="408"/>
      <c r="B778" s="408"/>
      <c r="C778" s="408"/>
      <c r="D778" s="408"/>
      <c r="E778" s="408"/>
      <c r="F778" s="408"/>
      <c r="G778" s="408"/>
      <c r="AN778" s="400"/>
      <c r="AO778" s="400"/>
      <c r="AV778" s="400"/>
      <c r="AW778" s="400"/>
      <c r="BJ778" s="400"/>
      <c r="BK778" s="400"/>
      <c r="BL778" s="400"/>
      <c r="BM778" s="400"/>
      <c r="BN778" s="400"/>
      <c r="BO778" s="400"/>
      <c r="BP778" s="400"/>
      <c r="BQ778" s="400"/>
      <c r="BR778" s="400"/>
      <c r="BS778" s="400"/>
      <c r="BT778" s="400"/>
      <c r="BU778" s="400"/>
      <c r="CC778" s="397"/>
      <c r="CD778" s="397"/>
      <c r="CE778" s="397"/>
      <c r="CF778" s="397"/>
      <c r="CG778" s="397"/>
      <c r="CH778" s="397"/>
      <c r="CI778" s="397"/>
      <c r="CJ778" s="397"/>
      <c r="CK778" s="397"/>
      <c r="CL778" s="397"/>
      <c r="CM778" s="397"/>
      <c r="CN778" s="397"/>
    </row>
    <row r="779" spans="1:92" s="407" customFormat="1" x14ac:dyDescent="0.25">
      <c r="A779" s="408"/>
      <c r="B779" s="408"/>
      <c r="C779" s="408"/>
      <c r="D779" s="408"/>
      <c r="E779" s="408"/>
      <c r="F779" s="408"/>
      <c r="G779" s="408"/>
      <c r="AN779" s="400"/>
      <c r="AO779" s="400"/>
      <c r="AV779" s="400"/>
      <c r="AW779" s="400"/>
      <c r="BJ779" s="400"/>
      <c r="BK779" s="400"/>
      <c r="BL779" s="400"/>
      <c r="BM779" s="400"/>
      <c r="BN779" s="400"/>
      <c r="BO779" s="400"/>
      <c r="BP779" s="400"/>
      <c r="BQ779" s="400"/>
      <c r="BR779" s="400"/>
      <c r="BS779" s="400"/>
      <c r="BT779" s="400"/>
      <c r="BU779" s="400"/>
      <c r="CC779" s="397"/>
      <c r="CD779" s="397"/>
      <c r="CE779" s="397"/>
      <c r="CF779" s="397"/>
      <c r="CG779" s="397"/>
      <c r="CH779" s="397"/>
      <c r="CI779" s="397"/>
      <c r="CJ779" s="397"/>
      <c r="CK779" s="397"/>
      <c r="CL779" s="397"/>
      <c r="CM779" s="397"/>
      <c r="CN779" s="397"/>
    </row>
    <row r="780" spans="1:92" s="407" customFormat="1" x14ac:dyDescent="0.25">
      <c r="A780" s="408"/>
      <c r="B780" s="408"/>
      <c r="C780" s="408"/>
      <c r="D780" s="408"/>
      <c r="E780" s="408"/>
      <c r="F780" s="408"/>
      <c r="G780" s="408"/>
      <c r="AN780" s="400"/>
      <c r="AO780" s="400"/>
      <c r="AV780" s="400"/>
      <c r="AW780" s="400"/>
      <c r="BJ780" s="400"/>
      <c r="BK780" s="400"/>
      <c r="BL780" s="400"/>
      <c r="BM780" s="400"/>
      <c r="BN780" s="400"/>
      <c r="BO780" s="400"/>
      <c r="BP780" s="400"/>
      <c r="BQ780" s="400"/>
      <c r="BR780" s="400"/>
      <c r="BS780" s="400"/>
      <c r="BT780" s="400"/>
      <c r="BU780" s="400"/>
      <c r="CC780" s="397"/>
      <c r="CD780" s="397"/>
      <c r="CE780" s="397"/>
      <c r="CF780" s="397"/>
      <c r="CG780" s="397"/>
      <c r="CH780" s="397"/>
      <c r="CI780" s="397"/>
      <c r="CJ780" s="397"/>
      <c r="CK780" s="397"/>
      <c r="CL780" s="397"/>
      <c r="CM780" s="397"/>
      <c r="CN780" s="397"/>
    </row>
    <row r="781" spans="1:92" s="407" customFormat="1" x14ac:dyDescent="0.25">
      <c r="A781" s="408"/>
      <c r="B781" s="408"/>
      <c r="C781" s="408"/>
      <c r="D781" s="408"/>
      <c r="E781" s="408"/>
      <c r="F781" s="408"/>
      <c r="G781" s="408"/>
      <c r="AN781" s="400"/>
      <c r="AO781" s="400"/>
      <c r="AV781" s="400"/>
      <c r="AW781" s="400"/>
      <c r="BJ781" s="400"/>
      <c r="BK781" s="400"/>
      <c r="BL781" s="400"/>
      <c r="BM781" s="400"/>
      <c r="BN781" s="400"/>
      <c r="BO781" s="400"/>
      <c r="BP781" s="400"/>
      <c r="BQ781" s="400"/>
      <c r="BR781" s="400"/>
      <c r="BS781" s="400"/>
      <c r="BT781" s="400"/>
      <c r="BU781" s="400"/>
      <c r="CC781" s="397"/>
      <c r="CD781" s="397"/>
      <c r="CE781" s="397"/>
      <c r="CF781" s="397"/>
      <c r="CG781" s="397"/>
      <c r="CH781" s="397"/>
      <c r="CI781" s="397"/>
      <c r="CJ781" s="397"/>
      <c r="CK781" s="397"/>
      <c r="CL781" s="397"/>
      <c r="CM781" s="397"/>
      <c r="CN781" s="397"/>
    </row>
    <row r="782" spans="1:92" s="407" customFormat="1" x14ac:dyDescent="0.25">
      <c r="A782" s="408"/>
      <c r="B782" s="408"/>
      <c r="C782" s="408"/>
      <c r="D782" s="408"/>
      <c r="E782" s="408"/>
      <c r="F782" s="408"/>
      <c r="G782" s="408"/>
      <c r="AN782" s="400"/>
      <c r="AO782" s="400"/>
      <c r="AV782" s="400"/>
      <c r="AW782" s="400"/>
      <c r="BJ782" s="400"/>
      <c r="BK782" s="400"/>
      <c r="BL782" s="400"/>
      <c r="BM782" s="400"/>
      <c r="BN782" s="400"/>
      <c r="BO782" s="400"/>
      <c r="BP782" s="400"/>
      <c r="BQ782" s="400"/>
      <c r="BR782" s="400"/>
      <c r="BS782" s="400"/>
      <c r="BT782" s="400"/>
      <c r="BU782" s="400"/>
      <c r="CC782" s="397"/>
      <c r="CD782" s="397"/>
      <c r="CE782" s="397"/>
      <c r="CF782" s="397"/>
      <c r="CG782" s="397"/>
      <c r="CH782" s="397"/>
      <c r="CI782" s="397"/>
      <c r="CJ782" s="397"/>
      <c r="CK782" s="397"/>
      <c r="CL782" s="397"/>
      <c r="CM782" s="397"/>
      <c r="CN782" s="397"/>
    </row>
    <row r="783" spans="1:92" s="407" customFormat="1" x14ac:dyDescent="0.25">
      <c r="A783" s="408"/>
      <c r="B783" s="408"/>
      <c r="C783" s="408"/>
      <c r="D783" s="408"/>
      <c r="E783" s="408"/>
      <c r="F783" s="408"/>
      <c r="G783" s="408"/>
      <c r="AN783" s="400"/>
      <c r="AO783" s="400"/>
      <c r="AV783" s="400"/>
      <c r="AW783" s="400"/>
      <c r="BJ783" s="400"/>
      <c r="BK783" s="400"/>
      <c r="BL783" s="400"/>
      <c r="BM783" s="400"/>
      <c r="BN783" s="400"/>
      <c r="BO783" s="400"/>
      <c r="BP783" s="400"/>
      <c r="BQ783" s="400"/>
      <c r="BR783" s="400"/>
      <c r="BS783" s="400"/>
      <c r="BT783" s="400"/>
      <c r="BU783" s="400"/>
      <c r="CC783" s="397"/>
      <c r="CD783" s="397"/>
      <c r="CE783" s="397"/>
      <c r="CF783" s="397"/>
      <c r="CG783" s="397"/>
      <c r="CH783" s="397"/>
      <c r="CI783" s="397"/>
      <c r="CJ783" s="397"/>
      <c r="CK783" s="397"/>
      <c r="CL783" s="397"/>
      <c r="CM783" s="397"/>
      <c r="CN783" s="397"/>
    </row>
    <row r="784" spans="1:92" s="407" customFormat="1" x14ac:dyDescent="0.25">
      <c r="A784" s="408"/>
      <c r="B784" s="408"/>
      <c r="C784" s="408"/>
      <c r="D784" s="408"/>
      <c r="E784" s="408"/>
      <c r="F784" s="408"/>
      <c r="G784" s="408"/>
      <c r="AN784" s="400"/>
      <c r="AO784" s="400"/>
      <c r="AV784" s="400"/>
      <c r="AW784" s="400"/>
      <c r="BJ784" s="400"/>
      <c r="BK784" s="400"/>
      <c r="BL784" s="400"/>
      <c r="BM784" s="400"/>
      <c r="BN784" s="400"/>
      <c r="BO784" s="400"/>
      <c r="BP784" s="400"/>
      <c r="BQ784" s="400"/>
      <c r="BR784" s="400"/>
      <c r="BS784" s="400"/>
      <c r="BT784" s="400"/>
      <c r="BU784" s="400"/>
      <c r="CC784" s="397"/>
      <c r="CD784" s="397"/>
      <c r="CE784" s="397"/>
      <c r="CF784" s="397"/>
      <c r="CG784" s="397"/>
      <c r="CH784" s="397"/>
      <c r="CI784" s="397"/>
      <c r="CJ784" s="397"/>
      <c r="CK784" s="397"/>
      <c r="CL784" s="397"/>
      <c r="CM784" s="397"/>
      <c r="CN784" s="397"/>
    </row>
    <row r="785" spans="1:92" s="407" customFormat="1" x14ac:dyDescent="0.25">
      <c r="A785" s="408"/>
      <c r="B785" s="408"/>
      <c r="C785" s="408"/>
      <c r="D785" s="408"/>
      <c r="E785" s="408"/>
      <c r="F785" s="408"/>
      <c r="G785" s="408"/>
      <c r="AN785" s="400"/>
      <c r="AO785" s="400"/>
      <c r="AV785" s="400"/>
      <c r="AW785" s="400"/>
      <c r="BJ785" s="400"/>
      <c r="BK785" s="400"/>
      <c r="BL785" s="400"/>
      <c r="BM785" s="400"/>
      <c r="BN785" s="400"/>
      <c r="BO785" s="400"/>
      <c r="BP785" s="400"/>
      <c r="BQ785" s="400"/>
      <c r="BR785" s="400"/>
      <c r="BS785" s="400"/>
      <c r="BT785" s="400"/>
      <c r="BU785" s="400"/>
      <c r="CC785" s="397"/>
      <c r="CD785" s="397"/>
      <c r="CE785" s="397"/>
      <c r="CF785" s="397"/>
      <c r="CG785" s="397"/>
      <c r="CH785" s="397"/>
      <c r="CI785" s="397"/>
      <c r="CJ785" s="397"/>
      <c r="CK785" s="397"/>
      <c r="CL785" s="397"/>
      <c r="CM785" s="397"/>
      <c r="CN785" s="397"/>
    </row>
    <row r="786" spans="1:92" s="407" customFormat="1" x14ac:dyDescent="0.25">
      <c r="A786" s="408"/>
      <c r="B786" s="408"/>
      <c r="C786" s="408"/>
      <c r="D786" s="408"/>
      <c r="E786" s="408"/>
      <c r="F786" s="408"/>
      <c r="G786" s="408"/>
      <c r="AN786" s="400"/>
      <c r="AO786" s="400"/>
      <c r="AV786" s="400"/>
      <c r="AW786" s="400"/>
      <c r="BJ786" s="400"/>
      <c r="BK786" s="400"/>
      <c r="BL786" s="400"/>
      <c r="BM786" s="400"/>
      <c r="BN786" s="400"/>
      <c r="BO786" s="400"/>
      <c r="BP786" s="400"/>
      <c r="BQ786" s="400"/>
      <c r="BR786" s="400"/>
      <c r="BS786" s="400"/>
      <c r="BT786" s="400"/>
      <c r="BU786" s="400"/>
      <c r="CC786" s="397"/>
      <c r="CD786" s="397"/>
      <c r="CE786" s="397"/>
      <c r="CF786" s="397"/>
      <c r="CG786" s="397"/>
      <c r="CH786" s="397"/>
      <c r="CI786" s="397"/>
      <c r="CJ786" s="397"/>
      <c r="CK786" s="397"/>
      <c r="CL786" s="397"/>
      <c r="CM786" s="397"/>
      <c r="CN786" s="397"/>
    </row>
    <row r="787" spans="1:92" s="407" customFormat="1" x14ac:dyDescent="0.25">
      <c r="A787" s="408"/>
      <c r="B787" s="408"/>
      <c r="C787" s="408"/>
      <c r="D787" s="408"/>
      <c r="E787" s="408"/>
      <c r="F787" s="408"/>
      <c r="G787" s="408"/>
      <c r="AN787" s="400"/>
      <c r="AO787" s="400"/>
      <c r="AV787" s="400"/>
      <c r="AW787" s="400"/>
      <c r="BJ787" s="400"/>
      <c r="BK787" s="400"/>
      <c r="BL787" s="400"/>
      <c r="BM787" s="400"/>
      <c r="BN787" s="400"/>
      <c r="BO787" s="400"/>
      <c r="BP787" s="400"/>
      <c r="BQ787" s="400"/>
      <c r="BR787" s="400"/>
      <c r="BS787" s="400"/>
      <c r="BT787" s="400"/>
      <c r="BU787" s="400"/>
      <c r="CC787" s="397"/>
      <c r="CD787" s="397"/>
      <c r="CE787" s="397"/>
      <c r="CF787" s="397"/>
      <c r="CG787" s="397"/>
      <c r="CH787" s="397"/>
      <c r="CI787" s="397"/>
      <c r="CJ787" s="397"/>
      <c r="CK787" s="397"/>
      <c r="CL787" s="397"/>
      <c r="CM787" s="397"/>
      <c r="CN787" s="397"/>
    </row>
    <row r="788" spans="1:92" s="407" customFormat="1" x14ac:dyDescent="0.25">
      <c r="A788" s="408"/>
      <c r="B788" s="408"/>
      <c r="C788" s="408"/>
      <c r="D788" s="408"/>
      <c r="E788" s="408"/>
      <c r="F788" s="408"/>
      <c r="G788" s="408"/>
      <c r="AN788" s="400"/>
      <c r="AO788" s="400"/>
      <c r="AV788" s="400"/>
      <c r="AW788" s="400"/>
      <c r="BJ788" s="400"/>
      <c r="BK788" s="400"/>
      <c r="BL788" s="400"/>
      <c r="BM788" s="400"/>
      <c r="BN788" s="400"/>
      <c r="BO788" s="400"/>
      <c r="BP788" s="400"/>
      <c r="BQ788" s="400"/>
      <c r="BR788" s="400"/>
      <c r="BS788" s="400"/>
      <c r="BT788" s="400"/>
      <c r="BU788" s="400"/>
      <c r="CC788" s="397"/>
      <c r="CD788" s="397"/>
      <c r="CE788" s="397"/>
      <c r="CF788" s="397"/>
      <c r="CG788" s="397"/>
      <c r="CH788" s="397"/>
      <c r="CI788" s="397"/>
      <c r="CJ788" s="397"/>
      <c r="CK788" s="397"/>
      <c r="CL788" s="397"/>
      <c r="CM788" s="397"/>
      <c r="CN788" s="397"/>
    </row>
    <row r="789" spans="1:92" s="407" customFormat="1" x14ac:dyDescent="0.25">
      <c r="A789" s="408"/>
      <c r="B789" s="408"/>
      <c r="C789" s="408"/>
      <c r="D789" s="408"/>
      <c r="E789" s="408"/>
      <c r="F789" s="408"/>
      <c r="G789" s="408"/>
      <c r="AN789" s="400"/>
      <c r="AO789" s="400"/>
      <c r="AV789" s="400"/>
      <c r="AW789" s="400"/>
      <c r="BJ789" s="400"/>
      <c r="BK789" s="400"/>
      <c r="BL789" s="400"/>
      <c r="BM789" s="400"/>
      <c r="BN789" s="400"/>
      <c r="BO789" s="400"/>
      <c r="BP789" s="400"/>
      <c r="BQ789" s="400"/>
      <c r="BR789" s="400"/>
      <c r="BS789" s="400"/>
      <c r="BT789" s="400"/>
      <c r="BU789" s="400"/>
      <c r="CC789" s="397"/>
      <c r="CD789" s="397"/>
      <c r="CE789" s="397"/>
      <c r="CF789" s="397"/>
      <c r="CG789" s="397"/>
      <c r="CH789" s="397"/>
      <c r="CI789" s="397"/>
      <c r="CJ789" s="397"/>
      <c r="CK789" s="397"/>
      <c r="CL789" s="397"/>
      <c r="CM789" s="397"/>
      <c r="CN789" s="397"/>
    </row>
    <row r="790" spans="1:92" s="407" customFormat="1" x14ac:dyDescent="0.25">
      <c r="A790" s="408"/>
      <c r="B790" s="408"/>
      <c r="C790" s="408"/>
      <c r="D790" s="408"/>
      <c r="E790" s="408"/>
      <c r="F790" s="408"/>
      <c r="G790" s="408"/>
      <c r="AN790" s="400"/>
      <c r="AO790" s="400"/>
      <c r="AV790" s="400"/>
      <c r="AW790" s="400"/>
      <c r="BJ790" s="400"/>
      <c r="BK790" s="400"/>
      <c r="BL790" s="400"/>
      <c r="BM790" s="400"/>
      <c r="BN790" s="400"/>
      <c r="BO790" s="400"/>
      <c r="BP790" s="400"/>
      <c r="BQ790" s="400"/>
      <c r="BR790" s="400"/>
      <c r="BS790" s="400"/>
      <c r="BT790" s="400"/>
      <c r="BU790" s="400"/>
      <c r="CC790" s="397"/>
      <c r="CD790" s="397"/>
      <c r="CE790" s="397"/>
      <c r="CF790" s="397"/>
      <c r="CG790" s="397"/>
      <c r="CH790" s="397"/>
      <c r="CI790" s="397"/>
      <c r="CJ790" s="397"/>
      <c r="CK790" s="397"/>
      <c r="CL790" s="397"/>
      <c r="CM790" s="397"/>
      <c r="CN790" s="397"/>
    </row>
    <row r="791" spans="1:92" s="407" customFormat="1" x14ac:dyDescent="0.25">
      <c r="A791" s="408"/>
      <c r="B791" s="408"/>
      <c r="C791" s="408"/>
      <c r="D791" s="408"/>
      <c r="E791" s="408"/>
      <c r="F791" s="408"/>
      <c r="G791" s="408"/>
      <c r="AN791" s="400"/>
      <c r="AO791" s="400"/>
      <c r="AV791" s="400"/>
      <c r="AW791" s="400"/>
      <c r="BJ791" s="400"/>
      <c r="BK791" s="400"/>
      <c r="BL791" s="400"/>
      <c r="BM791" s="400"/>
      <c r="BN791" s="400"/>
      <c r="BO791" s="400"/>
      <c r="BP791" s="400"/>
      <c r="BQ791" s="400"/>
      <c r="BR791" s="400"/>
      <c r="BS791" s="400"/>
      <c r="BT791" s="400"/>
      <c r="BU791" s="400"/>
      <c r="CC791" s="397"/>
      <c r="CD791" s="397"/>
      <c r="CE791" s="397"/>
      <c r="CF791" s="397"/>
      <c r="CG791" s="397"/>
      <c r="CH791" s="397"/>
      <c r="CI791" s="397"/>
      <c r="CJ791" s="397"/>
      <c r="CK791" s="397"/>
      <c r="CL791" s="397"/>
      <c r="CM791" s="397"/>
      <c r="CN791" s="397"/>
    </row>
    <row r="792" spans="1:92" s="407" customFormat="1" x14ac:dyDescent="0.25">
      <c r="A792" s="408"/>
      <c r="B792" s="408"/>
      <c r="C792" s="408"/>
      <c r="D792" s="408"/>
      <c r="E792" s="408"/>
      <c r="F792" s="408"/>
      <c r="G792" s="408"/>
      <c r="AN792" s="400"/>
      <c r="AO792" s="400"/>
      <c r="AV792" s="400"/>
      <c r="AW792" s="400"/>
      <c r="BJ792" s="400"/>
      <c r="BK792" s="400"/>
      <c r="BL792" s="400"/>
      <c r="BM792" s="400"/>
      <c r="BN792" s="400"/>
      <c r="BO792" s="400"/>
      <c r="BP792" s="400"/>
      <c r="BQ792" s="400"/>
      <c r="BR792" s="400"/>
      <c r="BS792" s="400"/>
      <c r="BT792" s="400"/>
      <c r="BU792" s="400"/>
      <c r="CC792" s="397"/>
      <c r="CD792" s="397"/>
      <c r="CE792" s="397"/>
      <c r="CF792" s="397"/>
      <c r="CG792" s="397"/>
      <c r="CH792" s="397"/>
      <c r="CI792" s="397"/>
      <c r="CJ792" s="397"/>
      <c r="CK792" s="397"/>
      <c r="CL792" s="397"/>
      <c r="CM792" s="397"/>
      <c r="CN792" s="397"/>
    </row>
    <row r="793" spans="1:92" s="407" customFormat="1" x14ac:dyDescent="0.25">
      <c r="A793" s="408"/>
      <c r="B793" s="408"/>
      <c r="C793" s="408"/>
      <c r="D793" s="408"/>
      <c r="E793" s="408"/>
      <c r="F793" s="408"/>
      <c r="G793" s="408"/>
      <c r="AN793" s="400"/>
      <c r="AO793" s="400"/>
      <c r="AV793" s="400"/>
      <c r="AW793" s="400"/>
      <c r="BJ793" s="400"/>
      <c r="BK793" s="400"/>
      <c r="BL793" s="400"/>
      <c r="BM793" s="400"/>
      <c r="BN793" s="400"/>
      <c r="BO793" s="400"/>
      <c r="BP793" s="400"/>
      <c r="BQ793" s="400"/>
      <c r="BR793" s="400"/>
      <c r="BS793" s="400"/>
      <c r="BT793" s="400"/>
      <c r="BU793" s="400"/>
      <c r="CC793" s="397"/>
      <c r="CD793" s="397"/>
      <c r="CE793" s="397"/>
      <c r="CF793" s="397"/>
      <c r="CG793" s="397"/>
      <c r="CH793" s="397"/>
      <c r="CI793" s="397"/>
      <c r="CJ793" s="397"/>
      <c r="CK793" s="397"/>
      <c r="CL793" s="397"/>
      <c r="CM793" s="397"/>
      <c r="CN793" s="397"/>
    </row>
    <row r="794" spans="1:92" s="407" customFormat="1" x14ac:dyDescent="0.25">
      <c r="A794" s="408"/>
      <c r="B794" s="408"/>
      <c r="C794" s="408"/>
      <c r="D794" s="408"/>
      <c r="E794" s="408"/>
      <c r="F794" s="408"/>
      <c r="G794" s="408"/>
      <c r="AN794" s="400"/>
      <c r="AO794" s="400"/>
      <c r="AV794" s="400"/>
      <c r="AW794" s="400"/>
      <c r="BJ794" s="400"/>
      <c r="BK794" s="400"/>
      <c r="BL794" s="400"/>
      <c r="BM794" s="400"/>
      <c r="BN794" s="400"/>
      <c r="BO794" s="400"/>
      <c r="BP794" s="400"/>
      <c r="BQ794" s="400"/>
      <c r="BR794" s="400"/>
      <c r="BS794" s="400"/>
      <c r="BT794" s="400"/>
      <c r="BU794" s="400"/>
      <c r="CC794" s="397"/>
      <c r="CD794" s="397"/>
      <c r="CE794" s="397"/>
      <c r="CF794" s="397"/>
      <c r="CG794" s="397"/>
      <c r="CH794" s="397"/>
      <c r="CI794" s="397"/>
      <c r="CJ794" s="397"/>
      <c r="CK794" s="397"/>
      <c r="CL794" s="397"/>
      <c r="CM794" s="397"/>
      <c r="CN794" s="397"/>
    </row>
    <row r="795" spans="1:92" s="407" customFormat="1" x14ac:dyDescent="0.25">
      <c r="A795" s="408"/>
      <c r="B795" s="408"/>
      <c r="C795" s="408"/>
      <c r="D795" s="408"/>
      <c r="E795" s="408"/>
      <c r="F795" s="408"/>
      <c r="G795" s="408"/>
      <c r="AN795" s="400"/>
      <c r="AO795" s="400"/>
      <c r="AV795" s="400"/>
      <c r="AW795" s="400"/>
      <c r="BJ795" s="400"/>
      <c r="BK795" s="400"/>
      <c r="BL795" s="400"/>
      <c r="BM795" s="400"/>
      <c r="BN795" s="400"/>
      <c r="BO795" s="400"/>
      <c r="BP795" s="400"/>
      <c r="BQ795" s="400"/>
      <c r="BR795" s="400"/>
      <c r="BS795" s="400"/>
      <c r="BT795" s="400"/>
      <c r="BU795" s="400"/>
      <c r="CC795" s="397"/>
      <c r="CD795" s="397"/>
      <c r="CE795" s="397"/>
      <c r="CF795" s="397"/>
      <c r="CG795" s="397"/>
      <c r="CH795" s="397"/>
      <c r="CI795" s="397"/>
      <c r="CJ795" s="397"/>
      <c r="CK795" s="397"/>
      <c r="CL795" s="397"/>
      <c r="CM795" s="397"/>
      <c r="CN795" s="397"/>
    </row>
    <row r="796" spans="1:92" s="407" customFormat="1" x14ac:dyDescent="0.25">
      <c r="A796" s="408"/>
      <c r="B796" s="408"/>
      <c r="C796" s="408"/>
      <c r="D796" s="408"/>
      <c r="E796" s="408"/>
      <c r="F796" s="408"/>
      <c r="G796" s="408"/>
      <c r="AN796" s="400"/>
      <c r="AO796" s="400"/>
      <c r="AV796" s="400"/>
      <c r="AW796" s="400"/>
      <c r="BJ796" s="400"/>
      <c r="BK796" s="400"/>
      <c r="BL796" s="400"/>
      <c r="BM796" s="400"/>
      <c r="BN796" s="400"/>
      <c r="BO796" s="400"/>
      <c r="BP796" s="400"/>
      <c r="BQ796" s="400"/>
      <c r="BR796" s="400"/>
      <c r="BS796" s="400"/>
      <c r="BT796" s="400"/>
      <c r="BU796" s="400"/>
      <c r="CC796" s="397"/>
      <c r="CD796" s="397"/>
      <c r="CE796" s="397"/>
      <c r="CF796" s="397"/>
      <c r="CG796" s="397"/>
      <c r="CH796" s="397"/>
      <c r="CI796" s="397"/>
      <c r="CJ796" s="397"/>
      <c r="CK796" s="397"/>
      <c r="CL796" s="397"/>
      <c r="CM796" s="397"/>
      <c r="CN796" s="397"/>
    </row>
    <row r="797" spans="1:92" s="407" customFormat="1" x14ac:dyDescent="0.25">
      <c r="A797" s="408"/>
      <c r="B797" s="408"/>
      <c r="C797" s="408"/>
      <c r="D797" s="408"/>
      <c r="E797" s="408"/>
      <c r="F797" s="408"/>
      <c r="G797" s="408"/>
      <c r="AN797" s="400"/>
      <c r="AO797" s="400"/>
      <c r="AV797" s="400"/>
      <c r="AW797" s="400"/>
      <c r="BJ797" s="400"/>
      <c r="BK797" s="400"/>
      <c r="BL797" s="400"/>
      <c r="BM797" s="400"/>
      <c r="BN797" s="400"/>
      <c r="BO797" s="400"/>
      <c r="BP797" s="400"/>
      <c r="BQ797" s="400"/>
      <c r="BR797" s="400"/>
      <c r="BS797" s="400"/>
      <c r="BT797" s="400"/>
      <c r="BU797" s="400"/>
      <c r="CC797" s="397"/>
      <c r="CD797" s="397"/>
      <c r="CE797" s="397"/>
      <c r="CF797" s="397"/>
      <c r="CG797" s="397"/>
      <c r="CH797" s="397"/>
      <c r="CI797" s="397"/>
      <c r="CJ797" s="397"/>
      <c r="CK797" s="397"/>
      <c r="CL797" s="397"/>
      <c r="CM797" s="397"/>
      <c r="CN797" s="397"/>
    </row>
    <row r="798" spans="1:92" s="407" customFormat="1" x14ac:dyDescent="0.25">
      <c r="A798" s="408"/>
      <c r="B798" s="408"/>
      <c r="C798" s="408"/>
      <c r="D798" s="408"/>
      <c r="E798" s="408"/>
      <c r="F798" s="408"/>
      <c r="G798" s="408"/>
      <c r="AN798" s="400"/>
      <c r="AO798" s="400"/>
      <c r="AV798" s="400"/>
      <c r="AW798" s="400"/>
      <c r="BJ798" s="400"/>
      <c r="BK798" s="400"/>
      <c r="BL798" s="400"/>
      <c r="BM798" s="400"/>
      <c r="BN798" s="400"/>
      <c r="BO798" s="400"/>
      <c r="BP798" s="400"/>
      <c r="BQ798" s="400"/>
      <c r="BR798" s="400"/>
      <c r="BS798" s="400"/>
      <c r="BT798" s="400"/>
      <c r="BU798" s="400"/>
      <c r="CC798" s="397"/>
      <c r="CD798" s="397"/>
      <c r="CE798" s="397"/>
      <c r="CF798" s="397"/>
      <c r="CG798" s="397"/>
      <c r="CH798" s="397"/>
      <c r="CI798" s="397"/>
      <c r="CJ798" s="397"/>
      <c r="CK798" s="397"/>
      <c r="CL798" s="397"/>
      <c r="CM798" s="397"/>
      <c r="CN798" s="397"/>
    </row>
    <row r="799" spans="1:92" s="407" customFormat="1" x14ac:dyDescent="0.25">
      <c r="A799" s="408"/>
      <c r="B799" s="408"/>
      <c r="C799" s="408"/>
      <c r="D799" s="408"/>
      <c r="E799" s="408"/>
      <c r="F799" s="408"/>
      <c r="G799" s="408"/>
      <c r="AN799" s="400"/>
      <c r="AO799" s="400"/>
      <c r="AV799" s="400"/>
      <c r="AW799" s="400"/>
      <c r="BJ799" s="400"/>
      <c r="BK799" s="400"/>
      <c r="BL799" s="400"/>
      <c r="BM799" s="400"/>
      <c r="BN799" s="400"/>
      <c r="BO799" s="400"/>
      <c r="BP799" s="400"/>
      <c r="BQ799" s="400"/>
      <c r="BR799" s="400"/>
      <c r="BS799" s="400"/>
      <c r="BT799" s="400"/>
      <c r="BU799" s="400"/>
      <c r="CC799" s="397"/>
      <c r="CD799" s="397"/>
      <c r="CE799" s="397"/>
      <c r="CF799" s="397"/>
      <c r="CG799" s="397"/>
      <c r="CH799" s="397"/>
      <c r="CI799" s="397"/>
      <c r="CJ799" s="397"/>
      <c r="CK799" s="397"/>
      <c r="CL799" s="397"/>
      <c r="CM799" s="397"/>
      <c r="CN799" s="397"/>
    </row>
    <row r="800" spans="1:92" s="407" customFormat="1" x14ac:dyDescent="0.25">
      <c r="A800" s="408"/>
      <c r="B800" s="408"/>
      <c r="C800" s="408"/>
      <c r="D800" s="408"/>
      <c r="E800" s="408"/>
      <c r="F800" s="408"/>
      <c r="G800" s="408"/>
      <c r="AN800" s="400"/>
      <c r="AO800" s="400"/>
      <c r="AV800" s="400"/>
      <c r="AW800" s="400"/>
      <c r="BJ800" s="400"/>
      <c r="BK800" s="400"/>
      <c r="BL800" s="400"/>
      <c r="BM800" s="400"/>
      <c r="BN800" s="400"/>
      <c r="BO800" s="400"/>
      <c r="BP800" s="400"/>
      <c r="BQ800" s="400"/>
      <c r="BR800" s="400"/>
      <c r="BS800" s="400"/>
      <c r="BT800" s="400"/>
      <c r="BU800" s="400"/>
      <c r="CC800" s="397"/>
      <c r="CD800" s="397"/>
      <c r="CE800" s="397"/>
      <c r="CF800" s="397"/>
      <c r="CG800" s="397"/>
      <c r="CH800" s="397"/>
      <c r="CI800" s="397"/>
      <c r="CJ800" s="397"/>
      <c r="CK800" s="397"/>
      <c r="CL800" s="397"/>
      <c r="CM800" s="397"/>
      <c r="CN800" s="397"/>
    </row>
    <row r="801" spans="1:92" s="407" customFormat="1" x14ac:dyDescent="0.25">
      <c r="A801" s="408"/>
      <c r="B801" s="408"/>
      <c r="C801" s="408"/>
      <c r="D801" s="408"/>
      <c r="E801" s="408"/>
      <c r="F801" s="408"/>
      <c r="G801" s="408"/>
      <c r="AN801" s="400"/>
      <c r="AO801" s="400"/>
      <c r="AV801" s="400"/>
      <c r="AW801" s="400"/>
      <c r="BJ801" s="400"/>
      <c r="BK801" s="400"/>
      <c r="BL801" s="400"/>
      <c r="BM801" s="400"/>
      <c r="BN801" s="400"/>
      <c r="BO801" s="400"/>
      <c r="BP801" s="400"/>
      <c r="BQ801" s="400"/>
      <c r="BR801" s="400"/>
      <c r="BS801" s="400"/>
      <c r="BT801" s="400"/>
      <c r="BU801" s="400"/>
      <c r="CC801" s="397"/>
      <c r="CD801" s="397"/>
      <c r="CE801" s="397"/>
      <c r="CF801" s="397"/>
      <c r="CG801" s="397"/>
      <c r="CH801" s="397"/>
      <c r="CI801" s="397"/>
      <c r="CJ801" s="397"/>
      <c r="CK801" s="397"/>
      <c r="CL801" s="397"/>
      <c r="CM801" s="397"/>
      <c r="CN801" s="397"/>
    </row>
    <row r="802" spans="1:92" s="407" customFormat="1" x14ac:dyDescent="0.25">
      <c r="A802" s="408"/>
      <c r="B802" s="408"/>
      <c r="C802" s="408"/>
      <c r="D802" s="408"/>
      <c r="E802" s="408"/>
      <c r="F802" s="408"/>
      <c r="G802" s="408"/>
      <c r="AN802" s="400"/>
      <c r="AO802" s="400"/>
      <c r="AV802" s="400"/>
      <c r="AW802" s="400"/>
      <c r="BJ802" s="400"/>
      <c r="BK802" s="400"/>
      <c r="BL802" s="400"/>
      <c r="BM802" s="400"/>
      <c r="BN802" s="400"/>
      <c r="BO802" s="400"/>
      <c r="BP802" s="400"/>
      <c r="BQ802" s="400"/>
      <c r="BR802" s="400"/>
      <c r="BS802" s="400"/>
      <c r="BT802" s="400"/>
      <c r="BU802" s="400"/>
      <c r="CC802" s="397"/>
      <c r="CD802" s="397"/>
      <c r="CE802" s="397"/>
      <c r="CF802" s="397"/>
      <c r="CG802" s="397"/>
      <c r="CH802" s="397"/>
      <c r="CI802" s="397"/>
      <c r="CJ802" s="397"/>
      <c r="CK802" s="397"/>
      <c r="CL802" s="397"/>
      <c r="CM802" s="397"/>
      <c r="CN802" s="397"/>
    </row>
    <row r="803" spans="1:92" s="407" customFormat="1" x14ac:dyDescent="0.25">
      <c r="A803" s="408"/>
      <c r="B803" s="408"/>
      <c r="C803" s="408"/>
      <c r="D803" s="408"/>
      <c r="E803" s="408"/>
      <c r="F803" s="408"/>
      <c r="G803" s="408"/>
      <c r="AN803" s="400"/>
      <c r="AO803" s="400"/>
      <c r="AV803" s="400"/>
      <c r="AW803" s="400"/>
      <c r="BJ803" s="400"/>
      <c r="BK803" s="400"/>
      <c r="BL803" s="400"/>
      <c r="BM803" s="400"/>
      <c r="BN803" s="400"/>
      <c r="BO803" s="400"/>
      <c r="BP803" s="400"/>
      <c r="BQ803" s="400"/>
      <c r="BR803" s="400"/>
      <c r="BS803" s="400"/>
      <c r="BT803" s="400"/>
      <c r="BU803" s="400"/>
      <c r="CC803" s="397"/>
      <c r="CD803" s="397"/>
      <c r="CE803" s="397"/>
      <c r="CF803" s="397"/>
      <c r="CG803" s="397"/>
      <c r="CH803" s="397"/>
      <c r="CI803" s="397"/>
      <c r="CJ803" s="397"/>
      <c r="CK803" s="397"/>
      <c r="CL803" s="397"/>
      <c r="CM803" s="397"/>
      <c r="CN803" s="397"/>
    </row>
    <row r="804" spans="1:92" s="407" customFormat="1" x14ac:dyDescent="0.25">
      <c r="A804" s="408"/>
      <c r="B804" s="408"/>
      <c r="C804" s="408"/>
      <c r="D804" s="408"/>
      <c r="E804" s="408"/>
      <c r="F804" s="408"/>
      <c r="G804" s="408"/>
      <c r="AN804" s="400"/>
      <c r="AO804" s="400"/>
      <c r="AV804" s="400"/>
      <c r="AW804" s="400"/>
      <c r="BJ804" s="400"/>
      <c r="BK804" s="400"/>
      <c r="BL804" s="400"/>
      <c r="BM804" s="400"/>
      <c r="BN804" s="400"/>
      <c r="BO804" s="400"/>
      <c r="BP804" s="400"/>
      <c r="BQ804" s="400"/>
      <c r="BR804" s="400"/>
      <c r="BS804" s="400"/>
      <c r="BT804" s="400"/>
      <c r="BU804" s="400"/>
      <c r="CC804" s="397"/>
      <c r="CD804" s="397"/>
      <c r="CE804" s="397"/>
      <c r="CF804" s="397"/>
      <c r="CG804" s="397"/>
      <c r="CH804" s="397"/>
      <c r="CI804" s="397"/>
      <c r="CJ804" s="397"/>
      <c r="CK804" s="397"/>
      <c r="CL804" s="397"/>
      <c r="CM804" s="397"/>
      <c r="CN804" s="397"/>
    </row>
    <row r="805" spans="1:92" s="407" customFormat="1" x14ac:dyDescent="0.25">
      <c r="A805" s="408"/>
      <c r="B805" s="408"/>
      <c r="C805" s="408"/>
      <c r="D805" s="408"/>
      <c r="E805" s="408"/>
      <c r="F805" s="408"/>
      <c r="G805" s="408"/>
      <c r="AN805" s="400"/>
      <c r="AO805" s="400"/>
      <c r="AV805" s="400"/>
      <c r="AW805" s="400"/>
      <c r="BJ805" s="400"/>
      <c r="BK805" s="400"/>
      <c r="BL805" s="400"/>
      <c r="BM805" s="400"/>
      <c r="BN805" s="400"/>
      <c r="BO805" s="400"/>
      <c r="BP805" s="400"/>
      <c r="BQ805" s="400"/>
      <c r="BR805" s="400"/>
      <c r="BS805" s="400"/>
      <c r="BT805" s="400"/>
      <c r="BU805" s="400"/>
      <c r="CC805" s="397"/>
      <c r="CD805" s="397"/>
      <c r="CE805" s="397"/>
      <c r="CF805" s="397"/>
      <c r="CG805" s="397"/>
      <c r="CH805" s="397"/>
      <c r="CI805" s="397"/>
      <c r="CJ805" s="397"/>
      <c r="CK805" s="397"/>
      <c r="CL805" s="397"/>
      <c r="CM805" s="397"/>
      <c r="CN805" s="397"/>
    </row>
    <row r="806" spans="1:92" s="407" customFormat="1" x14ac:dyDescent="0.25">
      <c r="A806" s="408"/>
      <c r="B806" s="408"/>
      <c r="C806" s="408"/>
      <c r="D806" s="408"/>
      <c r="E806" s="408"/>
      <c r="F806" s="408"/>
      <c r="G806" s="408"/>
      <c r="AN806" s="400"/>
      <c r="AO806" s="400"/>
      <c r="AV806" s="400"/>
      <c r="AW806" s="400"/>
      <c r="BJ806" s="400"/>
      <c r="BK806" s="400"/>
      <c r="BL806" s="400"/>
      <c r="BM806" s="400"/>
      <c r="BN806" s="400"/>
      <c r="BO806" s="400"/>
      <c r="BP806" s="400"/>
      <c r="BQ806" s="400"/>
      <c r="BR806" s="400"/>
      <c r="BS806" s="400"/>
      <c r="BT806" s="400"/>
      <c r="BU806" s="400"/>
      <c r="CC806" s="397"/>
      <c r="CD806" s="397"/>
      <c r="CE806" s="397"/>
      <c r="CF806" s="397"/>
      <c r="CG806" s="397"/>
      <c r="CH806" s="397"/>
      <c r="CI806" s="397"/>
      <c r="CJ806" s="397"/>
      <c r="CK806" s="397"/>
      <c r="CL806" s="397"/>
      <c r="CM806" s="397"/>
      <c r="CN806" s="397"/>
    </row>
    <row r="807" spans="1:92" s="407" customFormat="1" x14ac:dyDescent="0.25">
      <c r="A807" s="408"/>
      <c r="B807" s="408"/>
      <c r="C807" s="408"/>
      <c r="D807" s="408"/>
      <c r="E807" s="408"/>
      <c r="F807" s="408"/>
      <c r="G807" s="408"/>
      <c r="AN807" s="400"/>
      <c r="AO807" s="400"/>
      <c r="AV807" s="400"/>
      <c r="AW807" s="400"/>
      <c r="BJ807" s="400"/>
      <c r="BK807" s="400"/>
      <c r="BL807" s="400"/>
      <c r="BM807" s="400"/>
      <c r="BN807" s="400"/>
      <c r="BO807" s="400"/>
      <c r="BP807" s="400"/>
      <c r="BQ807" s="400"/>
      <c r="BR807" s="400"/>
      <c r="BS807" s="400"/>
      <c r="BT807" s="400"/>
      <c r="BU807" s="400"/>
      <c r="CC807" s="397"/>
      <c r="CD807" s="397"/>
      <c r="CE807" s="397"/>
      <c r="CF807" s="397"/>
      <c r="CG807" s="397"/>
      <c r="CH807" s="397"/>
      <c r="CI807" s="397"/>
      <c r="CJ807" s="397"/>
      <c r="CK807" s="397"/>
      <c r="CL807" s="397"/>
      <c r="CM807" s="397"/>
      <c r="CN807" s="397"/>
    </row>
    <row r="808" spans="1:92" s="407" customFormat="1" x14ac:dyDescent="0.25">
      <c r="A808" s="408"/>
      <c r="B808" s="408"/>
      <c r="C808" s="408"/>
      <c r="D808" s="408"/>
      <c r="E808" s="408"/>
      <c r="F808" s="408"/>
      <c r="G808" s="408"/>
      <c r="AN808" s="400"/>
      <c r="AO808" s="400"/>
      <c r="AV808" s="400"/>
      <c r="AW808" s="400"/>
      <c r="BJ808" s="400"/>
      <c r="BK808" s="400"/>
      <c r="BL808" s="400"/>
      <c r="BM808" s="400"/>
      <c r="BN808" s="400"/>
      <c r="BO808" s="400"/>
      <c r="BP808" s="400"/>
      <c r="BQ808" s="400"/>
      <c r="BR808" s="400"/>
      <c r="BS808" s="400"/>
      <c r="BT808" s="400"/>
      <c r="BU808" s="400"/>
      <c r="CC808" s="397"/>
      <c r="CD808" s="397"/>
      <c r="CE808" s="397"/>
      <c r="CF808" s="397"/>
      <c r="CG808" s="397"/>
      <c r="CH808" s="397"/>
      <c r="CI808" s="397"/>
      <c r="CJ808" s="397"/>
      <c r="CK808" s="397"/>
      <c r="CL808" s="397"/>
      <c r="CM808" s="397"/>
      <c r="CN808" s="397"/>
    </row>
    <row r="809" spans="1:92" s="407" customFormat="1" x14ac:dyDescent="0.25">
      <c r="A809" s="408"/>
      <c r="B809" s="408"/>
      <c r="C809" s="408"/>
      <c r="D809" s="408"/>
      <c r="E809" s="408"/>
      <c r="F809" s="408"/>
      <c r="G809" s="408"/>
      <c r="AN809" s="400"/>
      <c r="AO809" s="400"/>
      <c r="AV809" s="400"/>
      <c r="AW809" s="400"/>
      <c r="BJ809" s="400"/>
      <c r="BK809" s="400"/>
      <c r="BL809" s="400"/>
      <c r="BM809" s="400"/>
      <c r="BN809" s="400"/>
      <c r="BO809" s="400"/>
      <c r="BP809" s="400"/>
      <c r="BQ809" s="400"/>
      <c r="BR809" s="400"/>
      <c r="BS809" s="400"/>
      <c r="BT809" s="400"/>
      <c r="BU809" s="400"/>
      <c r="CC809" s="397"/>
      <c r="CD809" s="397"/>
      <c r="CE809" s="397"/>
      <c r="CF809" s="397"/>
      <c r="CG809" s="397"/>
      <c r="CH809" s="397"/>
      <c r="CI809" s="397"/>
      <c r="CJ809" s="397"/>
      <c r="CK809" s="397"/>
      <c r="CL809" s="397"/>
      <c r="CM809" s="397"/>
      <c r="CN809" s="397"/>
    </row>
    <row r="810" spans="1:92" s="407" customFormat="1" x14ac:dyDescent="0.25">
      <c r="A810" s="408"/>
      <c r="B810" s="408"/>
      <c r="C810" s="408"/>
      <c r="D810" s="408"/>
      <c r="E810" s="408"/>
      <c r="F810" s="408"/>
      <c r="G810" s="408"/>
      <c r="AN810" s="400"/>
      <c r="AO810" s="400"/>
      <c r="AV810" s="400"/>
      <c r="AW810" s="400"/>
      <c r="BJ810" s="400"/>
      <c r="BK810" s="400"/>
      <c r="BL810" s="400"/>
      <c r="BM810" s="400"/>
      <c r="BN810" s="400"/>
      <c r="BO810" s="400"/>
      <c r="BP810" s="400"/>
      <c r="BQ810" s="400"/>
      <c r="BR810" s="400"/>
      <c r="BS810" s="400"/>
      <c r="BT810" s="400"/>
      <c r="BU810" s="400"/>
      <c r="CC810" s="397"/>
      <c r="CD810" s="397"/>
      <c r="CE810" s="397"/>
      <c r="CF810" s="397"/>
      <c r="CG810" s="397"/>
      <c r="CH810" s="397"/>
      <c r="CI810" s="397"/>
      <c r="CJ810" s="397"/>
      <c r="CK810" s="397"/>
      <c r="CL810" s="397"/>
      <c r="CM810" s="397"/>
      <c r="CN810" s="397"/>
    </row>
    <row r="811" spans="1:92" s="407" customFormat="1" x14ac:dyDescent="0.25">
      <c r="A811" s="408"/>
      <c r="B811" s="408"/>
      <c r="C811" s="408"/>
      <c r="D811" s="408"/>
      <c r="E811" s="408"/>
      <c r="F811" s="408"/>
      <c r="G811" s="408"/>
      <c r="AN811" s="400"/>
      <c r="AO811" s="400"/>
      <c r="AV811" s="400"/>
      <c r="AW811" s="400"/>
      <c r="BJ811" s="400"/>
      <c r="BK811" s="400"/>
      <c r="BL811" s="400"/>
      <c r="BM811" s="400"/>
      <c r="BN811" s="400"/>
      <c r="BO811" s="400"/>
      <c r="BP811" s="400"/>
      <c r="BQ811" s="400"/>
      <c r="BR811" s="400"/>
      <c r="BS811" s="400"/>
      <c r="BT811" s="400"/>
      <c r="BU811" s="400"/>
      <c r="CC811" s="397"/>
      <c r="CD811" s="397"/>
      <c r="CE811" s="397"/>
      <c r="CF811" s="397"/>
      <c r="CG811" s="397"/>
      <c r="CH811" s="397"/>
      <c r="CI811" s="397"/>
      <c r="CJ811" s="397"/>
      <c r="CK811" s="397"/>
      <c r="CL811" s="397"/>
      <c r="CM811" s="397"/>
      <c r="CN811" s="397"/>
    </row>
    <row r="812" spans="1:92" s="407" customFormat="1" x14ac:dyDescent="0.25">
      <c r="A812" s="408"/>
      <c r="B812" s="408"/>
      <c r="C812" s="408"/>
      <c r="D812" s="408"/>
      <c r="E812" s="408"/>
      <c r="F812" s="408"/>
      <c r="G812" s="408"/>
      <c r="AN812" s="400"/>
      <c r="AO812" s="400"/>
      <c r="AV812" s="400"/>
      <c r="AW812" s="400"/>
      <c r="BJ812" s="400"/>
      <c r="BK812" s="400"/>
      <c r="BL812" s="400"/>
      <c r="BM812" s="400"/>
      <c r="BN812" s="400"/>
      <c r="BO812" s="400"/>
      <c r="BP812" s="400"/>
      <c r="BQ812" s="400"/>
      <c r="BR812" s="400"/>
      <c r="BS812" s="400"/>
      <c r="BT812" s="400"/>
      <c r="BU812" s="400"/>
      <c r="CC812" s="397"/>
      <c r="CD812" s="397"/>
      <c r="CE812" s="397"/>
      <c r="CF812" s="397"/>
      <c r="CG812" s="397"/>
      <c r="CH812" s="397"/>
      <c r="CI812" s="397"/>
      <c r="CJ812" s="397"/>
      <c r="CK812" s="397"/>
      <c r="CL812" s="397"/>
      <c r="CM812" s="397"/>
      <c r="CN812" s="397"/>
    </row>
    <row r="813" spans="1:92" s="407" customFormat="1" x14ac:dyDescent="0.25">
      <c r="A813" s="408"/>
      <c r="B813" s="408"/>
      <c r="C813" s="408"/>
      <c r="D813" s="408"/>
      <c r="E813" s="408"/>
      <c r="F813" s="408"/>
      <c r="G813" s="408"/>
      <c r="AN813" s="400"/>
      <c r="AO813" s="400"/>
      <c r="AV813" s="400"/>
      <c r="AW813" s="400"/>
      <c r="BJ813" s="400"/>
      <c r="BK813" s="400"/>
      <c r="BL813" s="400"/>
      <c r="BM813" s="400"/>
      <c r="BN813" s="400"/>
      <c r="BO813" s="400"/>
      <c r="BP813" s="400"/>
      <c r="BQ813" s="400"/>
      <c r="BR813" s="400"/>
      <c r="BS813" s="400"/>
      <c r="BT813" s="400"/>
      <c r="BU813" s="400"/>
      <c r="CC813" s="397"/>
      <c r="CD813" s="397"/>
      <c r="CE813" s="397"/>
      <c r="CF813" s="397"/>
      <c r="CG813" s="397"/>
      <c r="CH813" s="397"/>
      <c r="CI813" s="397"/>
      <c r="CJ813" s="397"/>
      <c r="CK813" s="397"/>
      <c r="CL813" s="397"/>
      <c r="CM813" s="397"/>
      <c r="CN813" s="397"/>
    </row>
    <row r="814" spans="1:92" s="407" customFormat="1" x14ac:dyDescent="0.25">
      <c r="A814" s="408"/>
      <c r="B814" s="408"/>
      <c r="C814" s="408"/>
      <c r="D814" s="408"/>
      <c r="E814" s="408"/>
      <c r="F814" s="408"/>
      <c r="G814" s="408"/>
      <c r="AN814" s="400"/>
      <c r="AO814" s="400"/>
      <c r="AV814" s="400"/>
      <c r="AW814" s="400"/>
      <c r="BJ814" s="400"/>
      <c r="BK814" s="400"/>
      <c r="BL814" s="400"/>
      <c r="BM814" s="400"/>
      <c r="BN814" s="400"/>
      <c r="BO814" s="400"/>
      <c r="BP814" s="400"/>
      <c r="BQ814" s="400"/>
      <c r="BR814" s="400"/>
      <c r="BS814" s="400"/>
      <c r="BT814" s="400"/>
      <c r="BU814" s="400"/>
      <c r="CC814" s="397"/>
      <c r="CD814" s="397"/>
      <c r="CE814" s="397"/>
      <c r="CF814" s="397"/>
      <c r="CG814" s="397"/>
      <c r="CH814" s="397"/>
      <c r="CI814" s="397"/>
      <c r="CJ814" s="397"/>
      <c r="CK814" s="397"/>
      <c r="CL814" s="397"/>
      <c r="CM814" s="397"/>
      <c r="CN814" s="397"/>
    </row>
    <row r="815" spans="1:92" s="407" customFormat="1" x14ac:dyDescent="0.25">
      <c r="A815" s="408"/>
      <c r="B815" s="408"/>
      <c r="C815" s="408"/>
      <c r="D815" s="408"/>
      <c r="E815" s="408"/>
      <c r="F815" s="408"/>
      <c r="G815" s="408"/>
      <c r="AN815" s="400"/>
      <c r="AO815" s="400"/>
      <c r="AV815" s="400"/>
      <c r="AW815" s="400"/>
      <c r="BJ815" s="400"/>
      <c r="BK815" s="400"/>
      <c r="BL815" s="400"/>
      <c r="BM815" s="400"/>
      <c r="BN815" s="400"/>
      <c r="BO815" s="400"/>
      <c r="BP815" s="400"/>
      <c r="BQ815" s="400"/>
      <c r="BR815" s="400"/>
      <c r="BS815" s="400"/>
      <c r="BT815" s="400"/>
      <c r="BU815" s="400"/>
      <c r="CC815" s="397"/>
      <c r="CD815" s="397"/>
      <c r="CE815" s="397"/>
      <c r="CF815" s="397"/>
      <c r="CG815" s="397"/>
      <c r="CH815" s="397"/>
      <c r="CI815" s="397"/>
      <c r="CJ815" s="397"/>
      <c r="CK815" s="397"/>
      <c r="CL815" s="397"/>
      <c r="CM815" s="397"/>
      <c r="CN815" s="397"/>
    </row>
    <row r="816" spans="1:92" s="407" customFormat="1" x14ac:dyDescent="0.25">
      <c r="A816" s="408"/>
      <c r="B816" s="408"/>
      <c r="C816" s="408"/>
      <c r="D816" s="408"/>
      <c r="E816" s="408"/>
      <c r="F816" s="408"/>
      <c r="G816" s="408"/>
      <c r="AN816" s="400"/>
      <c r="AO816" s="400"/>
      <c r="AV816" s="400"/>
      <c r="AW816" s="400"/>
      <c r="BJ816" s="400"/>
      <c r="BK816" s="400"/>
      <c r="BL816" s="400"/>
      <c r="BM816" s="400"/>
      <c r="BN816" s="400"/>
      <c r="BO816" s="400"/>
      <c r="BP816" s="400"/>
      <c r="BQ816" s="400"/>
      <c r="BR816" s="400"/>
      <c r="BS816" s="400"/>
      <c r="BT816" s="400"/>
      <c r="BU816" s="400"/>
      <c r="CC816" s="397"/>
      <c r="CD816" s="397"/>
      <c r="CE816" s="397"/>
      <c r="CF816" s="397"/>
      <c r="CG816" s="397"/>
      <c r="CH816" s="397"/>
      <c r="CI816" s="397"/>
      <c r="CJ816" s="397"/>
      <c r="CK816" s="397"/>
      <c r="CL816" s="397"/>
      <c r="CM816" s="397"/>
      <c r="CN816" s="397"/>
    </row>
    <row r="817" spans="1:92" s="407" customFormat="1" x14ac:dyDescent="0.25">
      <c r="A817" s="408"/>
      <c r="B817" s="408"/>
      <c r="C817" s="408"/>
      <c r="D817" s="408"/>
      <c r="E817" s="408"/>
      <c r="F817" s="408"/>
      <c r="G817" s="408"/>
      <c r="AN817" s="400"/>
      <c r="AO817" s="400"/>
      <c r="AV817" s="400"/>
      <c r="AW817" s="400"/>
      <c r="BJ817" s="400"/>
      <c r="BK817" s="400"/>
      <c r="BL817" s="400"/>
      <c r="BM817" s="400"/>
      <c r="BN817" s="400"/>
      <c r="BO817" s="400"/>
      <c r="BP817" s="400"/>
      <c r="BQ817" s="400"/>
      <c r="BR817" s="400"/>
      <c r="BS817" s="400"/>
      <c r="BT817" s="400"/>
      <c r="BU817" s="400"/>
      <c r="CC817" s="397"/>
      <c r="CD817" s="397"/>
      <c r="CE817" s="397"/>
      <c r="CF817" s="397"/>
      <c r="CG817" s="397"/>
      <c r="CH817" s="397"/>
      <c r="CI817" s="397"/>
      <c r="CJ817" s="397"/>
      <c r="CK817" s="397"/>
      <c r="CL817" s="397"/>
      <c r="CM817" s="397"/>
      <c r="CN817" s="397"/>
    </row>
    <row r="818" spans="1:92" s="407" customFormat="1" x14ac:dyDescent="0.25">
      <c r="A818" s="408"/>
      <c r="B818" s="408"/>
      <c r="C818" s="408"/>
      <c r="D818" s="408"/>
      <c r="E818" s="408"/>
      <c r="F818" s="408"/>
      <c r="G818" s="408"/>
      <c r="AN818" s="400"/>
      <c r="AO818" s="400"/>
      <c r="AV818" s="400"/>
      <c r="AW818" s="400"/>
      <c r="BJ818" s="400"/>
      <c r="BK818" s="400"/>
      <c r="BL818" s="400"/>
      <c r="BM818" s="400"/>
      <c r="BN818" s="400"/>
      <c r="BO818" s="400"/>
      <c r="BP818" s="400"/>
      <c r="BQ818" s="400"/>
      <c r="BR818" s="400"/>
      <c r="BS818" s="400"/>
      <c r="BT818" s="400"/>
      <c r="BU818" s="400"/>
      <c r="CC818" s="397"/>
      <c r="CD818" s="397"/>
      <c r="CE818" s="397"/>
      <c r="CF818" s="397"/>
      <c r="CG818" s="397"/>
      <c r="CH818" s="397"/>
      <c r="CI818" s="397"/>
      <c r="CJ818" s="397"/>
      <c r="CK818" s="397"/>
      <c r="CL818" s="397"/>
      <c r="CM818" s="397"/>
      <c r="CN818" s="397"/>
    </row>
    <row r="819" spans="1:92" s="407" customFormat="1" x14ac:dyDescent="0.25">
      <c r="A819" s="408"/>
      <c r="B819" s="408"/>
      <c r="C819" s="408"/>
      <c r="D819" s="408"/>
      <c r="E819" s="408"/>
      <c r="F819" s="408"/>
      <c r="G819" s="408"/>
      <c r="AN819" s="400"/>
      <c r="AO819" s="400"/>
      <c r="AV819" s="400"/>
      <c r="AW819" s="400"/>
      <c r="BJ819" s="400"/>
      <c r="BK819" s="400"/>
      <c r="BL819" s="400"/>
      <c r="BM819" s="400"/>
      <c r="BN819" s="400"/>
      <c r="BO819" s="400"/>
      <c r="BP819" s="400"/>
      <c r="BQ819" s="400"/>
      <c r="BR819" s="400"/>
      <c r="BS819" s="400"/>
      <c r="BT819" s="400"/>
      <c r="BU819" s="400"/>
      <c r="CC819" s="397"/>
      <c r="CD819" s="397"/>
      <c r="CE819" s="397"/>
      <c r="CF819" s="397"/>
      <c r="CG819" s="397"/>
      <c r="CH819" s="397"/>
      <c r="CI819" s="397"/>
      <c r="CJ819" s="397"/>
      <c r="CK819" s="397"/>
      <c r="CL819" s="397"/>
      <c r="CM819" s="397"/>
      <c r="CN819" s="397"/>
    </row>
    <row r="820" spans="1:92" s="407" customFormat="1" x14ac:dyDescent="0.25">
      <c r="A820" s="408"/>
      <c r="B820" s="408"/>
      <c r="C820" s="408"/>
      <c r="D820" s="408"/>
      <c r="E820" s="408"/>
      <c r="F820" s="408"/>
      <c r="G820" s="408"/>
      <c r="AN820" s="400"/>
      <c r="AO820" s="400"/>
      <c r="AV820" s="400"/>
      <c r="AW820" s="400"/>
      <c r="BJ820" s="400"/>
      <c r="BK820" s="400"/>
      <c r="BL820" s="400"/>
      <c r="BM820" s="400"/>
      <c r="BN820" s="400"/>
      <c r="BO820" s="400"/>
      <c r="BP820" s="400"/>
      <c r="BQ820" s="400"/>
      <c r="BR820" s="400"/>
      <c r="BS820" s="400"/>
      <c r="BT820" s="400"/>
      <c r="BU820" s="400"/>
      <c r="CC820" s="397"/>
      <c r="CD820" s="397"/>
      <c r="CE820" s="397"/>
      <c r="CF820" s="397"/>
      <c r="CG820" s="397"/>
      <c r="CH820" s="397"/>
      <c r="CI820" s="397"/>
      <c r="CJ820" s="397"/>
      <c r="CK820" s="397"/>
      <c r="CL820" s="397"/>
      <c r="CM820" s="397"/>
      <c r="CN820" s="397"/>
    </row>
    <row r="821" spans="1:92" s="407" customFormat="1" x14ac:dyDescent="0.25">
      <c r="A821" s="408"/>
      <c r="B821" s="408"/>
      <c r="C821" s="408"/>
      <c r="D821" s="408"/>
      <c r="E821" s="408"/>
      <c r="F821" s="408"/>
      <c r="G821" s="408"/>
      <c r="AN821" s="400"/>
      <c r="AO821" s="400"/>
      <c r="AV821" s="400"/>
      <c r="AW821" s="400"/>
      <c r="BJ821" s="400"/>
      <c r="BK821" s="400"/>
      <c r="BL821" s="400"/>
      <c r="BM821" s="400"/>
      <c r="BN821" s="400"/>
      <c r="BO821" s="400"/>
      <c r="BP821" s="400"/>
      <c r="BQ821" s="400"/>
      <c r="BR821" s="400"/>
      <c r="BS821" s="400"/>
      <c r="BT821" s="400"/>
      <c r="BU821" s="400"/>
      <c r="CC821" s="397"/>
      <c r="CD821" s="397"/>
      <c r="CE821" s="397"/>
      <c r="CF821" s="397"/>
      <c r="CG821" s="397"/>
      <c r="CH821" s="397"/>
      <c r="CI821" s="397"/>
      <c r="CJ821" s="397"/>
      <c r="CK821" s="397"/>
      <c r="CL821" s="397"/>
      <c r="CM821" s="397"/>
      <c r="CN821" s="397"/>
    </row>
    <row r="822" spans="1:92" s="407" customFormat="1" x14ac:dyDescent="0.25">
      <c r="A822" s="408"/>
      <c r="B822" s="408"/>
      <c r="C822" s="408"/>
      <c r="D822" s="408"/>
      <c r="E822" s="408"/>
      <c r="F822" s="408"/>
      <c r="G822" s="408"/>
      <c r="AN822" s="400"/>
      <c r="AO822" s="400"/>
      <c r="AV822" s="400"/>
      <c r="AW822" s="400"/>
      <c r="BJ822" s="400"/>
      <c r="BK822" s="400"/>
      <c r="BL822" s="400"/>
      <c r="BM822" s="400"/>
      <c r="BN822" s="400"/>
      <c r="BO822" s="400"/>
      <c r="BP822" s="400"/>
      <c r="BQ822" s="400"/>
      <c r="BR822" s="400"/>
      <c r="BS822" s="400"/>
      <c r="BT822" s="400"/>
      <c r="BU822" s="400"/>
      <c r="CC822" s="397"/>
      <c r="CD822" s="397"/>
      <c r="CE822" s="397"/>
      <c r="CF822" s="397"/>
      <c r="CG822" s="397"/>
      <c r="CH822" s="397"/>
      <c r="CI822" s="397"/>
      <c r="CJ822" s="397"/>
      <c r="CK822" s="397"/>
      <c r="CL822" s="397"/>
      <c r="CM822" s="397"/>
      <c r="CN822" s="397"/>
    </row>
    <row r="823" spans="1:92" s="407" customFormat="1" x14ac:dyDescent="0.25">
      <c r="A823" s="408"/>
      <c r="B823" s="408"/>
      <c r="C823" s="408"/>
      <c r="D823" s="408"/>
      <c r="E823" s="408"/>
      <c r="F823" s="408"/>
      <c r="G823" s="408"/>
      <c r="AN823" s="400"/>
      <c r="AO823" s="400"/>
      <c r="AV823" s="400"/>
      <c r="AW823" s="400"/>
      <c r="BJ823" s="400"/>
      <c r="BK823" s="400"/>
      <c r="BL823" s="400"/>
      <c r="BM823" s="400"/>
      <c r="BN823" s="400"/>
      <c r="BO823" s="400"/>
      <c r="BP823" s="400"/>
      <c r="BQ823" s="400"/>
      <c r="BR823" s="400"/>
      <c r="BS823" s="400"/>
      <c r="BT823" s="400"/>
      <c r="BU823" s="400"/>
      <c r="CC823" s="397"/>
      <c r="CD823" s="397"/>
      <c r="CE823" s="397"/>
      <c r="CF823" s="397"/>
      <c r="CG823" s="397"/>
      <c r="CH823" s="397"/>
      <c r="CI823" s="397"/>
      <c r="CJ823" s="397"/>
      <c r="CK823" s="397"/>
      <c r="CL823" s="397"/>
      <c r="CM823" s="397"/>
      <c r="CN823" s="397"/>
    </row>
    <row r="824" spans="1:92" s="407" customFormat="1" x14ac:dyDescent="0.25">
      <c r="A824" s="408"/>
      <c r="B824" s="408"/>
      <c r="C824" s="408"/>
      <c r="D824" s="408"/>
      <c r="E824" s="408"/>
      <c r="F824" s="408"/>
      <c r="G824" s="408"/>
      <c r="AN824" s="400"/>
      <c r="AO824" s="400"/>
      <c r="AV824" s="400"/>
      <c r="AW824" s="400"/>
      <c r="BJ824" s="400"/>
      <c r="BK824" s="400"/>
      <c r="BL824" s="400"/>
      <c r="BM824" s="400"/>
      <c r="BN824" s="400"/>
      <c r="BO824" s="400"/>
      <c r="BP824" s="400"/>
      <c r="BQ824" s="400"/>
      <c r="BR824" s="400"/>
      <c r="BS824" s="400"/>
      <c r="BT824" s="400"/>
      <c r="BU824" s="400"/>
      <c r="CC824" s="397"/>
      <c r="CD824" s="397"/>
      <c r="CE824" s="397"/>
      <c r="CF824" s="397"/>
      <c r="CG824" s="397"/>
      <c r="CH824" s="397"/>
      <c r="CI824" s="397"/>
      <c r="CJ824" s="397"/>
      <c r="CK824" s="397"/>
      <c r="CL824" s="397"/>
      <c r="CM824" s="397"/>
      <c r="CN824" s="397"/>
    </row>
    <row r="825" spans="1:92" s="407" customFormat="1" x14ac:dyDescent="0.25">
      <c r="A825" s="408"/>
      <c r="B825" s="408"/>
      <c r="C825" s="408"/>
      <c r="D825" s="408"/>
      <c r="E825" s="408"/>
      <c r="F825" s="408"/>
      <c r="G825" s="408"/>
      <c r="AN825" s="400"/>
      <c r="AO825" s="400"/>
      <c r="AV825" s="400"/>
      <c r="AW825" s="400"/>
      <c r="BJ825" s="400"/>
      <c r="BK825" s="400"/>
      <c r="BL825" s="400"/>
      <c r="BM825" s="400"/>
      <c r="BN825" s="400"/>
      <c r="BO825" s="400"/>
      <c r="BP825" s="400"/>
      <c r="BQ825" s="400"/>
      <c r="BR825" s="400"/>
      <c r="BS825" s="400"/>
      <c r="BT825" s="400"/>
      <c r="BU825" s="400"/>
      <c r="CC825" s="397"/>
      <c r="CD825" s="397"/>
      <c r="CE825" s="397"/>
      <c r="CF825" s="397"/>
      <c r="CG825" s="397"/>
      <c r="CH825" s="397"/>
      <c r="CI825" s="397"/>
      <c r="CJ825" s="397"/>
      <c r="CK825" s="397"/>
      <c r="CL825" s="397"/>
      <c r="CM825" s="397"/>
      <c r="CN825" s="397"/>
    </row>
    <row r="826" spans="1:92" s="407" customFormat="1" x14ac:dyDescent="0.25">
      <c r="A826" s="408"/>
      <c r="B826" s="408"/>
      <c r="C826" s="408"/>
      <c r="D826" s="408"/>
      <c r="E826" s="408"/>
      <c r="F826" s="408"/>
      <c r="G826" s="408"/>
      <c r="AN826" s="400"/>
      <c r="AO826" s="400"/>
      <c r="AV826" s="400"/>
      <c r="AW826" s="400"/>
      <c r="BJ826" s="400"/>
      <c r="BK826" s="400"/>
      <c r="BL826" s="400"/>
      <c r="BM826" s="400"/>
      <c r="BN826" s="400"/>
      <c r="BO826" s="400"/>
      <c r="BP826" s="400"/>
      <c r="BQ826" s="400"/>
      <c r="BR826" s="400"/>
      <c r="BS826" s="400"/>
      <c r="BT826" s="400"/>
      <c r="BU826" s="400"/>
      <c r="CC826" s="397"/>
      <c r="CD826" s="397"/>
      <c r="CE826" s="397"/>
      <c r="CF826" s="397"/>
      <c r="CG826" s="397"/>
      <c r="CH826" s="397"/>
      <c r="CI826" s="397"/>
      <c r="CJ826" s="397"/>
      <c r="CK826" s="397"/>
      <c r="CL826" s="397"/>
      <c r="CM826" s="397"/>
      <c r="CN826" s="397"/>
    </row>
    <row r="827" spans="1:92" s="407" customFormat="1" x14ac:dyDescent="0.25">
      <c r="A827" s="408"/>
      <c r="B827" s="408"/>
      <c r="C827" s="408"/>
      <c r="D827" s="408"/>
      <c r="E827" s="408"/>
      <c r="F827" s="408"/>
      <c r="G827" s="408"/>
      <c r="AN827" s="400"/>
      <c r="AO827" s="400"/>
      <c r="AV827" s="400"/>
      <c r="AW827" s="400"/>
      <c r="BJ827" s="400"/>
      <c r="BK827" s="400"/>
      <c r="BL827" s="400"/>
      <c r="BM827" s="400"/>
      <c r="BN827" s="400"/>
      <c r="BO827" s="400"/>
      <c r="BP827" s="400"/>
      <c r="BQ827" s="400"/>
      <c r="BR827" s="400"/>
      <c r="BS827" s="400"/>
      <c r="BT827" s="400"/>
      <c r="BU827" s="400"/>
      <c r="CC827" s="397"/>
      <c r="CD827" s="397"/>
      <c r="CE827" s="397"/>
      <c r="CF827" s="397"/>
      <c r="CG827" s="397"/>
      <c r="CH827" s="397"/>
      <c r="CI827" s="397"/>
      <c r="CJ827" s="397"/>
      <c r="CK827" s="397"/>
      <c r="CL827" s="397"/>
      <c r="CM827" s="397"/>
      <c r="CN827" s="397"/>
    </row>
    <row r="828" spans="1:92" s="407" customFormat="1" x14ac:dyDescent="0.25">
      <c r="A828" s="408"/>
      <c r="B828" s="408"/>
      <c r="C828" s="408"/>
      <c r="D828" s="408"/>
      <c r="E828" s="408"/>
      <c r="F828" s="408"/>
      <c r="G828" s="408"/>
      <c r="AN828" s="400"/>
      <c r="AO828" s="400"/>
      <c r="AV828" s="400"/>
      <c r="AW828" s="400"/>
      <c r="BJ828" s="400"/>
      <c r="BK828" s="400"/>
      <c r="BL828" s="400"/>
      <c r="BM828" s="400"/>
      <c r="BN828" s="400"/>
      <c r="BO828" s="400"/>
      <c r="BP828" s="400"/>
      <c r="BQ828" s="400"/>
      <c r="BR828" s="400"/>
      <c r="BS828" s="400"/>
      <c r="BT828" s="400"/>
      <c r="BU828" s="400"/>
      <c r="CC828" s="397"/>
      <c r="CD828" s="397"/>
      <c r="CE828" s="397"/>
      <c r="CF828" s="397"/>
      <c r="CG828" s="397"/>
      <c r="CH828" s="397"/>
      <c r="CI828" s="397"/>
      <c r="CJ828" s="397"/>
      <c r="CK828" s="397"/>
      <c r="CL828" s="397"/>
      <c r="CM828" s="397"/>
      <c r="CN828" s="397"/>
    </row>
    <row r="829" spans="1:92" s="407" customFormat="1" x14ac:dyDescent="0.25">
      <c r="A829" s="408"/>
      <c r="B829" s="408"/>
      <c r="C829" s="408"/>
      <c r="D829" s="408"/>
      <c r="E829" s="408"/>
      <c r="F829" s="408"/>
      <c r="G829" s="408"/>
      <c r="AN829" s="400"/>
      <c r="AO829" s="400"/>
      <c r="AV829" s="400"/>
      <c r="AW829" s="400"/>
      <c r="BJ829" s="400"/>
      <c r="BK829" s="400"/>
      <c r="BL829" s="400"/>
      <c r="BM829" s="400"/>
      <c r="BN829" s="400"/>
      <c r="BO829" s="400"/>
      <c r="BP829" s="400"/>
      <c r="BQ829" s="400"/>
      <c r="BR829" s="400"/>
      <c r="BS829" s="400"/>
      <c r="BT829" s="400"/>
      <c r="BU829" s="400"/>
      <c r="CC829" s="397"/>
      <c r="CD829" s="397"/>
      <c r="CE829" s="397"/>
      <c r="CF829" s="397"/>
      <c r="CG829" s="397"/>
      <c r="CH829" s="397"/>
      <c r="CI829" s="397"/>
      <c r="CJ829" s="397"/>
      <c r="CK829" s="397"/>
      <c r="CL829" s="397"/>
      <c r="CM829" s="397"/>
      <c r="CN829" s="397"/>
    </row>
    <row r="830" spans="1:92" s="407" customFormat="1" x14ac:dyDescent="0.25">
      <c r="A830" s="408"/>
      <c r="B830" s="408"/>
      <c r="C830" s="408"/>
      <c r="D830" s="408"/>
      <c r="E830" s="408"/>
      <c r="F830" s="408"/>
      <c r="G830" s="408"/>
      <c r="AN830" s="400"/>
      <c r="AO830" s="400"/>
      <c r="AV830" s="400"/>
      <c r="AW830" s="400"/>
      <c r="BJ830" s="400"/>
      <c r="BK830" s="400"/>
      <c r="BL830" s="400"/>
      <c r="BM830" s="400"/>
      <c r="BN830" s="400"/>
      <c r="BO830" s="400"/>
      <c r="BP830" s="400"/>
      <c r="BQ830" s="400"/>
      <c r="BR830" s="400"/>
      <c r="BS830" s="400"/>
      <c r="BT830" s="400"/>
      <c r="BU830" s="400"/>
      <c r="CC830" s="397"/>
      <c r="CD830" s="397"/>
      <c r="CE830" s="397"/>
      <c r="CF830" s="397"/>
      <c r="CG830" s="397"/>
      <c r="CH830" s="397"/>
      <c r="CI830" s="397"/>
      <c r="CJ830" s="397"/>
      <c r="CK830" s="397"/>
      <c r="CL830" s="397"/>
      <c r="CM830" s="397"/>
      <c r="CN830" s="397"/>
    </row>
    <row r="831" spans="1:92" s="407" customFormat="1" x14ac:dyDescent="0.25">
      <c r="A831" s="408"/>
      <c r="B831" s="408"/>
      <c r="C831" s="408"/>
      <c r="D831" s="408"/>
      <c r="E831" s="408"/>
      <c r="F831" s="408"/>
      <c r="G831" s="408"/>
      <c r="AN831" s="400"/>
      <c r="AO831" s="400"/>
      <c r="AV831" s="400"/>
      <c r="AW831" s="400"/>
      <c r="BJ831" s="400"/>
      <c r="BK831" s="400"/>
      <c r="BL831" s="400"/>
      <c r="BM831" s="400"/>
      <c r="BN831" s="400"/>
      <c r="BO831" s="400"/>
      <c r="BP831" s="400"/>
      <c r="BQ831" s="400"/>
      <c r="BR831" s="400"/>
      <c r="BS831" s="400"/>
      <c r="BT831" s="400"/>
      <c r="BU831" s="400"/>
      <c r="CC831" s="397"/>
      <c r="CD831" s="397"/>
      <c r="CE831" s="397"/>
      <c r="CF831" s="397"/>
      <c r="CG831" s="397"/>
      <c r="CH831" s="397"/>
      <c r="CI831" s="397"/>
      <c r="CJ831" s="397"/>
      <c r="CK831" s="397"/>
      <c r="CL831" s="397"/>
      <c r="CM831" s="397"/>
      <c r="CN831" s="397"/>
    </row>
    <row r="832" spans="1:92" s="407" customFormat="1" x14ac:dyDescent="0.25">
      <c r="A832" s="408"/>
      <c r="B832" s="408"/>
      <c r="C832" s="408"/>
      <c r="D832" s="408"/>
      <c r="E832" s="408"/>
      <c r="F832" s="408"/>
      <c r="G832" s="408"/>
      <c r="AN832" s="400"/>
      <c r="AO832" s="400"/>
      <c r="AV832" s="400"/>
      <c r="AW832" s="400"/>
      <c r="BJ832" s="400"/>
      <c r="BK832" s="400"/>
      <c r="BL832" s="400"/>
      <c r="BM832" s="400"/>
      <c r="BN832" s="400"/>
      <c r="BO832" s="400"/>
      <c r="BP832" s="400"/>
      <c r="BQ832" s="400"/>
      <c r="BR832" s="400"/>
      <c r="BS832" s="400"/>
      <c r="BT832" s="400"/>
      <c r="BU832" s="400"/>
      <c r="CC832" s="397"/>
      <c r="CD832" s="397"/>
      <c r="CE832" s="397"/>
      <c r="CF832" s="397"/>
      <c r="CG832" s="397"/>
      <c r="CH832" s="397"/>
      <c r="CI832" s="397"/>
      <c r="CJ832" s="397"/>
      <c r="CK832" s="397"/>
      <c r="CL832" s="397"/>
      <c r="CM832" s="397"/>
      <c r="CN832" s="397"/>
    </row>
    <row r="833" spans="1:92" s="407" customFormat="1" x14ac:dyDescent="0.25">
      <c r="A833" s="408"/>
      <c r="B833" s="408"/>
      <c r="C833" s="408"/>
      <c r="D833" s="408"/>
      <c r="E833" s="408"/>
      <c r="F833" s="408"/>
      <c r="G833" s="408"/>
      <c r="AN833" s="400"/>
      <c r="AO833" s="400"/>
      <c r="AV833" s="400"/>
      <c r="AW833" s="400"/>
      <c r="BJ833" s="400"/>
      <c r="BK833" s="400"/>
      <c r="BL833" s="400"/>
      <c r="BM833" s="400"/>
      <c r="BN833" s="400"/>
      <c r="BO833" s="400"/>
      <c r="BP833" s="400"/>
      <c r="BQ833" s="400"/>
      <c r="BR833" s="400"/>
      <c r="BS833" s="400"/>
      <c r="BT833" s="400"/>
      <c r="BU833" s="400"/>
      <c r="CC833" s="397"/>
      <c r="CD833" s="397"/>
      <c r="CE833" s="397"/>
      <c r="CF833" s="397"/>
      <c r="CG833" s="397"/>
      <c r="CH833" s="397"/>
      <c r="CI833" s="397"/>
      <c r="CJ833" s="397"/>
      <c r="CK833" s="397"/>
      <c r="CL833" s="397"/>
      <c r="CM833" s="397"/>
      <c r="CN833" s="397"/>
    </row>
    <row r="834" spans="1:92" s="407" customFormat="1" x14ac:dyDescent="0.25">
      <c r="A834" s="408"/>
      <c r="B834" s="408"/>
      <c r="C834" s="408"/>
      <c r="D834" s="408"/>
      <c r="E834" s="408"/>
      <c r="F834" s="408"/>
      <c r="G834" s="408"/>
      <c r="AN834" s="400"/>
      <c r="AO834" s="400"/>
      <c r="AV834" s="400"/>
      <c r="AW834" s="400"/>
      <c r="BJ834" s="400"/>
      <c r="BK834" s="400"/>
      <c r="BL834" s="400"/>
      <c r="BM834" s="400"/>
      <c r="BN834" s="400"/>
      <c r="BO834" s="400"/>
      <c r="BP834" s="400"/>
      <c r="BQ834" s="400"/>
      <c r="BR834" s="400"/>
      <c r="BS834" s="400"/>
      <c r="BT834" s="400"/>
      <c r="BU834" s="400"/>
      <c r="CC834" s="397"/>
      <c r="CD834" s="397"/>
      <c r="CE834" s="397"/>
      <c r="CF834" s="397"/>
      <c r="CG834" s="397"/>
      <c r="CH834" s="397"/>
      <c r="CI834" s="397"/>
      <c r="CJ834" s="397"/>
      <c r="CK834" s="397"/>
      <c r="CL834" s="397"/>
      <c r="CM834" s="397"/>
      <c r="CN834" s="397"/>
    </row>
    <row r="835" spans="1:92" s="407" customFormat="1" x14ac:dyDescent="0.25">
      <c r="A835" s="408"/>
      <c r="B835" s="408"/>
      <c r="C835" s="408"/>
      <c r="D835" s="408"/>
      <c r="E835" s="408"/>
      <c r="F835" s="408"/>
      <c r="G835" s="408"/>
      <c r="AN835" s="400"/>
      <c r="AO835" s="400"/>
      <c r="AV835" s="400"/>
      <c r="AW835" s="400"/>
      <c r="BJ835" s="400"/>
      <c r="BK835" s="400"/>
      <c r="BL835" s="400"/>
      <c r="BM835" s="400"/>
      <c r="BN835" s="400"/>
      <c r="BO835" s="400"/>
      <c r="BP835" s="400"/>
      <c r="BQ835" s="400"/>
      <c r="BR835" s="400"/>
      <c r="BS835" s="400"/>
      <c r="BT835" s="400"/>
      <c r="BU835" s="400"/>
      <c r="CC835" s="397"/>
      <c r="CD835" s="397"/>
      <c r="CE835" s="397"/>
      <c r="CF835" s="397"/>
      <c r="CG835" s="397"/>
      <c r="CH835" s="397"/>
      <c r="CI835" s="397"/>
      <c r="CJ835" s="397"/>
      <c r="CK835" s="397"/>
      <c r="CL835" s="397"/>
      <c r="CM835" s="397"/>
      <c r="CN835" s="397"/>
    </row>
    <row r="836" spans="1:92" s="407" customFormat="1" x14ac:dyDescent="0.25">
      <c r="A836" s="408"/>
      <c r="B836" s="408"/>
      <c r="C836" s="408"/>
      <c r="D836" s="408"/>
      <c r="E836" s="408"/>
      <c r="F836" s="408"/>
      <c r="G836" s="408"/>
      <c r="AN836" s="400"/>
      <c r="AO836" s="400"/>
      <c r="AV836" s="400"/>
      <c r="AW836" s="400"/>
      <c r="BJ836" s="400"/>
      <c r="BK836" s="400"/>
      <c r="BL836" s="400"/>
      <c r="BM836" s="400"/>
      <c r="BN836" s="400"/>
      <c r="BO836" s="400"/>
      <c r="BP836" s="400"/>
      <c r="BQ836" s="400"/>
      <c r="BR836" s="400"/>
      <c r="BS836" s="400"/>
      <c r="BT836" s="400"/>
      <c r="BU836" s="400"/>
      <c r="CC836" s="397"/>
      <c r="CD836" s="397"/>
      <c r="CE836" s="397"/>
      <c r="CF836" s="397"/>
      <c r="CG836" s="397"/>
      <c r="CH836" s="397"/>
      <c r="CI836" s="397"/>
      <c r="CJ836" s="397"/>
      <c r="CK836" s="397"/>
      <c r="CL836" s="397"/>
      <c r="CM836" s="397"/>
      <c r="CN836" s="397"/>
    </row>
    <row r="837" spans="1:92" s="407" customFormat="1" x14ac:dyDescent="0.25">
      <c r="A837" s="408"/>
      <c r="B837" s="408"/>
      <c r="C837" s="408"/>
      <c r="D837" s="408"/>
      <c r="E837" s="408"/>
      <c r="F837" s="408"/>
      <c r="G837" s="408"/>
      <c r="AN837" s="400"/>
      <c r="AO837" s="400"/>
      <c r="AV837" s="400"/>
      <c r="AW837" s="400"/>
      <c r="BJ837" s="400"/>
      <c r="BK837" s="400"/>
      <c r="BL837" s="400"/>
      <c r="BM837" s="400"/>
      <c r="BN837" s="400"/>
      <c r="BO837" s="400"/>
      <c r="BP837" s="400"/>
      <c r="BQ837" s="400"/>
      <c r="BR837" s="400"/>
      <c r="BS837" s="400"/>
      <c r="BT837" s="400"/>
      <c r="BU837" s="400"/>
      <c r="CC837" s="397"/>
      <c r="CD837" s="397"/>
      <c r="CE837" s="397"/>
      <c r="CF837" s="397"/>
      <c r="CG837" s="397"/>
      <c r="CH837" s="397"/>
      <c r="CI837" s="397"/>
      <c r="CJ837" s="397"/>
      <c r="CK837" s="397"/>
      <c r="CL837" s="397"/>
      <c r="CM837" s="397"/>
      <c r="CN837" s="397"/>
    </row>
    <row r="838" spans="1:92" s="407" customFormat="1" x14ac:dyDescent="0.25">
      <c r="A838" s="408"/>
      <c r="B838" s="408"/>
      <c r="C838" s="408"/>
      <c r="D838" s="408"/>
      <c r="E838" s="408"/>
      <c r="F838" s="408"/>
      <c r="G838" s="408"/>
      <c r="AN838" s="400"/>
      <c r="AO838" s="400"/>
      <c r="AV838" s="400"/>
      <c r="AW838" s="400"/>
      <c r="BJ838" s="400"/>
      <c r="BK838" s="400"/>
      <c r="BL838" s="400"/>
      <c r="BM838" s="400"/>
      <c r="BN838" s="400"/>
      <c r="BO838" s="400"/>
      <c r="BP838" s="400"/>
      <c r="BQ838" s="400"/>
      <c r="BR838" s="400"/>
      <c r="BS838" s="400"/>
      <c r="BT838" s="400"/>
      <c r="BU838" s="400"/>
      <c r="CC838" s="397"/>
      <c r="CD838" s="397"/>
      <c r="CE838" s="397"/>
      <c r="CF838" s="397"/>
      <c r="CG838" s="397"/>
      <c r="CH838" s="397"/>
      <c r="CI838" s="397"/>
      <c r="CJ838" s="397"/>
      <c r="CK838" s="397"/>
      <c r="CL838" s="397"/>
      <c r="CM838" s="397"/>
      <c r="CN838" s="397"/>
    </row>
    <row r="839" spans="1:92" s="407" customFormat="1" x14ac:dyDescent="0.25">
      <c r="A839" s="408"/>
      <c r="B839" s="408"/>
      <c r="C839" s="408"/>
      <c r="D839" s="408"/>
      <c r="E839" s="408"/>
      <c r="F839" s="408"/>
      <c r="G839" s="408"/>
      <c r="AN839" s="400"/>
      <c r="AO839" s="400"/>
      <c r="AV839" s="400"/>
      <c r="AW839" s="400"/>
      <c r="BJ839" s="400"/>
      <c r="BK839" s="400"/>
      <c r="BL839" s="400"/>
      <c r="BM839" s="400"/>
      <c r="BN839" s="400"/>
      <c r="BO839" s="400"/>
      <c r="BP839" s="400"/>
      <c r="BQ839" s="400"/>
      <c r="BR839" s="400"/>
      <c r="BS839" s="400"/>
      <c r="BT839" s="400"/>
      <c r="BU839" s="400"/>
      <c r="CC839" s="397"/>
      <c r="CD839" s="397"/>
      <c r="CE839" s="397"/>
      <c r="CF839" s="397"/>
      <c r="CG839" s="397"/>
      <c r="CH839" s="397"/>
      <c r="CI839" s="397"/>
      <c r="CJ839" s="397"/>
      <c r="CK839" s="397"/>
      <c r="CL839" s="397"/>
      <c r="CM839" s="397"/>
      <c r="CN839" s="397"/>
    </row>
    <row r="840" spans="1:92" s="407" customFormat="1" x14ac:dyDescent="0.25">
      <c r="A840" s="408"/>
      <c r="B840" s="408"/>
      <c r="C840" s="408"/>
      <c r="D840" s="408"/>
      <c r="E840" s="408"/>
      <c r="F840" s="408"/>
      <c r="G840" s="408"/>
      <c r="AN840" s="400"/>
      <c r="AO840" s="400"/>
      <c r="AV840" s="400"/>
      <c r="AW840" s="400"/>
      <c r="BJ840" s="400"/>
      <c r="BK840" s="400"/>
      <c r="BL840" s="400"/>
      <c r="BM840" s="400"/>
      <c r="BN840" s="400"/>
      <c r="BO840" s="400"/>
      <c r="BP840" s="400"/>
      <c r="BQ840" s="400"/>
      <c r="BR840" s="400"/>
      <c r="BS840" s="400"/>
      <c r="BT840" s="400"/>
      <c r="BU840" s="400"/>
      <c r="CC840" s="397"/>
      <c r="CD840" s="397"/>
      <c r="CE840" s="397"/>
      <c r="CF840" s="397"/>
      <c r="CG840" s="397"/>
      <c r="CH840" s="397"/>
      <c r="CI840" s="397"/>
      <c r="CJ840" s="397"/>
      <c r="CK840" s="397"/>
      <c r="CL840" s="397"/>
      <c r="CM840" s="397"/>
      <c r="CN840" s="397"/>
    </row>
    <row r="841" spans="1:92" s="407" customFormat="1" x14ac:dyDescent="0.25">
      <c r="A841" s="408"/>
      <c r="B841" s="408"/>
      <c r="C841" s="408"/>
      <c r="D841" s="408"/>
      <c r="E841" s="408"/>
      <c r="F841" s="408"/>
      <c r="G841" s="408"/>
      <c r="AN841" s="400"/>
      <c r="AO841" s="400"/>
      <c r="AV841" s="400"/>
      <c r="AW841" s="400"/>
      <c r="BJ841" s="400"/>
      <c r="BK841" s="400"/>
      <c r="BL841" s="400"/>
      <c r="BM841" s="400"/>
      <c r="BN841" s="400"/>
      <c r="BO841" s="400"/>
      <c r="BP841" s="400"/>
      <c r="BQ841" s="400"/>
      <c r="BR841" s="400"/>
      <c r="BS841" s="400"/>
      <c r="BT841" s="400"/>
      <c r="BU841" s="400"/>
      <c r="CC841" s="397"/>
      <c r="CD841" s="397"/>
      <c r="CE841" s="397"/>
      <c r="CF841" s="397"/>
      <c r="CG841" s="397"/>
      <c r="CH841" s="397"/>
      <c r="CI841" s="397"/>
      <c r="CJ841" s="397"/>
      <c r="CK841" s="397"/>
      <c r="CL841" s="397"/>
      <c r="CM841" s="397"/>
      <c r="CN841" s="397"/>
    </row>
    <row r="842" spans="1:92" s="407" customFormat="1" x14ac:dyDescent="0.25">
      <c r="A842" s="408"/>
      <c r="B842" s="408"/>
      <c r="C842" s="408"/>
      <c r="D842" s="408"/>
      <c r="E842" s="408"/>
      <c r="F842" s="408"/>
      <c r="G842" s="408"/>
      <c r="AN842" s="400"/>
      <c r="AO842" s="400"/>
      <c r="AV842" s="400"/>
      <c r="AW842" s="400"/>
      <c r="BJ842" s="400"/>
      <c r="BK842" s="400"/>
      <c r="BL842" s="400"/>
      <c r="BM842" s="400"/>
      <c r="BN842" s="400"/>
      <c r="BO842" s="400"/>
      <c r="BP842" s="400"/>
      <c r="BQ842" s="400"/>
      <c r="BR842" s="400"/>
      <c r="BS842" s="400"/>
      <c r="BT842" s="400"/>
      <c r="BU842" s="400"/>
      <c r="CC842" s="397"/>
      <c r="CD842" s="397"/>
      <c r="CE842" s="397"/>
      <c r="CF842" s="397"/>
      <c r="CG842" s="397"/>
      <c r="CH842" s="397"/>
      <c r="CI842" s="397"/>
      <c r="CJ842" s="397"/>
      <c r="CK842" s="397"/>
      <c r="CL842" s="397"/>
      <c r="CM842" s="397"/>
      <c r="CN842" s="397"/>
    </row>
    <row r="843" spans="1:92" s="407" customFormat="1" x14ac:dyDescent="0.25">
      <c r="A843" s="408"/>
      <c r="B843" s="408"/>
      <c r="C843" s="408"/>
      <c r="D843" s="408"/>
      <c r="E843" s="408"/>
      <c r="F843" s="408"/>
      <c r="G843" s="408"/>
      <c r="AN843" s="400"/>
      <c r="AO843" s="400"/>
      <c r="AV843" s="400"/>
      <c r="AW843" s="400"/>
      <c r="BJ843" s="400"/>
      <c r="BK843" s="400"/>
      <c r="BL843" s="400"/>
      <c r="BM843" s="400"/>
      <c r="BN843" s="400"/>
      <c r="BO843" s="400"/>
      <c r="BP843" s="400"/>
      <c r="BQ843" s="400"/>
      <c r="BR843" s="400"/>
      <c r="BS843" s="400"/>
      <c r="BT843" s="400"/>
      <c r="BU843" s="400"/>
      <c r="CC843" s="397"/>
      <c r="CD843" s="397"/>
      <c r="CE843" s="397"/>
      <c r="CF843" s="397"/>
      <c r="CG843" s="397"/>
      <c r="CH843" s="397"/>
      <c r="CI843" s="397"/>
      <c r="CJ843" s="397"/>
      <c r="CK843" s="397"/>
      <c r="CL843" s="397"/>
      <c r="CM843" s="397"/>
      <c r="CN843" s="397"/>
    </row>
    <row r="844" spans="1:92" s="407" customFormat="1" x14ac:dyDescent="0.25">
      <c r="A844" s="408"/>
      <c r="B844" s="408"/>
      <c r="C844" s="408"/>
      <c r="D844" s="408"/>
      <c r="E844" s="408"/>
      <c r="F844" s="408"/>
      <c r="G844" s="408"/>
      <c r="AN844" s="400"/>
      <c r="AO844" s="400"/>
      <c r="AV844" s="400"/>
      <c r="AW844" s="400"/>
      <c r="BJ844" s="400"/>
      <c r="BK844" s="400"/>
      <c r="BL844" s="400"/>
      <c r="BM844" s="400"/>
      <c r="BN844" s="400"/>
      <c r="BO844" s="400"/>
      <c r="BP844" s="400"/>
      <c r="BQ844" s="400"/>
      <c r="BR844" s="400"/>
      <c r="BS844" s="400"/>
      <c r="BT844" s="400"/>
      <c r="BU844" s="400"/>
      <c r="CC844" s="397"/>
      <c r="CD844" s="397"/>
      <c r="CE844" s="397"/>
      <c r="CF844" s="397"/>
      <c r="CG844" s="397"/>
      <c r="CH844" s="397"/>
      <c r="CI844" s="397"/>
      <c r="CJ844" s="397"/>
      <c r="CK844" s="397"/>
      <c r="CL844" s="397"/>
      <c r="CM844" s="397"/>
      <c r="CN844" s="397"/>
    </row>
    <row r="845" spans="1:92" s="407" customFormat="1" x14ac:dyDescent="0.25">
      <c r="A845" s="408"/>
      <c r="B845" s="408"/>
      <c r="C845" s="408"/>
      <c r="D845" s="408"/>
      <c r="E845" s="408"/>
      <c r="F845" s="408"/>
      <c r="G845" s="408"/>
      <c r="AN845" s="400"/>
      <c r="AO845" s="400"/>
      <c r="AV845" s="400"/>
      <c r="AW845" s="400"/>
      <c r="BJ845" s="400"/>
      <c r="BK845" s="400"/>
      <c r="BL845" s="400"/>
      <c r="BM845" s="400"/>
      <c r="BN845" s="400"/>
      <c r="BO845" s="400"/>
      <c r="BP845" s="400"/>
      <c r="BQ845" s="400"/>
      <c r="BR845" s="400"/>
      <c r="BS845" s="400"/>
      <c r="BT845" s="400"/>
      <c r="BU845" s="400"/>
      <c r="CC845" s="397"/>
      <c r="CD845" s="397"/>
      <c r="CE845" s="397"/>
      <c r="CF845" s="397"/>
      <c r="CG845" s="397"/>
      <c r="CH845" s="397"/>
      <c r="CI845" s="397"/>
      <c r="CJ845" s="397"/>
      <c r="CK845" s="397"/>
      <c r="CL845" s="397"/>
      <c r="CM845" s="397"/>
      <c r="CN845" s="397"/>
    </row>
    <row r="846" spans="1:92" s="407" customFormat="1" x14ac:dyDescent="0.25">
      <c r="A846" s="408"/>
      <c r="B846" s="408"/>
      <c r="C846" s="408"/>
      <c r="D846" s="408"/>
      <c r="E846" s="408"/>
      <c r="F846" s="408"/>
      <c r="G846" s="408"/>
      <c r="AN846" s="400"/>
      <c r="AO846" s="400"/>
      <c r="AV846" s="400"/>
      <c r="AW846" s="400"/>
      <c r="BJ846" s="400"/>
      <c r="BK846" s="400"/>
      <c r="BL846" s="400"/>
      <c r="BM846" s="400"/>
      <c r="BN846" s="400"/>
      <c r="BO846" s="400"/>
      <c r="BP846" s="400"/>
      <c r="BQ846" s="400"/>
      <c r="BR846" s="400"/>
      <c r="BS846" s="400"/>
      <c r="BT846" s="400"/>
      <c r="BU846" s="400"/>
      <c r="CC846" s="397"/>
      <c r="CD846" s="397"/>
      <c r="CE846" s="397"/>
      <c r="CF846" s="397"/>
      <c r="CG846" s="397"/>
      <c r="CH846" s="397"/>
      <c r="CI846" s="397"/>
      <c r="CJ846" s="397"/>
      <c r="CK846" s="397"/>
      <c r="CL846" s="397"/>
      <c r="CM846" s="397"/>
      <c r="CN846" s="397"/>
    </row>
    <row r="847" spans="1:92" s="407" customFormat="1" x14ac:dyDescent="0.25">
      <c r="A847" s="408"/>
      <c r="B847" s="408"/>
      <c r="C847" s="408"/>
      <c r="D847" s="408"/>
      <c r="E847" s="408"/>
      <c r="F847" s="408"/>
      <c r="G847" s="408"/>
      <c r="AN847" s="400"/>
      <c r="AO847" s="400"/>
      <c r="AV847" s="400"/>
      <c r="AW847" s="400"/>
      <c r="BJ847" s="400"/>
      <c r="BK847" s="400"/>
      <c r="BL847" s="400"/>
      <c r="BM847" s="400"/>
      <c r="BN847" s="400"/>
      <c r="BO847" s="400"/>
      <c r="BP847" s="400"/>
      <c r="BQ847" s="400"/>
      <c r="BR847" s="400"/>
      <c r="BS847" s="400"/>
      <c r="BT847" s="400"/>
      <c r="BU847" s="400"/>
      <c r="CC847" s="397"/>
      <c r="CD847" s="397"/>
      <c r="CE847" s="397"/>
      <c r="CF847" s="397"/>
      <c r="CG847" s="397"/>
      <c r="CH847" s="397"/>
      <c r="CI847" s="397"/>
      <c r="CJ847" s="397"/>
      <c r="CK847" s="397"/>
      <c r="CL847" s="397"/>
      <c r="CM847" s="397"/>
      <c r="CN847" s="397"/>
    </row>
    <row r="848" spans="1:92" s="407" customFormat="1" x14ac:dyDescent="0.25">
      <c r="A848" s="408"/>
      <c r="B848" s="408"/>
      <c r="C848" s="408"/>
      <c r="D848" s="408"/>
      <c r="E848" s="408"/>
      <c r="F848" s="408"/>
      <c r="G848" s="408"/>
      <c r="AN848" s="400"/>
      <c r="AO848" s="400"/>
      <c r="AV848" s="400"/>
      <c r="AW848" s="400"/>
      <c r="BJ848" s="400"/>
      <c r="BK848" s="400"/>
      <c r="BL848" s="400"/>
      <c r="BM848" s="400"/>
      <c r="BN848" s="400"/>
      <c r="BO848" s="400"/>
      <c r="BP848" s="400"/>
      <c r="BQ848" s="400"/>
      <c r="BR848" s="400"/>
      <c r="BS848" s="400"/>
      <c r="BT848" s="400"/>
      <c r="BU848" s="400"/>
      <c r="CC848" s="397"/>
      <c r="CD848" s="397"/>
      <c r="CE848" s="397"/>
      <c r="CF848" s="397"/>
      <c r="CG848" s="397"/>
      <c r="CH848" s="397"/>
      <c r="CI848" s="397"/>
      <c r="CJ848" s="397"/>
      <c r="CK848" s="397"/>
      <c r="CL848" s="397"/>
      <c r="CM848" s="397"/>
      <c r="CN848" s="397"/>
    </row>
    <row r="849" spans="1:92" s="407" customFormat="1" x14ac:dyDescent="0.25">
      <c r="A849" s="408"/>
      <c r="B849" s="408"/>
      <c r="C849" s="408"/>
      <c r="D849" s="408"/>
      <c r="E849" s="408"/>
      <c r="F849" s="408"/>
      <c r="G849" s="408"/>
      <c r="AN849" s="400"/>
      <c r="AO849" s="400"/>
      <c r="AV849" s="400"/>
      <c r="AW849" s="400"/>
      <c r="BJ849" s="400"/>
      <c r="BK849" s="400"/>
      <c r="BL849" s="400"/>
      <c r="BM849" s="400"/>
      <c r="BN849" s="400"/>
      <c r="BO849" s="400"/>
      <c r="BP849" s="400"/>
      <c r="BQ849" s="400"/>
      <c r="BR849" s="400"/>
      <c r="BS849" s="400"/>
      <c r="BT849" s="400"/>
      <c r="BU849" s="400"/>
      <c r="CC849" s="397"/>
      <c r="CD849" s="397"/>
      <c r="CE849" s="397"/>
      <c r="CF849" s="397"/>
      <c r="CG849" s="397"/>
      <c r="CH849" s="397"/>
      <c r="CI849" s="397"/>
      <c r="CJ849" s="397"/>
      <c r="CK849" s="397"/>
      <c r="CL849" s="397"/>
      <c r="CM849" s="397"/>
      <c r="CN849" s="397"/>
    </row>
    <row r="850" spans="1:92" s="407" customFormat="1" x14ac:dyDescent="0.25">
      <c r="A850" s="408"/>
      <c r="B850" s="408"/>
      <c r="C850" s="408"/>
      <c r="D850" s="408"/>
      <c r="E850" s="408"/>
      <c r="F850" s="408"/>
      <c r="G850" s="408"/>
      <c r="AN850" s="400"/>
      <c r="AO850" s="400"/>
      <c r="AV850" s="400"/>
      <c r="AW850" s="400"/>
      <c r="BJ850" s="400"/>
      <c r="BK850" s="400"/>
      <c r="BL850" s="400"/>
      <c r="BM850" s="400"/>
      <c r="BN850" s="400"/>
      <c r="BO850" s="400"/>
      <c r="BP850" s="400"/>
      <c r="BQ850" s="400"/>
      <c r="BR850" s="400"/>
      <c r="BS850" s="400"/>
      <c r="BT850" s="400"/>
      <c r="BU850" s="400"/>
      <c r="CC850" s="397"/>
      <c r="CD850" s="397"/>
      <c r="CE850" s="397"/>
      <c r="CF850" s="397"/>
      <c r="CG850" s="397"/>
      <c r="CH850" s="397"/>
      <c r="CI850" s="397"/>
      <c r="CJ850" s="397"/>
      <c r="CK850" s="397"/>
      <c r="CL850" s="397"/>
      <c r="CM850" s="397"/>
      <c r="CN850" s="397"/>
    </row>
    <row r="851" spans="1:92" s="407" customFormat="1" x14ac:dyDescent="0.25">
      <c r="A851" s="408"/>
      <c r="B851" s="408"/>
      <c r="C851" s="408"/>
      <c r="D851" s="408"/>
      <c r="E851" s="408"/>
      <c r="F851" s="408"/>
      <c r="G851" s="408"/>
      <c r="AN851" s="400"/>
      <c r="AO851" s="400"/>
      <c r="AV851" s="400"/>
      <c r="AW851" s="400"/>
      <c r="BJ851" s="400"/>
      <c r="BK851" s="400"/>
      <c r="BL851" s="400"/>
      <c r="BM851" s="400"/>
      <c r="BN851" s="400"/>
      <c r="BO851" s="400"/>
      <c r="BP851" s="400"/>
      <c r="BQ851" s="400"/>
      <c r="BR851" s="400"/>
      <c r="BS851" s="400"/>
      <c r="BT851" s="400"/>
      <c r="BU851" s="400"/>
      <c r="CC851" s="397"/>
      <c r="CD851" s="397"/>
      <c r="CE851" s="397"/>
      <c r="CF851" s="397"/>
      <c r="CG851" s="397"/>
      <c r="CH851" s="397"/>
      <c r="CI851" s="397"/>
      <c r="CJ851" s="397"/>
      <c r="CK851" s="397"/>
      <c r="CL851" s="397"/>
      <c r="CM851" s="397"/>
      <c r="CN851" s="397"/>
    </row>
    <row r="852" spans="1:92" s="407" customFormat="1" x14ac:dyDescent="0.25">
      <c r="A852" s="408"/>
      <c r="B852" s="408"/>
      <c r="C852" s="408"/>
      <c r="D852" s="408"/>
      <c r="E852" s="408"/>
      <c r="F852" s="408"/>
      <c r="G852" s="408"/>
      <c r="AN852" s="400"/>
      <c r="AO852" s="400"/>
      <c r="AV852" s="400"/>
      <c r="AW852" s="400"/>
      <c r="BJ852" s="400"/>
      <c r="BK852" s="400"/>
      <c r="BL852" s="400"/>
      <c r="BM852" s="400"/>
      <c r="BN852" s="400"/>
      <c r="BO852" s="400"/>
      <c r="BP852" s="400"/>
      <c r="BQ852" s="400"/>
      <c r="BR852" s="400"/>
      <c r="BS852" s="400"/>
      <c r="BT852" s="400"/>
      <c r="BU852" s="400"/>
      <c r="CC852" s="397"/>
      <c r="CD852" s="397"/>
      <c r="CE852" s="397"/>
      <c r="CF852" s="397"/>
      <c r="CG852" s="397"/>
      <c r="CH852" s="397"/>
      <c r="CI852" s="397"/>
      <c r="CJ852" s="397"/>
      <c r="CK852" s="397"/>
      <c r="CL852" s="397"/>
      <c r="CM852" s="397"/>
      <c r="CN852" s="397"/>
    </row>
    <row r="853" spans="1:92" s="407" customFormat="1" x14ac:dyDescent="0.25">
      <c r="A853" s="408"/>
      <c r="B853" s="408"/>
      <c r="C853" s="408"/>
      <c r="D853" s="408"/>
      <c r="E853" s="408"/>
      <c r="F853" s="408"/>
      <c r="G853" s="408"/>
      <c r="AN853" s="400"/>
      <c r="AO853" s="400"/>
      <c r="AV853" s="400"/>
      <c r="AW853" s="400"/>
      <c r="BJ853" s="400"/>
      <c r="BK853" s="400"/>
      <c r="BL853" s="400"/>
      <c r="BM853" s="400"/>
      <c r="BN853" s="400"/>
      <c r="BO853" s="400"/>
      <c r="BP853" s="400"/>
      <c r="BQ853" s="400"/>
      <c r="BR853" s="400"/>
      <c r="BS853" s="400"/>
      <c r="BT853" s="400"/>
      <c r="BU853" s="400"/>
      <c r="CC853" s="397"/>
      <c r="CD853" s="397"/>
      <c r="CE853" s="397"/>
      <c r="CF853" s="397"/>
      <c r="CG853" s="397"/>
      <c r="CH853" s="397"/>
      <c r="CI853" s="397"/>
      <c r="CJ853" s="397"/>
      <c r="CK853" s="397"/>
      <c r="CL853" s="397"/>
      <c r="CM853" s="397"/>
      <c r="CN853" s="397"/>
    </row>
    <row r="854" spans="1:92" s="407" customFormat="1" x14ac:dyDescent="0.25">
      <c r="A854" s="408"/>
      <c r="B854" s="408"/>
      <c r="C854" s="408"/>
      <c r="D854" s="408"/>
      <c r="E854" s="408"/>
      <c r="F854" s="408"/>
      <c r="G854" s="408"/>
      <c r="AN854" s="400"/>
      <c r="AO854" s="400"/>
      <c r="AV854" s="400"/>
      <c r="AW854" s="400"/>
      <c r="BJ854" s="400"/>
      <c r="BK854" s="400"/>
      <c r="BL854" s="400"/>
      <c r="BM854" s="400"/>
      <c r="BN854" s="400"/>
      <c r="BO854" s="400"/>
      <c r="BP854" s="400"/>
      <c r="BQ854" s="400"/>
      <c r="BR854" s="400"/>
      <c r="BS854" s="400"/>
      <c r="BT854" s="400"/>
      <c r="BU854" s="400"/>
      <c r="CC854" s="397"/>
      <c r="CD854" s="397"/>
      <c r="CE854" s="397"/>
      <c r="CF854" s="397"/>
      <c r="CG854" s="397"/>
      <c r="CH854" s="397"/>
      <c r="CI854" s="397"/>
      <c r="CJ854" s="397"/>
      <c r="CK854" s="397"/>
      <c r="CL854" s="397"/>
      <c r="CM854" s="397"/>
      <c r="CN854" s="397"/>
    </row>
    <row r="855" spans="1:92" s="407" customFormat="1" x14ac:dyDescent="0.25">
      <c r="A855" s="408"/>
      <c r="B855" s="408"/>
      <c r="C855" s="408"/>
      <c r="D855" s="408"/>
      <c r="E855" s="408"/>
      <c r="F855" s="408"/>
      <c r="G855" s="408"/>
      <c r="AN855" s="400"/>
      <c r="AO855" s="400"/>
      <c r="AV855" s="400"/>
      <c r="AW855" s="400"/>
      <c r="BJ855" s="400"/>
      <c r="BK855" s="400"/>
      <c r="BL855" s="400"/>
      <c r="BM855" s="400"/>
      <c r="BN855" s="400"/>
      <c r="BO855" s="400"/>
      <c r="BP855" s="400"/>
      <c r="BQ855" s="400"/>
      <c r="BR855" s="400"/>
      <c r="BS855" s="400"/>
      <c r="BT855" s="400"/>
      <c r="BU855" s="400"/>
      <c r="CC855" s="397"/>
      <c r="CD855" s="397"/>
      <c r="CE855" s="397"/>
      <c r="CF855" s="397"/>
      <c r="CG855" s="397"/>
      <c r="CH855" s="397"/>
      <c r="CI855" s="397"/>
      <c r="CJ855" s="397"/>
      <c r="CK855" s="397"/>
      <c r="CL855" s="397"/>
      <c r="CM855" s="397"/>
      <c r="CN855" s="397"/>
    </row>
    <row r="856" spans="1:92" s="407" customFormat="1" x14ac:dyDescent="0.25">
      <c r="A856" s="408"/>
      <c r="B856" s="408"/>
      <c r="C856" s="408"/>
      <c r="D856" s="408"/>
      <c r="E856" s="408"/>
      <c r="F856" s="408"/>
      <c r="G856" s="408"/>
      <c r="AN856" s="400"/>
      <c r="AO856" s="400"/>
      <c r="AV856" s="400"/>
      <c r="AW856" s="400"/>
      <c r="BJ856" s="400"/>
      <c r="BK856" s="400"/>
      <c r="BL856" s="400"/>
      <c r="BM856" s="400"/>
      <c r="BN856" s="400"/>
      <c r="BO856" s="400"/>
      <c r="BP856" s="400"/>
      <c r="BQ856" s="400"/>
      <c r="BR856" s="400"/>
      <c r="BS856" s="400"/>
      <c r="BT856" s="400"/>
      <c r="BU856" s="400"/>
      <c r="CC856" s="397"/>
      <c r="CD856" s="397"/>
      <c r="CE856" s="397"/>
      <c r="CF856" s="397"/>
      <c r="CG856" s="397"/>
      <c r="CH856" s="397"/>
      <c r="CI856" s="397"/>
      <c r="CJ856" s="397"/>
      <c r="CK856" s="397"/>
      <c r="CL856" s="397"/>
      <c r="CM856" s="397"/>
      <c r="CN856" s="397"/>
    </row>
    <row r="857" spans="1:92" s="407" customFormat="1" x14ac:dyDescent="0.25">
      <c r="A857" s="408"/>
      <c r="B857" s="408"/>
      <c r="C857" s="408"/>
      <c r="D857" s="408"/>
      <c r="E857" s="408"/>
      <c r="F857" s="408"/>
      <c r="G857" s="408"/>
      <c r="AN857" s="400"/>
      <c r="AO857" s="400"/>
      <c r="AV857" s="400"/>
      <c r="AW857" s="400"/>
      <c r="BJ857" s="400"/>
      <c r="BK857" s="400"/>
      <c r="BL857" s="400"/>
      <c r="BM857" s="400"/>
      <c r="BN857" s="400"/>
      <c r="BO857" s="400"/>
      <c r="BP857" s="400"/>
      <c r="BQ857" s="400"/>
      <c r="BR857" s="400"/>
      <c r="BS857" s="400"/>
      <c r="BT857" s="400"/>
      <c r="BU857" s="400"/>
      <c r="CC857" s="397"/>
      <c r="CD857" s="397"/>
      <c r="CE857" s="397"/>
      <c r="CF857" s="397"/>
      <c r="CG857" s="397"/>
      <c r="CH857" s="397"/>
      <c r="CI857" s="397"/>
      <c r="CJ857" s="397"/>
      <c r="CK857" s="397"/>
      <c r="CL857" s="397"/>
      <c r="CM857" s="397"/>
      <c r="CN857" s="397"/>
    </row>
    <row r="858" spans="1:92" s="407" customFormat="1" x14ac:dyDescent="0.25">
      <c r="A858" s="408"/>
      <c r="B858" s="408"/>
      <c r="C858" s="408"/>
      <c r="D858" s="408"/>
      <c r="E858" s="408"/>
      <c r="F858" s="408"/>
      <c r="G858" s="408"/>
      <c r="AN858" s="400"/>
      <c r="AO858" s="400"/>
      <c r="AV858" s="400"/>
      <c r="AW858" s="400"/>
      <c r="BJ858" s="400"/>
      <c r="BK858" s="400"/>
      <c r="BL858" s="400"/>
      <c r="BM858" s="400"/>
      <c r="BN858" s="400"/>
      <c r="BO858" s="400"/>
      <c r="BP858" s="400"/>
      <c r="BQ858" s="400"/>
      <c r="BR858" s="400"/>
      <c r="BS858" s="400"/>
      <c r="BT858" s="400"/>
      <c r="BU858" s="400"/>
      <c r="CC858" s="397"/>
      <c r="CD858" s="397"/>
      <c r="CE858" s="397"/>
      <c r="CF858" s="397"/>
      <c r="CG858" s="397"/>
      <c r="CH858" s="397"/>
      <c r="CI858" s="397"/>
      <c r="CJ858" s="397"/>
      <c r="CK858" s="397"/>
      <c r="CL858" s="397"/>
      <c r="CM858" s="397"/>
      <c r="CN858" s="397"/>
    </row>
    <row r="859" spans="1:92" s="407" customFormat="1" x14ac:dyDescent="0.25">
      <c r="A859" s="408"/>
      <c r="B859" s="408"/>
      <c r="C859" s="408"/>
      <c r="D859" s="408"/>
      <c r="E859" s="408"/>
      <c r="F859" s="408"/>
      <c r="G859" s="408"/>
      <c r="AN859" s="400"/>
      <c r="AO859" s="400"/>
      <c r="AV859" s="400"/>
      <c r="AW859" s="400"/>
      <c r="BJ859" s="400"/>
      <c r="BK859" s="400"/>
      <c r="BL859" s="400"/>
      <c r="BM859" s="400"/>
      <c r="BN859" s="400"/>
      <c r="BO859" s="400"/>
      <c r="BP859" s="400"/>
      <c r="BQ859" s="400"/>
      <c r="BR859" s="400"/>
      <c r="BS859" s="400"/>
      <c r="BT859" s="400"/>
      <c r="BU859" s="400"/>
      <c r="CC859" s="397"/>
      <c r="CD859" s="397"/>
      <c r="CE859" s="397"/>
      <c r="CF859" s="397"/>
      <c r="CG859" s="397"/>
      <c r="CH859" s="397"/>
      <c r="CI859" s="397"/>
      <c r="CJ859" s="397"/>
      <c r="CK859" s="397"/>
      <c r="CL859" s="397"/>
      <c r="CM859" s="397"/>
      <c r="CN859" s="397"/>
    </row>
    <row r="860" spans="1:92" s="407" customFormat="1" x14ac:dyDescent="0.25">
      <c r="A860" s="408"/>
      <c r="B860" s="408"/>
      <c r="C860" s="408"/>
      <c r="D860" s="408"/>
      <c r="E860" s="408"/>
      <c r="F860" s="408"/>
      <c r="G860" s="408"/>
      <c r="AN860" s="400"/>
      <c r="AO860" s="400"/>
      <c r="AV860" s="400"/>
      <c r="AW860" s="400"/>
      <c r="BJ860" s="400"/>
      <c r="BK860" s="400"/>
      <c r="BL860" s="400"/>
      <c r="BM860" s="400"/>
      <c r="BN860" s="400"/>
      <c r="BO860" s="400"/>
      <c r="BP860" s="400"/>
      <c r="BQ860" s="400"/>
      <c r="BR860" s="400"/>
      <c r="BS860" s="400"/>
      <c r="BT860" s="400"/>
      <c r="BU860" s="400"/>
      <c r="CC860" s="397"/>
      <c r="CD860" s="397"/>
      <c r="CE860" s="397"/>
      <c r="CF860" s="397"/>
      <c r="CG860" s="397"/>
      <c r="CH860" s="397"/>
      <c r="CI860" s="397"/>
      <c r="CJ860" s="397"/>
      <c r="CK860" s="397"/>
      <c r="CL860" s="397"/>
      <c r="CM860" s="397"/>
      <c r="CN860" s="397"/>
    </row>
    <row r="861" spans="1:92" s="407" customFormat="1" x14ac:dyDescent="0.25">
      <c r="A861" s="408"/>
      <c r="B861" s="408"/>
      <c r="C861" s="408"/>
      <c r="D861" s="408"/>
      <c r="E861" s="408"/>
      <c r="F861" s="408"/>
      <c r="G861" s="408"/>
      <c r="AN861" s="400"/>
      <c r="AO861" s="400"/>
      <c r="AV861" s="400"/>
      <c r="AW861" s="400"/>
      <c r="BJ861" s="400"/>
      <c r="BK861" s="400"/>
      <c r="BL861" s="400"/>
      <c r="BM861" s="400"/>
      <c r="BN861" s="400"/>
      <c r="BO861" s="400"/>
      <c r="BP861" s="400"/>
      <c r="BQ861" s="400"/>
      <c r="BR861" s="400"/>
      <c r="BS861" s="400"/>
      <c r="BT861" s="400"/>
      <c r="BU861" s="400"/>
      <c r="CC861" s="397"/>
      <c r="CD861" s="397"/>
      <c r="CE861" s="397"/>
      <c r="CF861" s="397"/>
      <c r="CG861" s="397"/>
      <c r="CH861" s="397"/>
      <c r="CI861" s="397"/>
      <c r="CJ861" s="397"/>
      <c r="CK861" s="397"/>
      <c r="CL861" s="397"/>
      <c r="CM861" s="397"/>
      <c r="CN861" s="397"/>
    </row>
    <row r="862" spans="1:92" s="407" customFormat="1" x14ac:dyDescent="0.25">
      <c r="A862" s="408"/>
      <c r="B862" s="408"/>
      <c r="C862" s="408"/>
      <c r="D862" s="408"/>
      <c r="E862" s="408"/>
      <c r="F862" s="408"/>
      <c r="G862" s="408"/>
      <c r="AN862" s="400"/>
      <c r="AO862" s="400"/>
      <c r="AV862" s="400"/>
      <c r="AW862" s="400"/>
      <c r="BJ862" s="400"/>
      <c r="BK862" s="400"/>
      <c r="BL862" s="400"/>
      <c r="BM862" s="400"/>
      <c r="BN862" s="400"/>
      <c r="BO862" s="400"/>
      <c r="BP862" s="400"/>
      <c r="BQ862" s="400"/>
      <c r="BR862" s="400"/>
      <c r="BS862" s="400"/>
      <c r="BT862" s="400"/>
      <c r="BU862" s="400"/>
      <c r="CC862" s="397"/>
      <c r="CD862" s="397"/>
      <c r="CE862" s="397"/>
      <c r="CF862" s="397"/>
      <c r="CG862" s="397"/>
      <c r="CH862" s="397"/>
      <c r="CI862" s="397"/>
      <c r="CJ862" s="397"/>
      <c r="CK862" s="397"/>
      <c r="CL862" s="397"/>
      <c r="CM862" s="397"/>
      <c r="CN862" s="397"/>
    </row>
    <row r="863" spans="1:92" s="407" customFormat="1" x14ac:dyDescent="0.25">
      <c r="A863" s="408"/>
      <c r="B863" s="408"/>
      <c r="C863" s="408"/>
      <c r="D863" s="408"/>
      <c r="E863" s="408"/>
      <c r="F863" s="408"/>
      <c r="G863" s="408"/>
      <c r="AN863" s="400"/>
      <c r="AO863" s="400"/>
      <c r="AV863" s="400"/>
      <c r="AW863" s="400"/>
      <c r="BJ863" s="400"/>
      <c r="BK863" s="400"/>
      <c r="BL863" s="400"/>
      <c r="BM863" s="400"/>
      <c r="BN863" s="400"/>
      <c r="BO863" s="400"/>
      <c r="BP863" s="400"/>
      <c r="BQ863" s="400"/>
      <c r="BR863" s="400"/>
      <c r="BS863" s="400"/>
      <c r="BT863" s="400"/>
      <c r="BU863" s="400"/>
      <c r="CC863" s="397"/>
      <c r="CD863" s="397"/>
      <c r="CE863" s="397"/>
      <c r="CF863" s="397"/>
      <c r="CG863" s="397"/>
      <c r="CH863" s="397"/>
      <c r="CI863" s="397"/>
      <c r="CJ863" s="397"/>
      <c r="CK863" s="397"/>
      <c r="CL863" s="397"/>
      <c r="CM863" s="397"/>
      <c r="CN863" s="397"/>
    </row>
    <row r="864" spans="1:92" s="407" customFormat="1" x14ac:dyDescent="0.25">
      <c r="A864" s="408"/>
      <c r="B864" s="408"/>
      <c r="C864" s="408"/>
      <c r="D864" s="408"/>
      <c r="E864" s="408"/>
      <c r="F864" s="408"/>
      <c r="G864" s="408"/>
      <c r="AN864" s="400"/>
      <c r="AO864" s="400"/>
      <c r="AV864" s="400"/>
      <c r="AW864" s="400"/>
      <c r="BJ864" s="400"/>
      <c r="BK864" s="400"/>
      <c r="BL864" s="400"/>
      <c r="BM864" s="400"/>
      <c r="BN864" s="400"/>
      <c r="BO864" s="400"/>
      <c r="BP864" s="400"/>
      <c r="BQ864" s="400"/>
      <c r="BR864" s="400"/>
      <c r="BS864" s="400"/>
      <c r="BT864" s="400"/>
      <c r="BU864" s="400"/>
      <c r="CC864" s="397"/>
      <c r="CD864" s="397"/>
      <c r="CE864" s="397"/>
      <c r="CF864" s="397"/>
      <c r="CG864" s="397"/>
      <c r="CH864" s="397"/>
      <c r="CI864" s="397"/>
      <c r="CJ864" s="397"/>
      <c r="CK864" s="397"/>
      <c r="CL864" s="397"/>
      <c r="CM864" s="397"/>
      <c r="CN864" s="397"/>
    </row>
    <row r="865" spans="1:92" s="407" customFormat="1" x14ac:dyDescent="0.25">
      <c r="A865" s="408"/>
      <c r="B865" s="408"/>
      <c r="C865" s="408"/>
      <c r="D865" s="408"/>
      <c r="E865" s="408"/>
      <c r="F865" s="408"/>
      <c r="G865" s="408"/>
      <c r="AN865" s="400"/>
      <c r="AO865" s="400"/>
      <c r="AV865" s="400"/>
      <c r="AW865" s="400"/>
      <c r="BJ865" s="400"/>
      <c r="BK865" s="400"/>
      <c r="BL865" s="400"/>
      <c r="BM865" s="400"/>
      <c r="BN865" s="400"/>
      <c r="BO865" s="400"/>
      <c r="BP865" s="400"/>
      <c r="BQ865" s="400"/>
      <c r="BR865" s="400"/>
      <c r="BS865" s="400"/>
      <c r="BT865" s="400"/>
      <c r="BU865" s="400"/>
      <c r="CC865" s="397"/>
      <c r="CD865" s="397"/>
      <c r="CE865" s="397"/>
      <c r="CF865" s="397"/>
      <c r="CG865" s="397"/>
      <c r="CH865" s="397"/>
      <c r="CI865" s="397"/>
      <c r="CJ865" s="397"/>
      <c r="CK865" s="397"/>
      <c r="CL865" s="397"/>
      <c r="CM865" s="397"/>
      <c r="CN865" s="397"/>
    </row>
    <row r="866" spans="1:92" s="407" customFormat="1" x14ac:dyDescent="0.25">
      <c r="A866" s="408"/>
      <c r="B866" s="408"/>
      <c r="C866" s="408"/>
      <c r="D866" s="408"/>
      <c r="E866" s="408"/>
      <c r="F866" s="408"/>
      <c r="G866" s="408"/>
      <c r="AN866" s="400"/>
      <c r="AO866" s="400"/>
      <c r="AV866" s="400"/>
      <c r="AW866" s="400"/>
      <c r="BJ866" s="400"/>
      <c r="BK866" s="400"/>
      <c r="BL866" s="400"/>
      <c r="BM866" s="400"/>
      <c r="BN866" s="400"/>
      <c r="BO866" s="400"/>
      <c r="BP866" s="400"/>
      <c r="BQ866" s="400"/>
      <c r="BR866" s="400"/>
      <c r="BS866" s="400"/>
      <c r="BT866" s="400"/>
      <c r="BU866" s="400"/>
      <c r="CC866" s="397"/>
      <c r="CD866" s="397"/>
      <c r="CE866" s="397"/>
      <c r="CF866" s="397"/>
      <c r="CG866" s="397"/>
      <c r="CH866" s="397"/>
      <c r="CI866" s="397"/>
      <c r="CJ866" s="397"/>
      <c r="CK866" s="397"/>
      <c r="CL866" s="397"/>
      <c r="CM866" s="397"/>
      <c r="CN866" s="397"/>
    </row>
    <row r="867" spans="1:92" s="407" customFormat="1" x14ac:dyDescent="0.25">
      <c r="A867" s="408"/>
      <c r="B867" s="408"/>
      <c r="C867" s="408"/>
      <c r="D867" s="408"/>
      <c r="E867" s="408"/>
      <c r="F867" s="408"/>
      <c r="G867" s="408"/>
      <c r="AN867" s="400"/>
      <c r="AO867" s="400"/>
      <c r="AV867" s="400"/>
      <c r="AW867" s="400"/>
      <c r="BJ867" s="400"/>
      <c r="BK867" s="400"/>
      <c r="BL867" s="400"/>
      <c r="BM867" s="400"/>
      <c r="BN867" s="400"/>
      <c r="BO867" s="400"/>
      <c r="BP867" s="400"/>
      <c r="BQ867" s="400"/>
      <c r="BR867" s="400"/>
      <c r="BS867" s="400"/>
      <c r="BT867" s="400"/>
      <c r="BU867" s="400"/>
      <c r="CC867" s="397"/>
      <c r="CD867" s="397"/>
      <c r="CE867" s="397"/>
      <c r="CF867" s="397"/>
      <c r="CG867" s="397"/>
      <c r="CH867" s="397"/>
      <c r="CI867" s="397"/>
      <c r="CJ867" s="397"/>
      <c r="CK867" s="397"/>
      <c r="CL867" s="397"/>
      <c r="CM867" s="397"/>
      <c r="CN867" s="397"/>
    </row>
    <row r="868" spans="1:92" s="407" customFormat="1" x14ac:dyDescent="0.25">
      <c r="A868" s="408"/>
      <c r="B868" s="408"/>
      <c r="C868" s="408"/>
      <c r="D868" s="408"/>
      <c r="E868" s="408"/>
      <c r="F868" s="408"/>
      <c r="G868" s="408"/>
      <c r="AN868" s="400"/>
      <c r="AO868" s="400"/>
      <c r="AV868" s="400"/>
      <c r="AW868" s="400"/>
      <c r="BJ868" s="400"/>
      <c r="BK868" s="400"/>
      <c r="BL868" s="400"/>
      <c r="BM868" s="400"/>
      <c r="BN868" s="400"/>
      <c r="BO868" s="400"/>
      <c r="BP868" s="400"/>
      <c r="BQ868" s="400"/>
      <c r="BR868" s="400"/>
      <c r="BS868" s="400"/>
      <c r="BT868" s="400"/>
      <c r="BU868" s="400"/>
      <c r="CC868" s="397"/>
      <c r="CD868" s="397"/>
      <c r="CE868" s="397"/>
      <c r="CF868" s="397"/>
      <c r="CG868" s="397"/>
      <c r="CH868" s="397"/>
      <c r="CI868" s="397"/>
      <c r="CJ868" s="397"/>
      <c r="CK868" s="397"/>
      <c r="CL868" s="397"/>
      <c r="CM868" s="397"/>
      <c r="CN868" s="397"/>
    </row>
    <row r="869" spans="1:92" s="407" customFormat="1" x14ac:dyDescent="0.25">
      <c r="A869" s="408"/>
      <c r="B869" s="408"/>
      <c r="C869" s="408"/>
      <c r="D869" s="408"/>
      <c r="E869" s="408"/>
      <c r="F869" s="408"/>
      <c r="G869" s="408"/>
      <c r="AN869" s="400"/>
      <c r="AO869" s="400"/>
      <c r="AV869" s="400"/>
      <c r="AW869" s="400"/>
      <c r="BJ869" s="400"/>
      <c r="BK869" s="400"/>
      <c r="BL869" s="400"/>
      <c r="BM869" s="400"/>
      <c r="BN869" s="400"/>
      <c r="BO869" s="400"/>
      <c r="BP869" s="400"/>
      <c r="BQ869" s="400"/>
      <c r="BR869" s="400"/>
      <c r="BS869" s="400"/>
      <c r="BT869" s="400"/>
      <c r="BU869" s="400"/>
      <c r="CC869" s="397"/>
      <c r="CD869" s="397"/>
      <c r="CE869" s="397"/>
      <c r="CF869" s="397"/>
      <c r="CG869" s="397"/>
      <c r="CH869" s="397"/>
      <c r="CI869" s="397"/>
      <c r="CJ869" s="397"/>
      <c r="CK869" s="397"/>
      <c r="CL869" s="397"/>
      <c r="CM869" s="397"/>
      <c r="CN869" s="397"/>
    </row>
    <row r="870" spans="1:92" s="407" customFormat="1" x14ac:dyDescent="0.25">
      <c r="A870" s="408"/>
      <c r="B870" s="408"/>
      <c r="C870" s="408"/>
      <c r="D870" s="408"/>
      <c r="E870" s="408"/>
      <c r="F870" s="408"/>
      <c r="G870" s="408"/>
      <c r="AN870" s="400"/>
      <c r="AO870" s="400"/>
      <c r="AV870" s="400"/>
      <c r="AW870" s="400"/>
      <c r="BJ870" s="400"/>
      <c r="BK870" s="400"/>
      <c r="BL870" s="400"/>
      <c r="BM870" s="400"/>
      <c r="BN870" s="400"/>
      <c r="BO870" s="400"/>
      <c r="BP870" s="400"/>
      <c r="BQ870" s="400"/>
      <c r="BR870" s="400"/>
      <c r="BS870" s="400"/>
      <c r="BT870" s="400"/>
      <c r="BU870" s="400"/>
      <c r="CC870" s="397"/>
      <c r="CD870" s="397"/>
      <c r="CE870" s="397"/>
      <c r="CF870" s="397"/>
      <c r="CG870" s="397"/>
      <c r="CH870" s="397"/>
      <c r="CI870" s="397"/>
      <c r="CJ870" s="397"/>
      <c r="CK870" s="397"/>
      <c r="CL870" s="397"/>
      <c r="CM870" s="397"/>
      <c r="CN870" s="397"/>
    </row>
    <row r="871" spans="1:92" s="407" customFormat="1" x14ac:dyDescent="0.25">
      <c r="A871" s="408"/>
      <c r="B871" s="408"/>
      <c r="C871" s="408"/>
      <c r="D871" s="408"/>
      <c r="E871" s="408"/>
      <c r="F871" s="408"/>
      <c r="G871" s="408"/>
      <c r="AN871" s="400"/>
      <c r="AO871" s="400"/>
      <c r="AV871" s="400"/>
      <c r="AW871" s="400"/>
      <c r="BJ871" s="400"/>
      <c r="BK871" s="400"/>
      <c r="BL871" s="400"/>
      <c r="BM871" s="400"/>
      <c r="BN871" s="400"/>
      <c r="BO871" s="400"/>
      <c r="BP871" s="400"/>
      <c r="BQ871" s="400"/>
      <c r="BR871" s="400"/>
      <c r="BS871" s="400"/>
      <c r="BT871" s="400"/>
      <c r="BU871" s="400"/>
      <c r="CC871" s="397"/>
      <c r="CD871" s="397"/>
      <c r="CE871" s="397"/>
      <c r="CF871" s="397"/>
      <c r="CG871" s="397"/>
      <c r="CH871" s="397"/>
      <c r="CI871" s="397"/>
      <c r="CJ871" s="397"/>
      <c r="CK871" s="397"/>
      <c r="CL871" s="397"/>
      <c r="CM871" s="397"/>
      <c r="CN871" s="397"/>
    </row>
    <row r="872" spans="1:92" s="407" customFormat="1" x14ac:dyDescent="0.25">
      <c r="A872" s="408"/>
      <c r="B872" s="408"/>
      <c r="C872" s="408"/>
      <c r="D872" s="408"/>
      <c r="E872" s="408"/>
      <c r="F872" s="408"/>
      <c r="G872" s="408"/>
      <c r="AN872" s="400"/>
      <c r="AO872" s="400"/>
      <c r="AV872" s="400"/>
      <c r="AW872" s="400"/>
      <c r="BJ872" s="400"/>
      <c r="BK872" s="400"/>
      <c r="BL872" s="400"/>
      <c r="BM872" s="400"/>
      <c r="BN872" s="400"/>
      <c r="BO872" s="400"/>
      <c r="BP872" s="400"/>
      <c r="BQ872" s="400"/>
      <c r="BR872" s="400"/>
      <c r="BS872" s="400"/>
      <c r="BT872" s="400"/>
      <c r="BU872" s="400"/>
      <c r="CC872" s="397"/>
      <c r="CD872" s="397"/>
      <c r="CE872" s="397"/>
      <c r="CF872" s="397"/>
      <c r="CG872" s="397"/>
      <c r="CH872" s="397"/>
      <c r="CI872" s="397"/>
      <c r="CJ872" s="397"/>
      <c r="CK872" s="397"/>
      <c r="CL872" s="397"/>
      <c r="CM872" s="397"/>
      <c r="CN872" s="397"/>
    </row>
    <row r="873" spans="1:92" s="407" customFormat="1" x14ac:dyDescent="0.25">
      <c r="A873" s="408"/>
      <c r="B873" s="408"/>
      <c r="C873" s="408"/>
      <c r="D873" s="408"/>
      <c r="E873" s="408"/>
      <c r="F873" s="408"/>
      <c r="G873" s="408"/>
      <c r="AN873" s="400"/>
      <c r="AO873" s="400"/>
      <c r="AV873" s="400"/>
      <c r="AW873" s="400"/>
      <c r="BJ873" s="400"/>
      <c r="BK873" s="400"/>
      <c r="BL873" s="400"/>
      <c r="BM873" s="400"/>
      <c r="BN873" s="400"/>
      <c r="BO873" s="400"/>
      <c r="BP873" s="400"/>
      <c r="BQ873" s="400"/>
      <c r="BR873" s="400"/>
      <c r="BS873" s="400"/>
      <c r="BT873" s="400"/>
      <c r="BU873" s="400"/>
      <c r="CC873" s="397"/>
      <c r="CD873" s="397"/>
      <c r="CE873" s="397"/>
      <c r="CF873" s="397"/>
      <c r="CG873" s="397"/>
      <c r="CH873" s="397"/>
      <c r="CI873" s="397"/>
      <c r="CJ873" s="397"/>
      <c r="CK873" s="397"/>
      <c r="CL873" s="397"/>
      <c r="CM873" s="397"/>
      <c r="CN873" s="397"/>
    </row>
    <row r="874" spans="1:92" s="407" customFormat="1" x14ac:dyDescent="0.25">
      <c r="A874" s="408"/>
      <c r="B874" s="408"/>
      <c r="C874" s="408"/>
      <c r="D874" s="408"/>
      <c r="E874" s="408"/>
      <c r="F874" s="408"/>
      <c r="G874" s="408"/>
      <c r="AN874" s="400"/>
      <c r="AO874" s="400"/>
      <c r="AV874" s="400"/>
      <c r="AW874" s="400"/>
      <c r="BJ874" s="400"/>
      <c r="BK874" s="400"/>
      <c r="BL874" s="400"/>
      <c r="BM874" s="400"/>
      <c r="BN874" s="400"/>
      <c r="BO874" s="400"/>
      <c r="BP874" s="400"/>
      <c r="BQ874" s="400"/>
      <c r="BR874" s="400"/>
      <c r="BS874" s="400"/>
      <c r="BT874" s="400"/>
      <c r="BU874" s="400"/>
      <c r="CC874" s="397"/>
      <c r="CD874" s="397"/>
      <c r="CE874" s="397"/>
      <c r="CF874" s="397"/>
      <c r="CG874" s="397"/>
      <c r="CH874" s="397"/>
      <c r="CI874" s="397"/>
      <c r="CJ874" s="397"/>
      <c r="CK874" s="397"/>
      <c r="CL874" s="397"/>
      <c r="CM874" s="397"/>
      <c r="CN874" s="397"/>
    </row>
    <row r="875" spans="1:92" s="407" customFormat="1" x14ac:dyDescent="0.25">
      <c r="A875" s="408"/>
      <c r="B875" s="408"/>
      <c r="C875" s="408"/>
      <c r="D875" s="408"/>
      <c r="E875" s="408"/>
      <c r="F875" s="408"/>
      <c r="G875" s="408"/>
      <c r="AN875" s="400"/>
      <c r="AO875" s="400"/>
      <c r="AV875" s="400"/>
      <c r="AW875" s="400"/>
      <c r="BJ875" s="400"/>
      <c r="BK875" s="400"/>
      <c r="BL875" s="400"/>
      <c r="BM875" s="400"/>
      <c r="BN875" s="400"/>
      <c r="BO875" s="400"/>
      <c r="BP875" s="400"/>
      <c r="BQ875" s="400"/>
      <c r="BR875" s="400"/>
      <c r="BS875" s="400"/>
      <c r="BT875" s="400"/>
      <c r="BU875" s="400"/>
      <c r="CC875" s="397"/>
      <c r="CD875" s="397"/>
      <c r="CE875" s="397"/>
      <c r="CF875" s="397"/>
      <c r="CG875" s="397"/>
      <c r="CH875" s="397"/>
      <c r="CI875" s="397"/>
      <c r="CJ875" s="397"/>
      <c r="CK875" s="397"/>
      <c r="CL875" s="397"/>
      <c r="CM875" s="397"/>
      <c r="CN875" s="397"/>
    </row>
    <row r="876" spans="1:92" s="407" customFormat="1" x14ac:dyDescent="0.25">
      <c r="A876" s="408"/>
      <c r="B876" s="408"/>
      <c r="C876" s="408"/>
      <c r="D876" s="408"/>
      <c r="E876" s="408"/>
      <c r="F876" s="408"/>
      <c r="G876" s="408"/>
      <c r="AN876" s="400"/>
      <c r="AO876" s="400"/>
      <c r="AV876" s="400"/>
      <c r="AW876" s="400"/>
      <c r="BJ876" s="400"/>
      <c r="BK876" s="400"/>
      <c r="BL876" s="400"/>
      <c r="BM876" s="400"/>
      <c r="BN876" s="400"/>
      <c r="BO876" s="400"/>
      <c r="BP876" s="400"/>
      <c r="BQ876" s="400"/>
      <c r="BR876" s="400"/>
      <c r="BS876" s="400"/>
      <c r="BT876" s="400"/>
      <c r="BU876" s="400"/>
      <c r="CC876" s="397"/>
      <c r="CD876" s="397"/>
      <c r="CE876" s="397"/>
      <c r="CF876" s="397"/>
      <c r="CG876" s="397"/>
      <c r="CH876" s="397"/>
      <c r="CI876" s="397"/>
      <c r="CJ876" s="397"/>
      <c r="CK876" s="397"/>
      <c r="CL876" s="397"/>
      <c r="CM876" s="397"/>
      <c r="CN876" s="397"/>
    </row>
    <row r="877" spans="1:92" s="407" customFormat="1" x14ac:dyDescent="0.25">
      <c r="A877" s="408"/>
      <c r="B877" s="408"/>
      <c r="C877" s="408"/>
      <c r="D877" s="408"/>
      <c r="E877" s="408"/>
      <c r="F877" s="408"/>
      <c r="G877" s="408"/>
      <c r="AN877" s="400"/>
      <c r="AO877" s="400"/>
      <c r="AV877" s="400"/>
      <c r="AW877" s="400"/>
      <c r="BJ877" s="400"/>
      <c r="BK877" s="400"/>
      <c r="BL877" s="400"/>
      <c r="BM877" s="400"/>
      <c r="BN877" s="400"/>
      <c r="BO877" s="400"/>
      <c r="BP877" s="400"/>
      <c r="BQ877" s="400"/>
      <c r="BR877" s="400"/>
      <c r="BS877" s="400"/>
      <c r="BT877" s="400"/>
      <c r="BU877" s="400"/>
      <c r="CC877" s="397"/>
      <c r="CD877" s="397"/>
      <c r="CE877" s="397"/>
      <c r="CF877" s="397"/>
      <c r="CG877" s="397"/>
      <c r="CH877" s="397"/>
      <c r="CI877" s="397"/>
      <c r="CJ877" s="397"/>
      <c r="CK877" s="397"/>
      <c r="CL877" s="397"/>
      <c r="CM877" s="397"/>
      <c r="CN877" s="397"/>
    </row>
    <row r="878" spans="1:92" s="407" customFormat="1" x14ac:dyDescent="0.25">
      <c r="A878" s="408"/>
      <c r="B878" s="408"/>
      <c r="C878" s="408"/>
      <c r="D878" s="408"/>
      <c r="E878" s="408"/>
      <c r="F878" s="408"/>
      <c r="G878" s="408"/>
      <c r="AN878" s="400"/>
      <c r="AO878" s="400"/>
      <c r="AV878" s="400"/>
      <c r="AW878" s="400"/>
      <c r="BJ878" s="400"/>
      <c r="BK878" s="400"/>
      <c r="BL878" s="400"/>
      <c r="BM878" s="400"/>
      <c r="BN878" s="400"/>
      <c r="BO878" s="400"/>
      <c r="BP878" s="400"/>
      <c r="BQ878" s="400"/>
      <c r="BR878" s="400"/>
      <c r="BS878" s="400"/>
      <c r="BT878" s="400"/>
      <c r="BU878" s="400"/>
      <c r="CC878" s="397"/>
      <c r="CD878" s="397"/>
      <c r="CE878" s="397"/>
      <c r="CF878" s="397"/>
      <c r="CG878" s="397"/>
      <c r="CH878" s="397"/>
      <c r="CI878" s="397"/>
      <c r="CJ878" s="397"/>
      <c r="CK878" s="397"/>
      <c r="CL878" s="397"/>
      <c r="CM878" s="397"/>
      <c r="CN878" s="397"/>
    </row>
    <row r="879" spans="1:92" s="407" customFormat="1" x14ac:dyDescent="0.25">
      <c r="A879" s="408"/>
      <c r="B879" s="408"/>
      <c r="C879" s="408"/>
      <c r="D879" s="408"/>
      <c r="E879" s="408"/>
      <c r="F879" s="408"/>
      <c r="G879" s="408"/>
      <c r="AN879" s="400"/>
      <c r="AO879" s="400"/>
      <c r="AV879" s="400"/>
      <c r="AW879" s="400"/>
      <c r="BJ879" s="400"/>
      <c r="BK879" s="400"/>
      <c r="BL879" s="400"/>
      <c r="BM879" s="400"/>
      <c r="BN879" s="400"/>
      <c r="BO879" s="400"/>
      <c r="BP879" s="400"/>
      <c r="BQ879" s="400"/>
      <c r="BR879" s="400"/>
      <c r="BS879" s="400"/>
      <c r="BT879" s="400"/>
      <c r="BU879" s="400"/>
      <c r="CC879" s="397"/>
      <c r="CD879" s="397"/>
      <c r="CE879" s="397"/>
      <c r="CF879" s="397"/>
      <c r="CG879" s="397"/>
      <c r="CH879" s="397"/>
      <c r="CI879" s="397"/>
      <c r="CJ879" s="397"/>
      <c r="CK879" s="397"/>
      <c r="CL879" s="397"/>
      <c r="CM879" s="397"/>
      <c r="CN879" s="397"/>
    </row>
    <row r="880" spans="1:92" s="407" customFormat="1" x14ac:dyDescent="0.25">
      <c r="A880" s="408"/>
      <c r="B880" s="408"/>
      <c r="C880" s="408"/>
      <c r="D880" s="408"/>
      <c r="E880" s="408"/>
      <c r="F880" s="408"/>
      <c r="G880" s="408"/>
      <c r="AN880" s="400"/>
      <c r="AO880" s="400"/>
      <c r="AV880" s="400"/>
      <c r="AW880" s="400"/>
      <c r="BJ880" s="400"/>
      <c r="BK880" s="400"/>
      <c r="BL880" s="400"/>
      <c r="BM880" s="400"/>
      <c r="BN880" s="400"/>
      <c r="BO880" s="400"/>
      <c r="BP880" s="400"/>
      <c r="BQ880" s="400"/>
      <c r="BR880" s="400"/>
      <c r="BS880" s="400"/>
      <c r="BT880" s="400"/>
      <c r="BU880" s="400"/>
      <c r="CC880" s="397"/>
      <c r="CD880" s="397"/>
      <c r="CE880" s="397"/>
      <c r="CF880" s="397"/>
      <c r="CG880" s="397"/>
      <c r="CH880" s="397"/>
      <c r="CI880" s="397"/>
      <c r="CJ880" s="397"/>
      <c r="CK880" s="397"/>
      <c r="CL880" s="397"/>
      <c r="CM880" s="397"/>
      <c r="CN880" s="397"/>
    </row>
    <row r="881" spans="1:92" s="407" customFormat="1" x14ac:dyDescent="0.25">
      <c r="A881" s="408"/>
      <c r="B881" s="408"/>
      <c r="C881" s="408"/>
      <c r="D881" s="408"/>
      <c r="E881" s="408"/>
      <c r="F881" s="408"/>
      <c r="G881" s="408"/>
      <c r="AN881" s="400"/>
      <c r="AO881" s="400"/>
      <c r="AV881" s="400"/>
      <c r="AW881" s="400"/>
      <c r="BJ881" s="400"/>
      <c r="BK881" s="400"/>
      <c r="BL881" s="400"/>
      <c r="BM881" s="400"/>
      <c r="BN881" s="400"/>
      <c r="BO881" s="400"/>
      <c r="BP881" s="400"/>
      <c r="BQ881" s="400"/>
      <c r="BR881" s="400"/>
      <c r="BS881" s="400"/>
      <c r="BT881" s="400"/>
      <c r="BU881" s="400"/>
      <c r="CC881" s="397"/>
      <c r="CD881" s="397"/>
      <c r="CE881" s="397"/>
      <c r="CF881" s="397"/>
      <c r="CG881" s="397"/>
      <c r="CH881" s="397"/>
      <c r="CI881" s="397"/>
      <c r="CJ881" s="397"/>
      <c r="CK881" s="397"/>
      <c r="CL881" s="397"/>
      <c r="CM881" s="397"/>
      <c r="CN881" s="397"/>
    </row>
    <row r="882" spans="1:92" s="407" customFormat="1" x14ac:dyDescent="0.25">
      <c r="A882" s="408"/>
      <c r="B882" s="408"/>
      <c r="C882" s="408"/>
      <c r="D882" s="408"/>
      <c r="E882" s="408"/>
      <c r="F882" s="408"/>
      <c r="G882" s="408"/>
      <c r="AN882" s="400"/>
      <c r="AO882" s="400"/>
      <c r="AV882" s="400"/>
      <c r="AW882" s="400"/>
      <c r="BJ882" s="400"/>
      <c r="BK882" s="400"/>
      <c r="BL882" s="400"/>
      <c r="BM882" s="400"/>
      <c r="BN882" s="400"/>
      <c r="BO882" s="400"/>
      <c r="BP882" s="400"/>
      <c r="BQ882" s="400"/>
      <c r="BR882" s="400"/>
      <c r="BS882" s="400"/>
      <c r="BT882" s="400"/>
      <c r="BU882" s="400"/>
      <c r="CC882" s="397"/>
      <c r="CD882" s="397"/>
      <c r="CE882" s="397"/>
      <c r="CF882" s="397"/>
      <c r="CG882" s="397"/>
      <c r="CH882" s="397"/>
      <c r="CI882" s="397"/>
      <c r="CJ882" s="397"/>
      <c r="CK882" s="397"/>
      <c r="CL882" s="397"/>
      <c r="CM882" s="397"/>
      <c r="CN882" s="397"/>
    </row>
    <row r="883" spans="1:92" s="407" customFormat="1" x14ac:dyDescent="0.25">
      <c r="A883" s="408"/>
      <c r="B883" s="408"/>
      <c r="C883" s="408"/>
      <c r="D883" s="408"/>
      <c r="E883" s="408"/>
      <c r="F883" s="408"/>
      <c r="G883" s="408"/>
      <c r="AN883" s="400"/>
      <c r="AO883" s="400"/>
      <c r="AV883" s="400"/>
      <c r="AW883" s="400"/>
      <c r="BJ883" s="400"/>
      <c r="BK883" s="400"/>
      <c r="BL883" s="400"/>
      <c r="BM883" s="400"/>
      <c r="BN883" s="400"/>
      <c r="BO883" s="400"/>
      <c r="BP883" s="400"/>
      <c r="BQ883" s="400"/>
      <c r="BR883" s="400"/>
      <c r="BS883" s="400"/>
      <c r="BT883" s="400"/>
      <c r="BU883" s="400"/>
      <c r="CC883" s="397"/>
      <c r="CD883" s="397"/>
      <c r="CE883" s="397"/>
      <c r="CF883" s="397"/>
      <c r="CG883" s="397"/>
      <c r="CH883" s="397"/>
      <c r="CI883" s="397"/>
      <c r="CJ883" s="397"/>
      <c r="CK883" s="397"/>
      <c r="CL883" s="397"/>
      <c r="CM883" s="397"/>
      <c r="CN883" s="397"/>
    </row>
    <row r="884" spans="1:92" s="407" customFormat="1" x14ac:dyDescent="0.25">
      <c r="A884" s="408"/>
      <c r="B884" s="408"/>
      <c r="C884" s="408"/>
      <c r="D884" s="408"/>
      <c r="E884" s="408"/>
      <c r="F884" s="408"/>
      <c r="G884" s="408"/>
      <c r="AN884" s="400"/>
      <c r="AO884" s="400"/>
      <c r="AV884" s="400"/>
      <c r="AW884" s="400"/>
      <c r="BJ884" s="400"/>
      <c r="BK884" s="400"/>
      <c r="BL884" s="400"/>
      <c r="BM884" s="400"/>
      <c r="BN884" s="400"/>
      <c r="BO884" s="400"/>
      <c r="BP884" s="400"/>
      <c r="BQ884" s="400"/>
      <c r="BR884" s="400"/>
      <c r="BS884" s="400"/>
      <c r="BT884" s="400"/>
      <c r="BU884" s="400"/>
      <c r="CC884" s="397"/>
      <c r="CD884" s="397"/>
      <c r="CE884" s="397"/>
      <c r="CF884" s="397"/>
      <c r="CG884" s="397"/>
      <c r="CH884" s="397"/>
      <c r="CI884" s="397"/>
      <c r="CJ884" s="397"/>
      <c r="CK884" s="397"/>
      <c r="CL884" s="397"/>
      <c r="CM884" s="397"/>
      <c r="CN884" s="397"/>
    </row>
    <row r="885" spans="1:92" s="407" customFormat="1" x14ac:dyDescent="0.25">
      <c r="A885" s="408"/>
      <c r="B885" s="408"/>
      <c r="C885" s="408"/>
      <c r="D885" s="408"/>
      <c r="E885" s="408"/>
      <c r="F885" s="408"/>
      <c r="G885" s="408"/>
      <c r="AN885" s="400"/>
      <c r="AO885" s="400"/>
      <c r="AV885" s="400"/>
      <c r="AW885" s="400"/>
      <c r="BJ885" s="400"/>
      <c r="BK885" s="400"/>
      <c r="BL885" s="400"/>
      <c r="BM885" s="400"/>
      <c r="BN885" s="400"/>
      <c r="BO885" s="400"/>
      <c r="BP885" s="400"/>
      <c r="BQ885" s="400"/>
      <c r="BR885" s="400"/>
      <c r="BS885" s="400"/>
      <c r="BT885" s="400"/>
      <c r="BU885" s="400"/>
      <c r="CC885" s="397"/>
      <c r="CD885" s="397"/>
      <c r="CE885" s="397"/>
      <c r="CF885" s="397"/>
      <c r="CG885" s="397"/>
      <c r="CH885" s="397"/>
      <c r="CI885" s="397"/>
      <c r="CJ885" s="397"/>
      <c r="CK885" s="397"/>
      <c r="CL885" s="397"/>
      <c r="CM885" s="397"/>
      <c r="CN885" s="397"/>
    </row>
    <row r="886" spans="1:92" s="407" customFormat="1" x14ac:dyDescent="0.25">
      <c r="A886" s="408"/>
      <c r="B886" s="408"/>
      <c r="C886" s="408"/>
      <c r="D886" s="408"/>
      <c r="E886" s="408"/>
      <c r="F886" s="408"/>
      <c r="G886" s="408"/>
      <c r="AN886" s="400"/>
      <c r="AO886" s="400"/>
      <c r="AV886" s="400"/>
      <c r="AW886" s="400"/>
      <c r="BJ886" s="400"/>
      <c r="BK886" s="400"/>
      <c r="BL886" s="400"/>
      <c r="BM886" s="400"/>
      <c r="BN886" s="400"/>
      <c r="BO886" s="400"/>
      <c r="BP886" s="400"/>
      <c r="BQ886" s="400"/>
      <c r="BR886" s="400"/>
      <c r="BS886" s="400"/>
      <c r="BT886" s="400"/>
      <c r="BU886" s="400"/>
      <c r="CC886" s="397"/>
      <c r="CD886" s="397"/>
      <c r="CE886" s="397"/>
      <c r="CF886" s="397"/>
      <c r="CG886" s="397"/>
      <c r="CH886" s="397"/>
      <c r="CI886" s="397"/>
      <c r="CJ886" s="397"/>
      <c r="CK886" s="397"/>
      <c r="CL886" s="397"/>
      <c r="CM886" s="397"/>
      <c r="CN886" s="397"/>
    </row>
    <row r="887" spans="1:92" s="407" customFormat="1" x14ac:dyDescent="0.25">
      <c r="A887" s="408"/>
      <c r="B887" s="408"/>
      <c r="C887" s="408"/>
      <c r="D887" s="408"/>
      <c r="E887" s="408"/>
      <c r="F887" s="408"/>
      <c r="G887" s="408"/>
      <c r="AN887" s="400"/>
      <c r="AO887" s="400"/>
      <c r="AV887" s="400"/>
      <c r="AW887" s="400"/>
      <c r="BJ887" s="400"/>
      <c r="BK887" s="400"/>
      <c r="BL887" s="400"/>
      <c r="BM887" s="400"/>
      <c r="BN887" s="400"/>
      <c r="BO887" s="400"/>
      <c r="BP887" s="400"/>
      <c r="BQ887" s="400"/>
      <c r="BR887" s="400"/>
      <c r="BS887" s="400"/>
      <c r="BT887" s="400"/>
      <c r="BU887" s="400"/>
      <c r="CC887" s="397"/>
      <c r="CD887" s="397"/>
      <c r="CE887" s="397"/>
      <c r="CF887" s="397"/>
      <c r="CG887" s="397"/>
      <c r="CH887" s="397"/>
      <c r="CI887" s="397"/>
      <c r="CJ887" s="397"/>
      <c r="CK887" s="397"/>
      <c r="CL887" s="397"/>
      <c r="CM887" s="397"/>
      <c r="CN887" s="397"/>
    </row>
    <row r="888" spans="1:92" s="407" customFormat="1" x14ac:dyDescent="0.25">
      <c r="A888" s="408"/>
      <c r="B888" s="408"/>
      <c r="C888" s="408"/>
      <c r="D888" s="408"/>
      <c r="E888" s="408"/>
      <c r="F888" s="408"/>
      <c r="G888" s="408"/>
      <c r="AN888" s="400"/>
      <c r="AO888" s="400"/>
      <c r="AV888" s="400"/>
      <c r="AW888" s="400"/>
      <c r="BJ888" s="400"/>
      <c r="BK888" s="400"/>
      <c r="BL888" s="400"/>
      <c r="BM888" s="400"/>
      <c r="BN888" s="400"/>
      <c r="BO888" s="400"/>
      <c r="BP888" s="400"/>
      <c r="BQ888" s="400"/>
      <c r="BR888" s="400"/>
      <c r="BS888" s="400"/>
      <c r="BT888" s="400"/>
      <c r="BU888" s="400"/>
      <c r="CC888" s="397"/>
      <c r="CD888" s="397"/>
      <c r="CE888" s="397"/>
      <c r="CF888" s="397"/>
      <c r="CG888" s="397"/>
      <c r="CH888" s="397"/>
      <c r="CI888" s="397"/>
      <c r="CJ888" s="397"/>
      <c r="CK888" s="397"/>
      <c r="CL888" s="397"/>
      <c r="CM888" s="397"/>
      <c r="CN888" s="397"/>
    </row>
    <row r="889" spans="1:92" s="407" customFormat="1" x14ac:dyDescent="0.25">
      <c r="A889" s="408"/>
      <c r="B889" s="408"/>
      <c r="C889" s="408"/>
      <c r="D889" s="408"/>
      <c r="E889" s="408"/>
      <c r="F889" s="408"/>
      <c r="G889" s="408"/>
      <c r="AN889" s="400"/>
      <c r="AO889" s="400"/>
      <c r="AV889" s="400"/>
      <c r="AW889" s="400"/>
      <c r="BJ889" s="400"/>
      <c r="BK889" s="400"/>
      <c r="BL889" s="400"/>
      <c r="BM889" s="400"/>
      <c r="BN889" s="400"/>
      <c r="BO889" s="400"/>
      <c r="BP889" s="400"/>
      <c r="BQ889" s="400"/>
      <c r="BR889" s="400"/>
      <c r="BS889" s="400"/>
      <c r="BT889" s="400"/>
      <c r="BU889" s="400"/>
      <c r="CC889" s="397"/>
      <c r="CD889" s="397"/>
      <c r="CE889" s="397"/>
      <c r="CF889" s="397"/>
      <c r="CG889" s="397"/>
      <c r="CH889" s="397"/>
      <c r="CI889" s="397"/>
      <c r="CJ889" s="397"/>
      <c r="CK889" s="397"/>
      <c r="CL889" s="397"/>
      <c r="CM889" s="397"/>
      <c r="CN889" s="397"/>
    </row>
    <row r="890" spans="1:92" s="407" customFormat="1" x14ac:dyDescent="0.25">
      <c r="A890" s="408"/>
      <c r="B890" s="408"/>
      <c r="C890" s="408"/>
      <c r="D890" s="408"/>
      <c r="E890" s="408"/>
      <c r="F890" s="408"/>
      <c r="G890" s="408"/>
      <c r="AN890" s="400"/>
      <c r="AO890" s="400"/>
      <c r="AV890" s="400"/>
      <c r="AW890" s="400"/>
      <c r="BJ890" s="400"/>
      <c r="BK890" s="400"/>
      <c r="BL890" s="400"/>
      <c r="BM890" s="400"/>
      <c r="BN890" s="400"/>
      <c r="BO890" s="400"/>
      <c r="BP890" s="400"/>
      <c r="BQ890" s="400"/>
      <c r="BR890" s="400"/>
      <c r="BS890" s="400"/>
      <c r="BT890" s="400"/>
      <c r="BU890" s="400"/>
      <c r="CC890" s="397"/>
      <c r="CD890" s="397"/>
      <c r="CE890" s="397"/>
      <c r="CF890" s="397"/>
      <c r="CG890" s="397"/>
      <c r="CH890" s="397"/>
      <c r="CI890" s="397"/>
      <c r="CJ890" s="397"/>
      <c r="CK890" s="397"/>
      <c r="CL890" s="397"/>
      <c r="CM890" s="397"/>
      <c r="CN890" s="397"/>
    </row>
    <row r="891" spans="1:92" s="407" customFormat="1" x14ac:dyDescent="0.25">
      <c r="A891" s="408"/>
      <c r="B891" s="408"/>
      <c r="C891" s="408"/>
      <c r="D891" s="408"/>
      <c r="E891" s="408"/>
      <c r="F891" s="408"/>
      <c r="G891" s="408"/>
      <c r="AN891" s="400"/>
      <c r="AO891" s="400"/>
      <c r="AV891" s="400"/>
      <c r="AW891" s="400"/>
      <c r="BJ891" s="400"/>
      <c r="BK891" s="400"/>
      <c r="BL891" s="400"/>
      <c r="BM891" s="400"/>
      <c r="BN891" s="400"/>
      <c r="BO891" s="400"/>
      <c r="BP891" s="400"/>
      <c r="BQ891" s="400"/>
      <c r="BR891" s="400"/>
      <c r="BS891" s="400"/>
      <c r="BT891" s="400"/>
      <c r="BU891" s="400"/>
      <c r="CC891" s="397"/>
      <c r="CD891" s="397"/>
      <c r="CE891" s="397"/>
      <c r="CF891" s="397"/>
      <c r="CG891" s="397"/>
      <c r="CH891" s="397"/>
      <c r="CI891" s="397"/>
      <c r="CJ891" s="397"/>
      <c r="CK891" s="397"/>
      <c r="CL891" s="397"/>
      <c r="CM891" s="397"/>
      <c r="CN891" s="397"/>
    </row>
    <row r="892" spans="1:92" s="407" customFormat="1" x14ac:dyDescent="0.25">
      <c r="A892" s="408"/>
      <c r="B892" s="408"/>
      <c r="C892" s="408"/>
      <c r="D892" s="408"/>
      <c r="E892" s="408"/>
      <c r="F892" s="408"/>
      <c r="G892" s="408"/>
      <c r="AN892" s="400"/>
      <c r="AO892" s="400"/>
      <c r="AV892" s="400"/>
      <c r="AW892" s="400"/>
      <c r="BJ892" s="400"/>
      <c r="BK892" s="400"/>
      <c r="BL892" s="400"/>
      <c r="BM892" s="400"/>
      <c r="BN892" s="400"/>
      <c r="BO892" s="400"/>
      <c r="BP892" s="400"/>
      <c r="BQ892" s="400"/>
      <c r="BR892" s="400"/>
      <c r="BS892" s="400"/>
      <c r="BT892" s="400"/>
      <c r="BU892" s="400"/>
      <c r="CC892" s="397"/>
      <c r="CD892" s="397"/>
      <c r="CE892" s="397"/>
      <c r="CF892" s="397"/>
      <c r="CG892" s="397"/>
      <c r="CH892" s="397"/>
      <c r="CI892" s="397"/>
      <c r="CJ892" s="397"/>
      <c r="CK892" s="397"/>
      <c r="CL892" s="397"/>
      <c r="CM892" s="397"/>
      <c r="CN892" s="397"/>
    </row>
    <row r="893" spans="1:92" s="407" customFormat="1" x14ac:dyDescent="0.25">
      <c r="A893" s="408"/>
      <c r="B893" s="408"/>
      <c r="C893" s="408"/>
      <c r="D893" s="408"/>
      <c r="E893" s="408"/>
      <c r="F893" s="408"/>
      <c r="G893" s="408"/>
      <c r="AN893" s="400"/>
      <c r="AO893" s="400"/>
      <c r="AV893" s="400"/>
      <c r="AW893" s="400"/>
      <c r="BJ893" s="400"/>
      <c r="BK893" s="400"/>
      <c r="BL893" s="400"/>
      <c r="BM893" s="400"/>
      <c r="BN893" s="400"/>
      <c r="BO893" s="400"/>
      <c r="BP893" s="400"/>
      <c r="BQ893" s="400"/>
      <c r="BR893" s="400"/>
      <c r="BS893" s="400"/>
      <c r="BT893" s="400"/>
      <c r="BU893" s="400"/>
      <c r="CC893" s="397"/>
      <c r="CD893" s="397"/>
      <c r="CE893" s="397"/>
      <c r="CF893" s="397"/>
      <c r="CG893" s="397"/>
      <c r="CH893" s="397"/>
      <c r="CI893" s="397"/>
      <c r="CJ893" s="397"/>
      <c r="CK893" s="397"/>
      <c r="CL893" s="397"/>
      <c r="CM893" s="397"/>
      <c r="CN893" s="397"/>
    </row>
    <row r="894" spans="1:92" s="407" customFormat="1" x14ac:dyDescent="0.25">
      <c r="A894" s="408"/>
      <c r="B894" s="408"/>
      <c r="C894" s="408"/>
      <c r="D894" s="408"/>
      <c r="E894" s="408"/>
      <c r="F894" s="408"/>
      <c r="G894" s="408"/>
      <c r="AN894" s="400"/>
      <c r="AO894" s="400"/>
      <c r="AV894" s="400"/>
      <c r="AW894" s="400"/>
      <c r="BJ894" s="400"/>
      <c r="BK894" s="400"/>
      <c r="BL894" s="400"/>
      <c r="BM894" s="400"/>
      <c r="BN894" s="400"/>
      <c r="BO894" s="400"/>
      <c r="BP894" s="400"/>
      <c r="BQ894" s="400"/>
      <c r="BR894" s="400"/>
      <c r="BS894" s="400"/>
      <c r="BT894" s="400"/>
      <c r="BU894" s="400"/>
      <c r="CC894" s="397"/>
      <c r="CD894" s="397"/>
      <c r="CE894" s="397"/>
      <c r="CF894" s="397"/>
      <c r="CG894" s="397"/>
      <c r="CH894" s="397"/>
      <c r="CI894" s="397"/>
      <c r="CJ894" s="397"/>
      <c r="CK894" s="397"/>
      <c r="CL894" s="397"/>
      <c r="CM894" s="397"/>
      <c r="CN894" s="397"/>
    </row>
    <row r="895" spans="1:92" s="407" customFormat="1" x14ac:dyDescent="0.25">
      <c r="A895" s="408"/>
      <c r="B895" s="408"/>
      <c r="C895" s="408"/>
      <c r="D895" s="408"/>
      <c r="E895" s="408"/>
      <c r="F895" s="408"/>
      <c r="G895" s="408"/>
      <c r="AN895" s="400"/>
      <c r="AO895" s="400"/>
      <c r="AV895" s="400"/>
      <c r="AW895" s="400"/>
      <c r="BJ895" s="400"/>
      <c r="BK895" s="400"/>
      <c r="BL895" s="400"/>
      <c r="BM895" s="400"/>
      <c r="BN895" s="400"/>
      <c r="BO895" s="400"/>
      <c r="BP895" s="400"/>
      <c r="BQ895" s="400"/>
      <c r="BR895" s="400"/>
      <c r="BS895" s="400"/>
      <c r="BT895" s="400"/>
      <c r="BU895" s="400"/>
      <c r="CC895" s="397"/>
      <c r="CD895" s="397"/>
      <c r="CE895" s="397"/>
      <c r="CF895" s="397"/>
      <c r="CG895" s="397"/>
      <c r="CH895" s="397"/>
      <c r="CI895" s="397"/>
      <c r="CJ895" s="397"/>
      <c r="CK895" s="397"/>
      <c r="CL895" s="397"/>
      <c r="CM895" s="397"/>
      <c r="CN895" s="397"/>
    </row>
    <row r="896" spans="1:92" s="407" customFormat="1" x14ac:dyDescent="0.25">
      <c r="A896" s="408"/>
      <c r="B896" s="408"/>
      <c r="C896" s="408"/>
      <c r="D896" s="408"/>
      <c r="E896" s="408"/>
      <c r="F896" s="408"/>
      <c r="G896" s="408"/>
      <c r="AN896" s="400"/>
      <c r="AO896" s="400"/>
      <c r="AV896" s="400"/>
      <c r="AW896" s="400"/>
      <c r="BJ896" s="400"/>
      <c r="BK896" s="400"/>
      <c r="BL896" s="400"/>
      <c r="BM896" s="400"/>
      <c r="BN896" s="400"/>
      <c r="BO896" s="400"/>
      <c r="BP896" s="400"/>
      <c r="BQ896" s="400"/>
      <c r="BR896" s="400"/>
      <c r="BS896" s="400"/>
      <c r="BT896" s="400"/>
      <c r="BU896" s="400"/>
      <c r="CC896" s="397"/>
      <c r="CD896" s="397"/>
      <c r="CE896" s="397"/>
      <c r="CF896" s="397"/>
      <c r="CG896" s="397"/>
      <c r="CH896" s="397"/>
      <c r="CI896" s="397"/>
      <c r="CJ896" s="397"/>
      <c r="CK896" s="397"/>
      <c r="CL896" s="397"/>
      <c r="CM896" s="397"/>
      <c r="CN896" s="397"/>
    </row>
    <row r="897" spans="1:92" s="407" customFormat="1" x14ac:dyDescent="0.25">
      <c r="A897" s="408"/>
      <c r="B897" s="408"/>
      <c r="C897" s="408"/>
      <c r="D897" s="408"/>
      <c r="E897" s="408"/>
      <c r="F897" s="408"/>
      <c r="G897" s="408"/>
      <c r="AN897" s="400"/>
      <c r="AO897" s="400"/>
      <c r="AV897" s="400"/>
      <c r="AW897" s="400"/>
      <c r="BJ897" s="400"/>
      <c r="BK897" s="400"/>
      <c r="BL897" s="400"/>
      <c r="BM897" s="400"/>
      <c r="BN897" s="400"/>
      <c r="BO897" s="400"/>
      <c r="BP897" s="400"/>
      <c r="BQ897" s="400"/>
      <c r="BR897" s="400"/>
      <c r="BS897" s="400"/>
      <c r="BT897" s="400"/>
      <c r="BU897" s="400"/>
      <c r="CC897" s="397"/>
      <c r="CD897" s="397"/>
      <c r="CE897" s="397"/>
      <c r="CF897" s="397"/>
      <c r="CG897" s="397"/>
      <c r="CH897" s="397"/>
      <c r="CI897" s="397"/>
      <c r="CJ897" s="397"/>
      <c r="CK897" s="397"/>
      <c r="CL897" s="397"/>
      <c r="CM897" s="397"/>
      <c r="CN897" s="397"/>
    </row>
    <row r="898" spans="1:92" s="407" customFormat="1" x14ac:dyDescent="0.25">
      <c r="A898" s="408"/>
      <c r="B898" s="408"/>
      <c r="C898" s="408"/>
      <c r="D898" s="408"/>
      <c r="E898" s="408"/>
      <c r="F898" s="408"/>
      <c r="G898" s="408"/>
      <c r="AN898" s="400"/>
      <c r="AO898" s="400"/>
      <c r="AV898" s="400"/>
      <c r="AW898" s="400"/>
      <c r="BJ898" s="400"/>
      <c r="BK898" s="400"/>
      <c r="BL898" s="400"/>
      <c r="BM898" s="400"/>
      <c r="BN898" s="400"/>
      <c r="BO898" s="400"/>
      <c r="BP898" s="400"/>
      <c r="BQ898" s="400"/>
      <c r="BR898" s="400"/>
      <c r="BS898" s="400"/>
      <c r="BT898" s="400"/>
      <c r="BU898" s="400"/>
      <c r="CC898" s="397"/>
      <c r="CD898" s="397"/>
      <c r="CE898" s="397"/>
      <c r="CF898" s="397"/>
      <c r="CG898" s="397"/>
      <c r="CH898" s="397"/>
      <c r="CI898" s="397"/>
      <c r="CJ898" s="397"/>
      <c r="CK898" s="397"/>
      <c r="CL898" s="397"/>
      <c r="CM898" s="397"/>
      <c r="CN898" s="397"/>
    </row>
    <row r="899" spans="1:92" s="407" customFormat="1" x14ac:dyDescent="0.25">
      <c r="A899" s="408"/>
      <c r="B899" s="408"/>
      <c r="C899" s="408"/>
      <c r="D899" s="408"/>
      <c r="E899" s="408"/>
      <c r="F899" s="408"/>
      <c r="G899" s="408"/>
      <c r="AN899" s="400"/>
      <c r="AO899" s="400"/>
      <c r="AV899" s="400"/>
      <c r="AW899" s="400"/>
      <c r="BJ899" s="400"/>
      <c r="BK899" s="400"/>
      <c r="BL899" s="400"/>
      <c r="BM899" s="400"/>
      <c r="BN899" s="400"/>
      <c r="BO899" s="400"/>
      <c r="BP899" s="400"/>
      <c r="BQ899" s="400"/>
      <c r="BR899" s="400"/>
      <c r="BS899" s="400"/>
      <c r="BT899" s="400"/>
      <c r="BU899" s="400"/>
      <c r="CC899" s="397"/>
      <c r="CD899" s="397"/>
      <c r="CE899" s="397"/>
      <c r="CF899" s="397"/>
      <c r="CG899" s="397"/>
      <c r="CH899" s="397"/>
      <c r="CI899" s="397"/>
      <c r="CJ899" s="397"/>
      <c r="CK899" s="397"/>
      <c r="CL899" s="397"/>
      <c r="CM899" s="397"/>
      <c r="CN899" s="397"/>
    </row>
    <row r="900" spans="1:92" s="407" customFormat="1" x14ac:dyDescent="0.25">
      <c r="A900" s="408"/>
      <c r="B900" s="408"/>
      <c r="C900" s="408"/>
      <c r="D900" s="408"/>
      <c r="E900" s="408"/>
      <c r="F900" s="408"/>
      <c r="G900" s="408"/>
      <c r="AN900" s="400"/>
      <c r="AO900" s="400"/>
      <c r="AV900" s="400"/>
      <c r="AW900" s="400"/>
      <c r="BJ900" s="400"/>
      <c r="BK900" s="400"/>
      <c r="BL900" s="400"/>
      <c r="BM900" s="400"/>
      <c r="BN900" s="400"/>
      <c r="BO900" s="400"/>
      <c r="BP900" s="400"/>
      <c r="BQ900" s="400"/>
      <c r="BR900" s="400"/>
      <c r="BS900" s="400"/>
      <c r="BT900" s="400"/>
      <c r="BU900" s="400"/>
      <c r="CC900" s="397"/>
      <c r="CD900" s="397"/>
      <c r="CE900" s="397"/>
      <c r="CF900" s="397"/>
      <c r="CG900" s="397"/>
      <c r="CH900" s="397"/>
      <c r="CI900" s="397"/>
      <c r="CJ900" s="397"/>
      <c r="CK900" s="397"/>
      <c r="CL900" s="397"/>
      <c r="CM900" s="397"/>
      <c r="CN900" s="397"/>
    </row>
    <row r="901" spans="1:92" s="407" customFormat="1" x14ac:dyDescent="0.25">
      <c r="A901" s="408"/>
      <c r="B901" s="408"/>
      <c r="C901" s="408"/>
      <c r="D901" s="408"/>
      <c r="E901" s="408"/>
      <c r="F901" s="408"/>
      <c r="G901" s="408"/>
      <c r="AN901" s="400"/>
      <c r="AO901" s="400"/>
      <c r="AV901" s="400"/>
      <c r="AW901" s="400"/>
      <c r="BJ901" s="400"/>
      <c r="BK901" s="400"/>
      <c r="BL901" s="400"/>
      <c r="BM901" s="400"/>
      <c r="BN901" s="400"/>
      <c r="BO901" s="400"/>
      <c r="BP901" s="400"/>
      <c r="BQ901" s="400"/>
      <c r="BR901" s="400"/>
      <c r="BS901" s="400"/>
      <c r="BT901" s="400"/>
      <c r="BU901" s="400"/>
      <c r="CC901" s="397"/>
      <c r="CD901" s="397"/>
      <c r="CE901" s="397"/>
      <c r="CF901" s="397"/>
      <c r="CG901" s="397"/>
      <c r="CH901" s="397"/>
      <c r="CI901" s="397"/>
      <c r="CJ901" s="397"/>
      <c r="CK901" s="397"/>
      <c r="CL901" s="397"/>
      <c r="CM901" s="397"/>
      <c r="CN901" s="397"/>
    </row>
    <row r="902" spans="1:92" s="407" customFormat="1" x14ac:dyDescent="0.25">
      <c r="A902" s="408"/>
      <c r="B902" s="408"/>
      <c r="C902" s="408"/>
      <c r="D902" s="408"/>
      <c r="E902" s="408"/>
      <c r="F902" s="408"/>
      <c r="G902" s="408"/>
      <c r="AN902" s="400"/>
      <c r="AO902" s="400"/>
      <c r="AV902" s="400"/>
      <c r="AW902" s="400"/>
      <c r="BJ902" s="400"/>
      <c r="BK902" s="400"/>
      <c r="BL902" s="400"/>
      <c r="BM902" s="400"/>
      <c r="BN902" s="400"/>
      <c r="BO902" s="400"/>
      <c r="BP902" s="400"/>
      <c r="BQ902" s="400"/>
      <c r="BR902" s="400"/>
      <c r="BS902" s="400"/>
      <c r="BT902" s="400"/>
      <c r="BU902" s="400"/>
      <c r="CC902" s="397"/>
      <c r="CD902" s="397"/>
      <c r="CE902" s="397"/>
      <c r="CF902" s="397"/>
      <c r="CG902" s="397"/>
      <c r="CH902" s="397"/>
      <c r="CI902" s="397"/>
      <c r="CJ902" s="397"/>
      <c r="CK902" s="397"/>
      <c r="CL902" s="397"/>
      <c r="CM902" s="397"/>
      <c r="CN902" s="397"/>
    </row>
    <row r="903" spans="1:92" s="407" customFormat="1" x14ac:dyDescent="0.25">
      <c r="A903" s="408"/>
      <c r="B903" s="408"/>
      <c r="C903" s="408"/>
      <c r="D903" s="408"/>
      <c r="E903" s="408"/>
      <c r="F903" s="408"/>
      <c r="G903" s="408"/>
      <c r="AN903" s="400"/>
      <c r="AO903" s="400"/>
      <c r="AV903" s="400"/>
      <c r="AW903" s="400"/>
      <c r="BJ903" s="400"/>
      <c r="BK903" s="400"/>
      <c r="BL903" s="400"/>
      <c r="BM903" s="400"/>
      <c r="BN903" s="400"/>
      <c r="BO903" s="400"/>
      <c r="BP903" s="400"/>
      <c r="BQ903" s="400"/>
      <c r="BR903" s="400"/>
      <c r="BS903" s="400"/>
      <c r="BT903" s="400"/>
      <c r="BU903" s="400"/>
      <c r="CC903" s="397"/>
      <c r="CD903" s="397"/>
      <c r="CE903" s="397"/>
      <c r="CF903" s="397"/>
      <c r="CG903" s="397"/>
      <c r="CH903" s="397"/>
      <c r="CI903" s="397"/>
      <c r="CJ903" s="397"/>
      <c r="CK903" s="397"/>
      <c r="CL903" s="397"/>
      <c r="CM903" s="397"/>
      <c r="CN903" s="397"/>
    </row>
    <row r="904" spans="1:92" s="407" customFormat="1" x14ac:dyDescent="0.25">
      <c r="A904" s="408"/>
      <c r="B904" s="408"/>
      <c r="C904" s="408"/>
      <c r="D904" s="408"/>
      <c r="E904" s="408"/>
      <c r="F904" s="408"/>
      <c r="G904" s="408"/>
      <c r="AN904" s="400"/>
      <c r="AO904" s="400"/>
      <c r="AV904" s="400"/>
      <c r="AW904" s="400"/>
      <c r="BJ904" s="400"/>
      <c r="BK904" s="400"/>
      <c r="BL904" s="400"/>
      <c r="BM904" s="400"/>
      <c r="BN904" s="400"/>
      <c r="BO904" s="400"/>
      <c r="BP904" s="400"/>
      <c r="BQ904" s="400"/>
      <c r="BR904" s="400"/>
      <c r="BS904" s="400"/>
      <c r="BT904" s="400"/>
      <c r="BU904" s="400"/>
      <c r="CC904" s="397"/>
      <c r="CD904" s="397"/>
      <c r="CE904" s="397"/>
      <c r="CF904" s="397"/>
      <c r="CG904" s="397"/>
      <c r="CH904" s="397"/>
      <c r="CI904" s="397"/>
      <c r="CJ904" s="397"/>
      <c r="CK904" s="397"/>
      <c r="CL904" s="397"/>
      <c r="CM904" s="397"/>
      <c r="CN904" s="397"/>
    </row>
    <row r="905" spans="1:92" s="407" customFormat="1" x14ac:dyDescent="0.25">
      <c r="A905" s="408"/>
      <c r="B905" s="408"/>
      <c r="C905" s="408"/>
      <c r="D905" s="408"/>
      <c r="E905" s="408"/>
      <c r="F905" s="408"/>
      <c r="G905" s="408"/>
      <c r="AN905" s="400"/>
      <c r="AO905" s="400"/>
      <c r="AV905" s="400"/>
      <c r="AW905" s="400"/>
      <c r="BJ905" s="400"/>
      <c r="BK905" s="400"/>
      <c r="BL905" s="400"/>
      <c r="BM905" s="400"/>
      <c r="BN905" s="400"/>
      <c r="BO905" s="400"/>
      <c r="BP905" s="400"/>
      <c r="BQ905" s="400"/>
      <c r="BR905" s="400"/>
      <c r="BS905" s="400"/>
      <c r="BT905" s="400"/>
      <c r="BU905" s="400"/>
      <c r="CC905" s="397"/>
      <c r="CD905" s="397"/>
      <c r="CE905" s="397"/>
      <c r="CF905" s="397"/>
      <c r="CG905" s="397"/>
      <c r="CH905" s="397"/>
      <c r="CI905" s="397"/>
      <c r="CJ905" s="397"/>
      <c r="CK905" s="397"/>
      <c r="CL905" s="397"/>
      <c r="CM905" s="397"/>
      <c r="CN905" s="397"/>
    </row>
    <row r="906" spans="1:92" s="407" customFormat="1" x14ac:dyDescent="0.25">
      <c r="A906" s="408"/>
      <c r="B906" s="408"/>
      <c r="C906" s="408"/>
      <c r="D906" s="408"/>
      <c r="E906" s="408"/>
      <c r="F906" s="408"/>
      <c r="G906" s="408"/>
      <c r="AN906" s="400"/>
      <c r="AO906" s="400"/>
      <c r="AV906" s="400"/>
      <c r="AW906" s="400"/>
      <c r="BJ906" s="400"/>
      <c r="BK906" s="400"/>
      <c r="BL906" s="400"/>
      <c r="BM906" s="400"/>
      <c r="BN906" s="400"/>
      <c r="BO906" s="400"/>
      <c r="BP906" s="400"/>
      <c r="BQ906" s="400"/>
      <c r="BR906" s="400"/>
      <c r="BS906" s="400"/>
      <c r="BT906" s="400"/>
      <c r="BU906" s="400"/>
      <c r="CC906" s="397"/>
      <c r="CD906" s="397"/>
      <c r="CE906" s="397"/>
      <c r="CF906" s="397"/>
      <c r="CG906" s="397"/>
      <c r="CH906" s="397"/>
      <c r="CI906" s="397"/>
      <c r="CJ906" s="397"/>
      <c r="CK906" s="397"/>
      <c r="CL906" s="397"/>
      <c r="CM906" s="397"/>
      <c r="CN906" s="397"/>
    </row>
    <row r="907" spans="1:92" s="407" customFormat="1" x14ac:dyDescent="0.25">
      <c r="A907" s="408"/>
      <c r="B907" s="408"/>
      <c r="C907" s="408"/>
      <c r="D907" s="408"/>
      <c r="E907" s="408"/>
      <c r="F907" s="408"/>
      <c r="G907" s="408"/>
      <c r="AN907" s="400"/>
      <c r="AO907" s="400"/>
      <c r="AV907" s="400"/>
      <c r="AW907" s="400"/>
      <c r="BJ907" s="400"/>
      <c r="BK907" s="400"/>
      <c r="BL907" s="400"/>
      <c r="BM907" s="400"/>
      <c r="BN907" s="400"/>
      <c r="BO907" s="400"/>
      <c r="BP907" s="400"/>
      <c r="BQ907" s="400"/>
      <c r="BR907" s="400"/>
      <c r="BS907" s="400"/>
      <c r="BT907" s="400"/>
      <c r="BU907" s="400"/>
      <c r="CC907" s="397"/>
      <c r="CD907" s="397"/>
      <c r="CE907" s="397"/>
      <c r="CF907" s="397"/>
      <c r="CG907" s="397"/>
      <c r="CH907" s="397"/>
      <c r="CI907" s="397"/>
      <c r="CJ907" s="397"/>
      <c r="CK907" s="397"/>
      <c r="CL907" s="397"/>
      <c r="CM907" s="397"/>
      <c r="CN907" s="397"/>
    </row>
    <row r="908" spans="1:92" s="407" customFormat="1" x14ac:dyDescent="0.25">
      <c r="A908" s="408"/>
      <c r="B908" s="408"/>
      <c r="C908" s="408"/>
      <c r="D908" s="408"/>
      <c r="E908" s="408"/>
      <c r="F908" s="408"/>
      <c r="G908" s="408"/>
      <c r="AN908" s="400"/>
      <c r="AO908" s="400"/>
      <c r="AV908" s="400"/>
      <c r="AW908" s="400"/>
      <c r="BJ908" s="400"/>
      <c r="BK908" s="400"/>
      <c r="BL908" s="400"/>
      <c r="BM908" s="400"/>
      <c r="BN908" s="400"/>
      <c r="BO908" s="400"/>
      <c r="BP908" s="400"/>
      <c r="BQ908" s="400"/>
      <c r="BR908" s="400"/>
      <c r="BS908" s="400"/>
      <c r="BT908" s="400"/>
      <c r="BU908" s="400"/>
      <c r="CC908" s="397"/>
      <c r="CD908" s="397"/>
      <c r="CE908" s="397"/>
      <c r="CF908" s="397"/>
      <c r="CG908" s="397"/>
      <c r="CH908" s="397"/>
      <c r="CI908" s="397"/>
      <c r="CJ908" s="397"/>
      <c r="CK908" s="397"/>
      <c r="CL908" s="397"/>
      <c r="CM908" s="397"/>
      <c r="CN908" s="397"/>
    </row>
    <row r="909" spans="1:92" s="407" customFormat="1" x14ac:dyDescent="0.25">
      <c r="A909" s="408"/>
      <c r="B909" s="408"/>
      <c r="C909" s="408"/>
      <c r="D909" s="408"/>
      <c r="E909" s="408"/>
      <c r="F909" s="408"/>
      <c r="G909" s="408"/>
      <c r="AN909" s="400"/>
      <c r="AO909" s="400"/>
      <c r="AV909" s="400"/>
      <c r="AW909" s="400"/>
      <c r="BJ909" s="400"/>
      <c r="BK909" s="400"/>
      <c r="BL909" s="400"/>
      <c r="BM909" s="400"/>
      <c r="BN909" s="400"/>
      <c r="BO909" s="400"/>
      <c r="BP909" s="400"/>
      <c r="BQ909" s="400"/>
      <c r="BR909" s="400"/>
      <c r="BS909" s="400"/>
      <c r="BT909" s="400"/>
      <c r="BU909" s="400"/>
      <c r="CC909" s="397"/>
      <c r="CD909" s="397"/>
      <c r="CE909" s="397"/>
      <c r="CF909" s="397"/>
      <c r="CG909" s="397"/>
      <c r="CH909" s="397"/>
      <c r="CI909" s="397"/>
      <c r="CJ909" s="397"/>
      <c r="CK909" s="397"/>
      <c r="CL909" s="397"/>
      <c r="CM909" s="397"/>
      <c r="CN909" s="397"/>
    </row>
    <row r="910" spans="1:92" s="407" customFormat="1" x14ac:dyDescent="0.25">
      <c r="A910" s="408"/>
      <c r="B910" s="408"/>
      <c r="C910" s="408"/>
      <c r="D910" s="408"/>
      <c r="E910" s="408"/>
      <c r="F910" s="408"/>
      <c r="G910" s="408"/>
      <c r="AN910" s="400"/>
      <c r="AO910" s="400"/>
      <c r="AV910" s="400"/>
      <c r="AW910" s="400"/>
      <c r="BJ910" s="400"/>
      <c r="BK910" s="400"/>
      <c r="BL910" s="400"/>
      <c r="BM910" s="400"/>
      <c r="BN910" s="400"/>
      <c r="BO910" s="400"/>
      <c r="BP910" s="400"/>
      <c r="BQ910" s="400"/>
      <c r="BR910" s="400"/>
      <c r="BS910" s="400"/>
      <c r="BT910" s="400"/>
      <c r="BU910" s="400"/>
      <c r="CC910" s="397"/>
      <c r="CD910" s="397"/>
      <c r="CE910" s="397"/>
      <c r="CF910" s="397"/>
      <c r="CG910" s="397"/>
      <c r="CH910" s="397"/>
      <c r="CI910" s="397"/>
      <c r="CJ910" s="397"/>
      <c r="CK910" s="397"/>
      <c r="CL910" s="397"/>
      <c r="CM910" s="397"/>
      <c r="CN910" s="397"/>
    </row>
    <row r="911" spans="1:92" s="407" customFormat="1" x14ac:dyDescent="0.25">
      <c r="A911" s="408"/>
      <c r="B911" s="408"/>
      <c r="C911" s="408"/>
      <c r="D911" s="408"/>
      <c r="E911" s="408"/>
      <c r="F911" s="408"/>
      <c r="G911" s="408"/>
      <c r="AN911" s="400"/>
      <c r="AO911" s="400"/>
      <c r="AV911" s="400"/>
      <c r="AW911" s="400"/>
      <c r="BJ911" s="400"/>
      <c r="BK911" s="400"/>
      <c r="BL911" s="400"/>
      <c r="BM911" s="400"/>
      <c r="BN911" s="400"/>
      <c r="BO911" s="400"/>
      <c r="BP911" s="400"/>
      <c r="BQ911" s="400"/>
      <c r="BR911" s="400"/>
      <c r="BS911" s="400"/>
      <c r="BT911" s="400"/>
      <c r="BU911" s="400"/>
      <c r="CC911" s="397"/>
      <c r="CD911" s="397"/>
      <c r="CE911" s="397"/>
      <c r="CF911" s="397"/>
      <c r="CG911" s="397"/>
      <c r="CH911" s="397"/>
      <c r="CI911" s="397"/>
      <c r="CJ911" s="397"/>
      <c r="CK911" s="397"/>
      <c r="CL911" s="397"/>
      <c r="CM911" s="397"/>
      <c r="CN911" s="397"/>
    </row>
    <row r="912" spans="1:92" s="407" customFormat="1" x14ac:dyDescent="0.25">
      <c r="A912" s="408"/>
      <c r="B912" s="408"/>
      <c r="C912" s="408"/>
      <c r="D912" s="408"/>
      <c r="E912" s="408"/>
      <c r="F912" s="408"/>
      <c r="G912" s="408"/>
      <c r="AN912" s="400"/>
      <c r="AO912" s="400"/>
      <c r="AV912" s="400"/>
      <c r="AW912" s="400"/>
      <c r="BJ912" s="400"/>
      <c r="BK912" s="400"/>
      <c r="BL912" s="400"/>
      <c r="BM912" s="400"/>
      <c r="BN912" s="400"/>
      <c r="BO912" s="400"/>
      <c r="BP912" s="400"/>
      <c r="BQ912" s="400"/>
      <c r="BR912" s="400"/>
      <c r="BS912" s="400"/>
      <c r="BT912" s="400"/>
      <c r="BU912" s="400"/>
      <c r="CC912" s="397"/>
      <c r="CD912" s="397"/>
      <c r="CE912" s="397"/>
      <c r="CF912" s="397"/>
      <c r="CG912" s="397"/>
      <c r="CH912" s="397"/>
      <c r="CI912" s="397"/>
      <c r="CJ912" s="397"/>
      <c r="CK912" s="397"/>
      <c r="CL912" s="397"/>
      <c r="CM912" s="397"/>
      <c r="CN912" s="397"/>
    </row>
    <row r="913" spans="1:92" s="407" customFormat="1" x14ac:dyDescent="0.25">
      <c r="A913" s="408"/>
      <c r="B913" s="408"/>
      <c r="C913" s="408"/>
      <c r="D913" s="408"/>
      <c r="E913" s="408"/>
      <c r="F913" s="408"/>
      <c r="G913" s="408"/>
      <c r="AN913" s="400"/>
      <c r="AO913" s="400"/>
      <c r="AV913" s="400"/>
      <c r="AW913" s="400"/>
      <c r="BJ913" s="400"/>
      <c r="BK913" s="400"/>
      <c r="BL913" s="400"/>
      <c r="BM913" s="400"/>
      <c r="BN913" s="400"/>
      <c r="BO913" s="400"/>
      <c r="BP913" s="400"/>
      <c r="BQ913" s="400"/>
      <c r="BR913" s="400"/>
      <c r="BS913" s="400"/>
      <c r="BT913" s="400"/>
      <c r="BU913" s="400"/>
      <c r="CC913" s="397"/>
      <c r="CD913" s="397"/>
      <c r="CE913" s="397"/>
      <c r="CF913" s="397"/>
      <c r="CG913" s="397"/>
      <c r="CH913" s="397"/>
      <c r="CI913" s="397"/>
      <c r="CJ913" s="397"/>
      <c r="CK913" s="397"/>
      <c r="CL913" s="397"/>
      <c r="CM913" s="397"/>
      <c r="CN913" s="397"/>
    </row>
    <row r="914" spans="1:92" s="407" customFormat="1" x14ac:dyDescent="0.25">
      <c r="A914" s="408"/>
      <c r="B914" s="408"/>
      <c r="C914" s="408"/>
      <c r="D914" s="408"/>
      <c r="E914" s="408"/>
      <c r="F914" s="408"/>
      <c r="G914" s="408"/>
      <c r="AN914" s="400"/>
      <c r="AO914" s="400"/>
      <c r="AV914" s="400"/>
      <c r="AW914" s="400"/>
      <c r="BJ914" s="400"/>
      <c r="BK914" s="400"/>
      <c r="BL914" s="400"/>
      <c r="BM914" s="400"/>
      <c r="BN914" s="400"/>
      <c r="BO914" s="400"/>
      <c r="BP914" s="400"/>
      <c r="BQ914" s="400"/>
      <c r="BR914" s="400"/>
      <c r="BS914" s="400"/>
      <c r="BT914" s="400"/>
      <c r="BU914" s="400"/>
      <c r="CC914" s="397"/>
      <c r="CD914" s="397"/>
      <c r="CE914" s="397"/>
      <c r="CF914" s="397"/>
      <c r="CG914" s="397"/>
      <c r="CH914" s="397"/>
      <c r="CI914" s="397"/>
      <c r="CJ914" s="397"/>
      <c r="CK914" s="397"/>
      <c r="CL914" s="397"/>
      <c r="CM914" s="397"/>
      <c r="CN914" s="397"/>
    </row>
    <row r="915" spans="1:92" s="407" customFormat="1" x14ac:dyDescent="0.25">
      <c r="A915" s="408"/>
      <c r="B915" s="408"/>
      <c r="C915" s="408"/>
      <c r="D915" s="408"/>
      <c r="E915" s="408"/>
      <c r="F915" s="408"/>
      <c r="G915" s="408"/>
      <c r="AN915" s="400"/>
      <c r="AO915" s="400"/>
      <c r="AV915" s="400"/>
      <c r="AW915" s="400"/>
      <c r="BJ915" s="400"/>
      <c r="BK915" s="400"/>
      <c r="BL915" s="400"/>
      <c r="BM915" s="400"/>
      <c r="BN915" s="400"/>
      <c r="BO915" s="400"/>
      <c r="BP915" s="400"/>
      <c r="BQ915" s="400"/>
      <c r="BR915" s="400"/>
      <c r="BS915" s="400"/>
      <c r="BT915" s="400"/>
      <c r="BU915" s="400"/>
      <c r="CC915" s="397"/>
      <c r="CD915" s="397"/>
      <c r="CE915" s="397"/>
      <c r="CF915" s="397"/>
      <c r="CG915" s="397"/>
      <c r="CH915" s="397"/>
      <c r="CI915" s="397"/>
      <c r="CJ915" s="397"/>
      <c r="CK915" s="397"/>
      <c r="CL915" s="397"/>
      <c r="CM915" s="397"/>
      <c r="CN915" s="397"/>
    </row>
    <row r="916" spans="1:92" s="407" customFormat="1" x14ac:dyDescent="0.25">
      <c r="A916" s="408"/>
      <c r="B916" s="408"/>
      <c r="C916" s="408"/>
      <c r="D916" s="408"/>
      <c r="E916" s="408"/>
      <c r="F916" s="408"/>
      <c r="G916" s="408"/>
      <c r="AN916" s="400"/>
      <c r="AO916" s="400"/>
      <c r="AV916" s="400"/>
      <c r="AW916" s="400"/>
      <c r="BJ916" s="400"/>
      <c r="BK916" s="400"/>
      <c r="BL916" s="400"/>
      <c r="BM916" s="400"/>
      <c r="BN916" s="400"/>
      <c r="BO916" s="400"/>
      <c r="BP916" s="400"/>
      <c r="BQ916" s="400"/>
      <c r="BR916" s="400"/>
      <c r="BS916" s="400"/>
      <c r="BT916" s="400"/>
      <c r="BU916" s="400"/>
      <c r="CC916" s="397"/>
      <c r="CD916" s="397"/>
      <c r="CE916" s="397"/>
      <c r="CF916" s="397"/>
      <c r="CG916" s="397"/>
      <c r="CH916" s="397"/>
      <c r="CI916" s="397"/>
      <c r="CJ916" s="397"/>
      <c r="CK916" s="397"/>
      <c r="CL916" s="397"/>
      <c r="CM916" s="397"/>
      <c r="CN916" s="397"/>
    </row>
    <row r="917" spans="1:92" s="407" customFormat="1" x14ac:dyDescent="0.25">
      <c r="A917" s="408"/>
      <c r="B917" s="408"/>
      <c r="C917" s="408"/>
      <c r="D917" s="408"/>
      <c r="E917" s="408"/>
      <c r="F917" s="408"/>
      <c r="G917" s="408"/>
      <c r="AN917" s="400"/>
      <c r="AO917" s="400"/>
      <c r="AV917" s="400"/>
      <c r="AW917" s="400"/>
      <c r="BJ917" s="400"/>
      <c r="BK917" s="400"/>
      <c r="BL917" s="400"/>
      <c r="BM917" s="400"/>
      <c r="BN917" s="400"/>
      <c r="BO917" s="400"/>
      <c r="BP917" s="400"/>
      <c r="BQ917" s="400"/>
      <c r="BR917" s="400"/>
      <c r="BS917" s="400"/>
      <c r="BT917" s="400"/>
      <c r="BU917" s="400"/>
      <c r="CC917" s="397"/>
      <c r="CD917" s="397"/>
      <c r="CE917" s="397"/>
      <c r="CF917" s="397"/>
      <c r="CG917" s="397"/>
      <c r="CH917" s="397"/>
      <c r="CI917" s="397"/>
      <c r="CJ917" s="397"/>
      <c r="CK917" s="397"/>
      <c r="CL917" s="397"/>
      <c r="CM917" s="397"/>
      <c r="CN917" s="397"/>
    </row>
    <row r="918" spans="1:92" s="407" customFormat="1" x14ac:dyDescent="0.25">
      <c r="A918" s="408"/>
      <c r="B918" s="408"/>
      <c r="C918" s="408"/>
      <c r="D918" s="408"/>
      <c r="E918" s="408"/>
      <c r="F918" s="408"/>
      <c r="G918" s="408"/>
      <c r="AN918" s="400"/>
      <c r="AO918" s="400"/>
      <c r="AV918" s="400"/>
      <c r="AW918" s="400"/>
      <c r="BJ918" s="400"/>
      <c r="BK918" s="400"/>
      <c r="BL918" s="400"/>
      <c r="BM918" s="400"/>
      <c r="BN918" s="400"/>
      <c r="BO918" s="400"/>
      <c r="BP918" s="400"/>
      <c r="BQ918" s="400"/>
      <c r="BR918" s="400"/>
      <c r="BS918" s="400"/>
      <c r="BT918" s="400"/>
      <c r="BU918" s="400"/>
      <c r="CC918" s="397"/>
      <c r="CD918" s="397"/>
      <c r="CE918" s="397"/>
      <c r="CF918" s="397"/>
      <c r="CG918" s="397"/>
      <c r="CH918" s="397"/>
      <c r="CI918" s="397"/>
      <c r="CJ918" s="397"/>
      <c r="CK918" s="397"/>
      <c r="CL918" s="397"/>
      <c r="CM918" s="397"/>
      <c r="CN918" s="397"/>
    </row>
    <row r="919" spans="1:92" s="407" customFormat="1" x14ac:dyDescent="0.25">
      <c r="A919" s="408"/>
      <c r="B919" s="408"/>
      <c r="C919" s="408"/>
      <c r="D919" s="408"/>
      <c r="E919" s="408"/>
      <c r="F919" s="408"/>
      <c r="G919" s="408"/>
      <c r="AN919" s="400"/>
      <c r="AO919" s="400"/>
      <c r="AV919" s="400"/>
      <c r="AW919" s="400"/>
      <c r="BJ919" s="400"/>
      <c r="BK919" s="400"/>
      <c r="BL919" s="400"/>
      <c r="BM919" s="400"/>
      <c r="BN919" s="400"/>
      <c r="BO919" s="400"/>
      <c r="BP919" s="400"/>
      <c r="BQ919" s="400"/>
      <c r="BR919" s="400"/>
      <c r="BS919" s="400"/>
      <c r="BT919" s="400"/>
      <c r="BU919" s="400"/>
      <c r="CC919" s="397"/>
      <c r="CD919" s="397"/>
      <c r="CE919" s="397"/>
      <c r="CF919" s="397"/>
      <c r="CG919" s="397"/>
      <c r="CH919" s="397"/>
      <c r="CI919" s="397"/>
      <c r="CJ919" s="397"/>
      <c r="CK919" s="397"/>
      <c r="CL919" s="397"/>
      <c r="CM919" s="397"/>
      <c r="CN919" s="397"/>
    </row>
    <row r="920" spans="1:92" s="407" customFormat="1" x14ac:dyDescent="0.25">
      <c r="A920" s="408"/>
      <c r="B920" s="408"/>
      <c r="C920" s="408"/>
      <c r="D920" s="408"/>
      <c r="E920" s="408"/>
      <c r="F920" s="408"/>
      <c r="G920" s="408"/>
      <c r="AN920" s="400"/>
      <c r="AO920" s="400"/>
      <c r="AV920" s="400"/>
      <c r="AW920" s="400"/>
      <c r="BJ920" s="400"/>
      <c r="BK920" s="400"/>
      <c r="BL920" s="400"/>
      <c r="BM920" s="400"/>
      <c r="BN920" s="400"/>
      <c r="BO920" s="400"/>
      <c r="BP920" s="400"/>
      <c r="BQ920" s="400"/>
      <c r="BR920" s="400"/>
      <c r="BS920" s="400"/>
      <c r="BT920" s="400"/>
      <c r="BU920" s="400"/>
      <c r="CC920" s="397"/>
      <c r="CD920" s="397"/>
      <c r="CE920" s="397"/>
      <c r="CF920" s="397"/>
      <c r="CG920" s="397"/>
      <c r="CH920" s="397"/>
      <c r="CI920" s="397"/>
      <c r="CJ920" s="397"/>
      <c r="CK920" s="397"/>
      <c r="CL920" s="397"/>
      <c r="CM920" s="397"/>
      <c r="CN920" s="397"/>
    </row>
    <row r="921" spans="1:92" s="407" customFormat="1" x14ac:dyDescent="0.25">
      <c r="A921" s="408"/>
      <c r="B921" s="408"/>
      <c r="C921" s="408"/>
      <c r="D921" s="408"/>
      <c r="E921" s="408"/>
      <c r="F921" s="408"/>
      <c r="G921" s="408"/>
      <c r="AN921" s="400"/>
      <c r="AO921" s="400"/>
      <c r="AV921" s="400"/>
      <c r="AW921" s="400"/>
      <c r="BJ921" s="400"/>
      <c r="BK921" s="400"/>
      <c r="BL921" s="400"/>
      <c r="BM921" s="400"/>
      <c r="BN921" s="400"/>
      <c r="BO921" s="400"/>
      <c r="BP921" s="400"/>
      <c r="BQ921" s="400"/>
      <c r="BR921" s="400"/>
      <c r="BS921" s="400"/>
      <c r="BT921" s="400"/>
      <c r="BU921" s="400"/>
      <c r="CC921" s="397"/>
      <c r="CD921" s="397"/>
      <c r="CE921" s="397"/>
      <c r="CF921" s="397"/>
      <c r="CG921" s="397"/>
      <c r="CH921" s="397"/>
      <c r="CI921" s="397"/>
      <c r="CJ921" s="397"/>
      <c r="CK921" s="397"/>
      <c r="CL921" s="397"/>
      <c r="CM921" s="397"/>
      <c r="CN921" s="397"/>
    </row>
    <row r="922" spans="1:92" s="407" customFormat="1" x14ac:dyDescent="0.25">
      <c r="A922" s="408"/>
      <c r="B922" s="408"/>
      <c r="C922" s="408"/>
      <c r="D922" s="408"/>
      <c r="E922" s="408"/>
      <c r="F922" s="408"/>
      <c r="G922" s="408"/>
      <c r="AN922" s="400"/>
      <c r="AO922" s="400"/>
      <c r="AV922" s="400"/>
      <c r="AW922" s="400"/>
      <c r="BJ922" s="400"/>
      <c r="BK922" s="400"/>
      <c r="BL922" s="400"/>
      <c r="BM922" s="400"/>
      <c r="BN922" s="400"/>
      <c r="BO922" s="400"/>
      <c r="BP922" s="400"/>
      <c r="BQ922" s="400"/>
      <c r="BR922" s="400"/>
      <c r="BS922" s="400"/>
      <c r="BT922" s="400"/>
      <c r="BU922" s="400"/>
      <c r="CC922" s="397"/>
      <c r="CD922" s="397"/>
      <c r="CE922" s="397"/>
      <c r="CF922" s="397"/>
      <c r="CG922" s="397"/>
      <c r="CH922" s="397"/>
      <c r="CI922" s="397"/>
      <c r="CJ922" s="397"/>
      <c r="CK922" s="397"/>
      <c r="CL922" s="397"/>
      <c r="CM922" s="397"/>
      <c r="CN922" s="397"/>
    </row>
    <row r="923" spans="1:92" s="407" customFormat="1" x14ac:dyDescent="0.25">
      <c r="A923" s="408"/>
      <c r="B923" s="408"/>
      <c r="C923" s="408"/>
      <c r="D923" s="408"/>
      <c r="E923" s="408"/>
      <c r="F923" s="408"/>
      <c r="G923" s="408"/>
      <c r="AN923" s="400"/>
      <c r="AO923" s="400"/>
      <c r="AV923" s="400"/>
      <c r="AW923" s="400"/>
      <c r="BJ923" s="400"/>
      <c r="BK923" s="400"/>
      <c r="BL923" s="400"/>
      <c r="BM923" s="400"/>
      <c r="BN923" s="400"/>
      <c r="BO923" s="400"/>
      <c r="BP923" s="400"/>
      <c r="BQ923" s="400"/>
      <c r="BR923" s="400"/>
      <c r="BS923" s="400"/>
      <c r="BT923" s="400"/>
      <c r="BU923" s="400"/>
      <c r="CC923" s="397"/>
      <c r="CD923" s="397"/>
      <c r="CE923" s="397"/>
      <c r="CF923" s="397"/>
      <c r="CG923" s="397"/>
      <c r="CH923" s="397"/>
      <c r="CI923" s="397"/>
      <c r="CJ923" s="397"/>
      <c r="CK923" s="397"/>
      <c r="CL923" s="397"/>
      <c r="CM923" s="397"/>
      <c r="CN923" s="397"/>
    </row>
    <row r="924" spans="1:92" s="407" customFormat="1" x14ac:dyDescent="0.25">
      <c r="A924" s="408"/>
      <c r="B924" s="408"/>
      <c r="C924" s="408"/>
      <c r="D924" s="408"/>
      <c r="E924" s="408"/>
      <c r="F924" s="408"/>
      <c r="G924" s="408"/>
      <c r="AN924" s="400"/>
      <c r="AO924" s="400"/>
      <c r="AV924" s="400"/>
      <c r="AW924" s="400"/>
      <c r="BJ924" s="400"/>
      <c r="BK924" s="400"/>
      <c r="BL924" s="400"/>
      <c r="BM924" s="400"/>
      <c r="BN924" s="400"/>
      <c r="BO924" s="400"/>
      <c r="BP924" s="400"/>
      <c r="BQ924" s="400"/>
      <c r="BR924" s="400"/>
      <c r="BS924" s="400"/>
      <c r="BT924" s="400"/>
      <c r="BU924" s="400"/>
      <c r="CC924" s="397"/>
      <c r="CD924" s="397"/>
      <c r="CE924" s="397"/>
      <c r="CF924" s="397"/>
      <c r="CG924" s="397"/>
      <c r="CH924" s="397"/>
      <c r="CI924" s="397"/>
      <c r="CJ924" s="397"/>
      <c r="CK924" s="397"/>
      <c r="CL924" s="397"/>
      <c r="CM924" s="397"/>
      <c r="CN924" s="397"/>
    </row>
    <row r="925" spans="1:92" s="407" customFormat="1" x14ac:dyDescent="0.25">
      <c r="A925" s="408"/>
      <c r="B925" s="408"/>
      <c r="C925" s="408"/>
      <c r="D925" s="408"/>
      <c r="E925" s="408"/>
      <c r="F925" s="408"/>
      <c r="G925" s="408"/>
      <c r="AN925" s="400"/>
      <c r="AO925" s="400"/>
      <c r="AV925" s="400"/>
      <c r="AW925" s="400"/>
      <c r="BJ925" s="400"/>
      <c r="BK925" s="400"/>
      <c r="BL925" s="400"/>
      <c r="BM925" s="400"/>
      <c r="BN925" s="400"/>
      <c r="BO925" s="400"/>
      <c r="BP925" s="400"/>
      <c r="BQ925" s="400"/>
      <c r="BR925" s="400"/>
      <c r="BS925" s="400"/>
      <c r="BT925" s="400"/>
      <c r="BU925" s="400"/>
      <c r="CC925" s="397"/>
      <c r="CD925" s="397"/>
      <c r="CE925" s="397"/>
      <c r="CF925" s="397"/>
      <c r="CG925" s="397"/>
      <c r="CH925" s="397"/>
      <c r="CI925" s="397"/>
      <c r="CJ925" s="397"/>
      <c r="CK925" s="397"/>
      <c r="CL925" s="397"/>
      <c r="CM925" s="397"/>
      <c r="CN925" s="397"/>
    </row>
    <row r="926" spans="1:92" s="407" customFormat="1" x14ac:dyDescent="0.25">
      <c r="A926" s="408"/>
      <c r="B926" s="408"/>
      <c r="C926" s="408"/>
      <c r="D926" s="408"/>
      <c r="E926" s="408"/>
      <c r="F926" s="408"/>
      <c r="G926" s="408"/>
      <c r="AN926" s="400"/>
      <c r="AO926" s="400"/>
      <c r="AV926" s="400"/>
      <c r="AW926" s="400"/>
      <c r="BJ926" s="400"/>
      <c r="BK926" s="400"/>
      <c r="BL926" s="400"/>
      <c r="BM926" s="400"/>
      <c r="BN926" s="400"/>
      <c r="BO926" s="400"/>
      <c r="BP926" s="400"/>
      <c r="BQ926" s="400"/>
      <c r="BR926" s="400"/>
      <c r="BS926" s="400"/>
      <c r="BT926" s="400"/>
      <c r="BU926" s="400"/>
      <c r="CC926" s="397"/>
      <c r="CD926" s="397"/>
      <c r="CE926" s="397"/>
      <c r="CF926" s="397"/>
      <c r="CG926" s="397"/>
      <c r="CH926" s="397"/>
      <c r="CI926" s="397"/>
      <c r="CJ926" s="397"/>
      <c r="CK926" s="397"/>
      <c r="CL926" s="397"/>
      <c r="CM926" s="397"/>
      <c r="CN926" s="397"/>
    </row>
    <row r="927" spans="1:92" s="407" customFormat="1" x14ac:dyDescent="0.25">
      <c r="A927" s="408"/>
      <c r="B927" s="408"/>
      <c r="C927" s="408"/>
      <c r="D927" s="408"/>
      <c r="E927" s="408"/>
      <c r="F927" s="408"/>
      <c r="G927" s="408"/>
      <c r="AN927" s="400"/>
      <c r="AO927" s="400"/>
      <c r="AV927" s="400"/>
      <c r="AW927" s="400"/>
      <c r="BJ927" s="400"/>
      <c r="BK927" s="400"/>
      <c r="BL927" s="400"/>
      <c r="BM927" s="400"/>
      <c r="BN927" s="400"/>
      <c r="BO927" s="400"/>
      <c r="BP927" s="400"/>
      <c r="BQ927" s="400"/>
      <c r="BR927" s="400"/>
      <c r="BS927" s="400"/>
      <c r="BT927" s="400"/>
      <c r="BU927" s="400"/>
      <c r="CC927" s="397"/>
      <c r="CD927" s="397"/>
      <c r="CE927" s="397"/>
      <c r="CF927" s="397"/>
      <c r="CG927" s="397"/>
      <c r="CH927" s="397"/>
      <c r="CI927" s="397"/>
      <c r="CJ927" s="397"/>
      <c r="CK927" s="397"/>
      <c r="CL927" s="397"/>
      <c r="CM927" s="397"/>
      <c r="CN927" s="397"/>
    </row>
    <row r="928" spans="1:92" s="407" customFormat="1" x14ac:dyDescent="0.25">
      <c r="A928" s="408"/>
      <c r="B928" s="408"/>
      <c r="C928" s="408"/>
      <c r="D928" s="408"/>
      <c r="E928" s="408"/>
      <c r="F928" s="408"/>
      <c r="G928" s="408"/>
      <c r="AN928" s="400"/>
      <c r="AO928" s="400"/>
      <c r="AV928" s="400"/>
      <c r="AW928" s="400"/>
      <c r="BJ928" s="400"/>
      <c r="BK928" s="400"/>
      <c r="BL928" s="400"/>
      <c r="BM928" s="400"/>
      <c r="BN928" s="400"/>
      <c r="BO928" s="400"/>
      <c r="BP928" s="400"/>
      <c r="BQ928" s="400"/>
      <c r="BR928" s="400"/>
      <c r="BS928" s="400"/>
      <c r="BT928" s="400"/>
      <c r="BU928" s="400"/>
      <c r="CC928" s="397"/>
      <c r="CD928" s="397"/>
      <c r="CE928" s="397"/>
      <c r="CF928" s="397"/>
      <c r="CG928" s="397"/>
      <c r="CH928" s="397"/>
      <c r="CI928" s="397"/>
      <c r="CJ928" s="397"/>
      <c r="CK928" s="397"/>
      <c r="CL928" s="397"/>
      <c r="CM928" s="397"/>
      <c r="CN928" s="397"/>
    </row>
    <row r="929" spans="1:92" s="407" customFormat="1" x14ac:dyDescent="0.25">
      <c r="A929" s="408"/>
      <c r="B929" s="408"/>
      <c r="C929" s="408"/>
      <c r="D929" s="408"/>
      <c r="E929" s="408"/>
      <c r="F929" s="408"/>
      <c r="G929" s="408"/>
      <c r="AN929" s="400"/>
      <c r="AO929" s="400"/>
      <c r="AV929" s="400"/>
      <c r="AW929" s="400"/>
      <c r="BJ929" s="400"/>
      <c r="BK929" s="400"/>
      <c r="BL929" s="400"/>
      <c r="BM929" s="400"/>
      <c r="BN929" s="400"/>
      <c r="BO929" s="400"/>
      <c r="BP929" s="400"/>
      <c r="BQ929" s="400"/>
      <c r="BR929" s="400"/>
      <c r="BS929" s="400"/>
      <c r="BT929" s="400"/>
      <c r="BU929" s="400"/>
      <c r="CC929" s="397"/>
      <c r="CD929" s="397"/>
      <c r="CE929" s="397"/>
      <c r="CF929" s="397"/>
      <c r="CG929" s="397"/>
      <c r="CH929" s="397"/>
      <c r="CI929" s="397"/>
      <c r="CJ929" s="397"/>
      <c r="CK929" s="397"/>
      <c r="CL929" s="397"/>
      <c r="CM929" s="397"/>
      <c r="CN929" s="397"/>
    </row>
    <row r="930" spans="1:92" s="407" customFormat="1" x14ac:dyDescent="0.25">
      <c r="A930" s="408"/>
      <c r="B930" s="408"/>
      <c r="C930" s="408"/>
      <c r="D930" s="408"/>
      <c r="E930" s="408"/>
      <c r="F930" s="408"/>
      <c r="G930" s="408"/>
      <c r="AN930" s="400"/>
      <c r="AO930" s="400"/>
      <c r="AV930" s="400"/>
      <c r="AW930" s="400"/>
      <c r="BJ930" s="400"/>
      <c r="BK930" s="400"/>
      <c r="BL930" s="400"/>
      <c r="BM930" s="400"/>
      <c r="BN930" s="400"/>
      <c r="BO930" s="400"/>
      <c r="BP930" s="400"/>
      <c r="BQ930" s="400"/>
      <c r="BR930" s="400"/>
      <c r="BS930" s="400"/>
      <c r="BT930" s="400"/>
      <c r="BU930" s="400"/>
      <c r="CC930" s="397"/>
      <c r="CD930" s="397"/>
      <c r="CE930" s="397"/>
      <c r="CF930" s="397"/>
      <c r="CG930" s="397"/>
      <c r="CH930" s="397"/>
      <c r="CI930" s="397"/>
      <c r="CJ930" s="397"/>
      <c r="CK930" s="397"/>
      <c r="CL930" s="397"/>
      <c r="CM930" s="397"/>
      <c r="CN930" s="397"/>
    </row>
    <row r="931" spans="1:92" s="407" customFormat="1" x14ac:dyDescent="0.25">
      <c r="A931" s="408"/>
      <c r="B931" s="408"/>
      <c r="C931" s="408"/>
      <c r="D931" s="408"/>
      <c r="E931" s="408"/>
      <c r="F931" s="408"/>
      <c r="G931" s="408"/>
      <c r="AN931" s="400"/>
      <c r="AO931" s="400"/>
      <c r="AV931" s="400"/>
      <c r="AW931" s="400"/>
      <c r="BJ931" s="400"/>
      <c r="BK931" s="400"/>
      <c r="BL931" s="400"/>
      <c r="BM931" s="400"/>
      <c r="BN931" s="400"/>
      <c r="BO931" s="400"/>
      <c r="BP931" s="400"/>
      <c r="BQ931" s="400"/>
      <c r="BR931" s="400"/>
      <c r="BS931" s="400"/>
      <c r="BT931" s="400"/>
      <c r="BU931" s="400"/>
      <c r="CC931" s="397"/>
      <c r="CD931" s="397"/>
      <c r="CE931" s="397"/>
      <c r="CF931" s="397"/>
      <c r="CG931" s="397"/>
      <c r="CH931" s="397"/>
      <c r="CI931" s="397"/>
      <c r="CJ931" s="397"/>
      <c r="CK931" s="397"/>
      <c r="CL931" s="397"/>
      <c r="CM931" s="397"/>
      <c r="CN931" s="397"/>
    </row>
    <row r="932" spans="1:92" s="407" customFormat="1" x14ac:dyDescent="0.25">
      <c r="A932" s="408"/>
      <c r="B932" s="408"/>
      <c r="C932" s="408"/>
      <c r="D932" s="408"/>
      <c r="E932" s="408"/>
      <c r="F932" s="408"/>
      <c r="G932" s="408"/>
      <c r="AN932" s="400"/>
      <c r="AO932" s="400"/>
      <c r="AV932" s="400"/>
      <c r="AW932" s="400"/>
      <c r="BJ932" s="400"/>
      <c r="BK932" s="400"/>
      <c r="BL932" s="400"/>
      <c r="BM932" s="400"/>
      <c r="BN932" s="400"/>
      <c r="BO932" s="400"/>
      <c r="BP932" s="400"/>
      <c r="BQ932" s="400"/>
      <c r="BR932" s="400"/>
      <c r="BS932" s="400"/>
      <c r="BT932" s="400"/>
      <c r="BU932" s="400"/>
      <c r="CC932" s="397"/>
      <c r="CD932" s="397"/>
      <c r="CE932" s="397"/>
      <c r="CF932" s="397"/>
      <c r="CG932" s="397"/>
      <c r="CH932" s="397"/>
      <c r="CI932" s="397"/>
      <c r="CJ932" s="397"/>
      <c r="CK932" s="397"/>
      <c r="CL932" s="397"/>
      <c r="CM932" s="397"/>
      <c r="CN932" s="397"/>
    </row>
    <row r="933" spans="1:92" s="407" customFormat="1" x14ac:dyDescent="0.25">
      <c r="A933" s="408"/>
      <c r="B933" s="408"/>
      <c r="C933" s="408"/>
      <c r="D933" s="408"/>
      <c r="E933" s="408"/>
      <c r="F933" s="408"/>
      <c r="G933" s="408"/>
      <c r="AN933" s="400"/>
      <c r="AO933" s="400"/>
      <c r="AV933" s="400"/>
      <c r="AW933" s="400"/>
      <c r="BJ933" s="400"/>
      <c r="BK933" s="400"/>
      <c r="BL933" s="400"/>
      <c r="BM933" s="400"/>
      <c r="BN933" s="400"/>
      <c r="BO933" s="400"/>
      <c r="BP933" s="400"/>
      <c r="BQ933" s="400"/>
      <c r="BR933" s="400"/>
      <c r="BS933" s="400"/>
      <c r="BT933" s="400"/>
      <c r="BU933" s="400"/>
      <c r="CC933" s="397"/>
      <c r="CD933" s="397"/>
      <c r="CE933" s="397"/>
      <c r="CF933" s="397"/>
      <c r="CG933" s="397"/>
      <c r="CH933" s="397"/>
      <c r="CI933" s="397"/>
      <c r="CJ933" s="397"/>
      <c r="CK933" s="397"/>
      <c r="CL933" s="397"/>
      <c r="CM933" s="397"/>
      <c r="CN933" s="397"/>
    </row>
    <row r="934" spans="1:92" s="407" customFormat="1" x14ac:dyDescent="0.25">
      <c r="A934" s="408"/>
      <c r="B934" s="408"/>
      <c r="C934" s="408"/>
      <c r="D934" s="408"/>
      <c r="E934" s="408"/>
      <c r="F934" s="408"/>
      <c r="G934" s="408"/>
      <c r="AN934" s="400"/>
      <c r="AO934" s="400"/>
      <c r="AV934" s="400"/>
      <c r="AW934" s="400"/>
      <c r="BJ934" s="400"/>
      <c r="BK934" s="400"/>
      <c r="BL934" s="400"/>
      <c r="BM934" s="400"/>
      <c r="BN934" s="400"/>
      <c r="BO934" s="400"/>
      <c r="BP934" s="400"/>
      <c r="BQ934" s="400"/>
      <c r="BR934" s="400"/>
      <c r="BS934" s="400"/>
      <c r="BT934" s="400"/>
      <c r="BU934" s="400"/>
      <c r="CC934" s="397"/>
      <c r="CD934" s="397"/>
      <c r="CE934" s="397"/>
      <c r="CF934" s="397"/>
      <c r="CG934" s="397"/>
      <c r="CH934" s="397"/>
      <c r="CI934" s="397"/>
      <c r="CJ934" s="397"/>
      <c r="CK934" s="397"/>
      <c r="CL934" s="397"/>
      <c r="CM934" s="397"/>
      <c r="CN934" s="397"/>
    </row>
    <row r="935" spans="1:92" s="407" customFormat="1" x14ac:dyDescent="0.25">
      <c r="A935" s="408"/>
      <c r="B935" s="408"/>
      <c r="C935" s="408"/>
      <c r="D935" s="408"/>
      <c r="E935" s="408"/>
      <c r="F935" s="408"/>
      <c r="G935" s="408"/>
      <c r="AN935" s="400"/>
      <c r="AO935" s="400"/>
      <c r="AV935" s="400"/>
      <c r="AW935" s="400"/>
      <c r="BJ935" s="400"/>
      <c r="BK935" s="400"/>
      <c r="BL935" s="400"/>
      <c r="BM935" s="400"/>
      <c r="BN935" s="400"/>
      <c r="BO935" s="400"/>
      <c r="BP935" s="400"/>
      <c r="BQ935" s="400"/>
      <c r="BR935" s="400"/>
      <c r="BS935" s="400"/>
      <c r="BT935" s="400"/>
      <c r="BU935" s="400"/>
      <c r="CC935" s="397"/>
      <c r="CD935" s="397"/>
      <c r="CE935" s="397"/>
      <c r="CF935" s="397"/>
      <c r="CG935" s="397"/>
      <c r="CH935" s="397"/>
      <c r="CI935" s="397"/>
      <c r="CJ935" s="397"/>
      <c r="CK935" s="397"/>
      <c r="CL935" s="397"/>
      <c r="CM935" s="397"/>
      <c r="CN935" s="397"/>
    </row>
    <row r="936" spans="1:92" s="407" customFormat="1" x14ac:dyDescent="0.25">
      <c r="A936" s="408"/>
      <c r="B936" s="408"/>
      <c r="C936" s="408"/>
      <c r="D936" s="408"/>
      <c r="E936" s="408"/>
      <c r="F936" s="408"/>
      <c r="G936" s="408"/>
      <c r="AN936" s="400"/>
      <c r="AO936" s="400"/>
      <c r="AV936" s="400"/>
      <c r="AW936" s="400"/>
      <c r="BJ936" s="400"/>
      <c r="BK936" s="400"/>
      <c r="BL936" s="400"/>
      <c r="BM936" s="400"/>
      <c r="BN936" s="400"/>
      <c r="BO936" s="400"/>
      <c r="BP936" s="400"/>
      <c r="BQ936" s="400"/>
      <c r="BR936" s="400"/>
      <c r="BS936" s="400"/>
      <c r="BT936" s="400"/>
      <c r="BU936" s="400"/>
      <c r="CC936" s="397"/>
      <c r="CD936" s="397"/>
      <c r="CE936" s="397"/>
      <c r="CF936" s="397"/>
      <c r="CG936" s="397"/>
      <c r="CH936" s="397"/>
      <c r="CI936" s="397"/>
      <c r="CJ936" s="397"/>
      <c r="CK936" s="397"/>
      <c r="CL936" s="397"/>
      <c r="CM936" s="397"/>
      <c r="CN936" s="397"/>
    </row>
    <row r="937" spans="1:92" s="407" customFormat="1" x14ac:dyDescent="0.25">
      <c r="A937" s="408"/>
      <c r="B937" s="408"/>
      <c r="C937" s="408"/>
      <c r="D937" s="408"/>
      <c r="E937" s="408"/>
      <c r="F937" s="408"/>
      <c r="G937" s="408"/>
      <c r="AN937" s="400"/>
      <c r="AO937" s="400"/>
      <c r="AV937" s="400"/>
      <c r="AW937" s="400"/>
      <c r="BJ937" s="400"/>
      <c r="BK937" s="400"/>
      <c r="BL937" s="400"/>
      <c r="BM937" s="400"/>
      <c r="BN937" s="400"/>
      <c r="BO937" s="400"/>
      <c r="BP937" s="400"/>
      <c r="BQ937" s="400"/>
      <c r="BR937" s="400"/>
      <c r="BS937" s="400"/>
      <c r="BT937" s="400"/>
      <c r="BU937" s="400"/>
      <c r="CC937" s="397"/>
      <c r="CD937" s="397"/>
      <c r="CE937" s="397"/>
      <c r="CF937" s="397"/>
      <c r="CG937" s="397"/>
      <c r="CH937" s="397"/>
      <c r="CI937" s="397"/>
      <c r="CJ937" s="397"/>
      <c r="CK937" s="397"/>
      <c r="CL937" s="397"/>
      <c r="CM937" s="397"/>
      <c r="CN937" s="397"/>
    </row>
    <row r="938" spans="1:92" s="407" customFormat="1" x14ac:dyDescent="0.25">
      <c r="A938" s="408"/>
      <c r="B938" s="408"/>
      <c r="C938" s="408"/>
      <c r="D938" s="408"/>
      <c r="E938" s="408"/>
      <c r="F938" s="408"/>
      <c r="G938" s="408"/>
      <c r="AN938" s="400"/>
      <c r="AO938" s="400"/>
      <c r="AV938" s="400"/>
      <c r="AW938" s="400"/>
      <c r="BJ938" s="400"/>
      <c r="BK938" s="400"/>
      <c r="BL938" s="400"/>
      <c r="BM938" s="400"/>
      <c r="BN938" s="400"/>
      <c r="BO938" s="400"/>
      <c r="BP938" s="400"/>
      <c r="BQ938" s="400"/>
      <c r="BR938" s="400"/>
      <c r="BS938" s="400"/>
      <c r="BT938" s="400"/>
      <c r="BU938" s="400"/>
      <c r="CC938" s="397"/>
      <c r="CD938" s="397"/>
      <c r="CE938" s="397"/>
      <c r="CF938" s="397"/>
      <c r="CG938" s="397"/>
      <c r="CH938" s="397"/>
      <c r="CI938" s="397"/>
      <c r="CJ938" s="397"/>
      <c r="CK938" s="397"/>
      <c r="CL938" s="397"/>
      <c r="CM938" s="397"/>
      <c r="CN938" s="397"/>
    </row>
    <row r="939" spans="1:92" s="407" customFormat="1" x14ac:dyDescent="0.25">
      <c r="A939" s="408"/>
      <c r="B939" s="408"/>
      <c r="C939" s="408"/>
      <c r="D939" s="408"/>
      <c r="E939" s="408"/>
      <c r="F939" s="408"/>
      <c r="G939" s="408"/>
      <c r="AN939" s="400"/>
      <c r="AO939" s="400"/>
      <c r="AV939" s="400"/>
      <c r="AW939" s="400"/>
      <c r="BJ939" s="400"/>
      <c r="BK939" s="400"/>
      <c r="BL939" s="400"/>
      <c r="BM939" s="400"/>
      <c r="BN939" s="400"/>
      <c r="BO939" s="400"/>
      <c r="BP939" s="400"/>
      <c r="BQ939" s="400"/>
      <c r="BR939" s="400"/>
      <c r="BS939" s="400"/>
      <c r="BT939" s="400"/>
      <c r="BU939" s="400"/>
      <c r="CC939" s="397"/>
      <c r="CD939" s="397"/>
      <c r="CE939" s="397"/>
      <c r="CF939" s="397"/>
      <c r="CG939" s="397"/>
      <c r="CH939" s="397"/>
      <c r="CI939" s="397"/>
      <c r="CJ939" s="397"/>
      <c r="CK939" s="397"/>
      <c r="CL939" s="397"/>
      <c r="CM939" s="397"/>
      <c r="CN939" s="397"/>
    </row>
    <row r="940" spans="1:92" s="407" customFormat="1" x14ac:dyDescent="0.25">
      <c r="A940" s="408"/>
      <c r="B940" s="408"/>
      <c r="C940" s="408"/>
      <c r="D940" s="408"/>
      <c r="E940" s="408"/>
      <c r="F940" s="408"/>
      <c r="G940" s="408"/>
      <c r="AN940" s="400"/>
      <c r="AO940" s="400"/>
      <c r="AV940" s="400"/>
      <c r="AW940" s="400"/>
      <c r="BJ940" s="400"/>
      <c r="BK940" s="400"/>
      <c r="BL940" s="400"/>
      <c r="BM940" s="400"/>
      <c r="BN940" s="400"/>
      <c r="BO940" s="400"/>
      <c r="BP940" s="400"/>
      <c r="BQ940" s="400"/>
      <c r="BR940" s="400"/>
      <c r="BS940" s="400"/>
      <c r="BT940" s="400"/>
      <c r="BU940" s="400"/>
      <c r="CC940" s="397"/>
      <c r="CD940" s="397"/>
      <c r="CE940" s="397"/>
      <c r="CF940" s="397"/>
      <c r="CG940" s="397"/>
      <c r="CH940" s="397"/>
      <c r="CI940" s="397"/>
      <c r="CJ940" s="397"/>
      <c r="CK940" s="397"/>
      <c r="CL940" s="397"/>
      <c r="CM940" s="397"/>
      <c r="CN940" s="397"/>
    </row>
    <row r="941" spans="1:92" s="407" customFormat="1" x14ac:dyDescent="0.25">
      <c r="A941" s="408"/>
      <c r="B941" s="408"/>
      <c r="C941" s="408"/>
      <c r="D941" s="408"/>
      <c r="E941" s="408"/>
      <c r="F941" s="408"/>
      <c r="G941" s="408"/>
      <c r="AN941" s="400"/>
      <c r="AO941" s="400"/>
      <c r="AV941" s="400"/>
      <c r="AW941" s="400"/>
      <c r="BJ941" s="400"/>
      <c r="BK941" s="400"/>
      <c r="BL941" s="400"/>
      <c r="BM941" s="400"/>
      <c r="BN941" s="400"/>
      <c r="BO941" s="400"/>
      <c r="BP941" s="400"/>
      <c r="BQ941" s="400"/>
      <c r="BR941" s="400"/>
      <c r="BS941" s="400"/>
      <c r="BT941" s="400"/>
      <c r="BU941" s="400"/>
      <c r="CC941" s="397"/>
      <c r="CD941" s="397"/>
      <c r="CE941" s="397"/>
      <c r="CF941" s="397"/>
      <c r="CG941" s="397"/>
      <c r="CH941" s="397"/>
      <c r="CI941" s="397"/>
      <c r="CJ941" s="397"/>
      <c r="CK941" s="397"/>
      <c r="CL941" s="397"/>
      <c r="CM941" s="397"/>
      <c r="CN941" s="397"/>
    </row>
    <row r="942" spans="1:92" s="407" customFormat="1" x14ac:dyDescent="0.25">
      <c r="A942" s="408"/>
      <c r="B942" s="408"/>
      <c r="C942" s="408"/>
      <c r="D942" s="408"/>
      <c r="E942" s="408"/>
      <c r="F942" s="408"/>
      <c r="G942" s="408"/>
      <c r="AN942" s="400"/>
      <c r="AO942" s="400"/>
      <c r="AV942" s="400"/>
      <c r="AW942" s="400"/>
      <c r="BJ942" s="400"/>
      <c r="BK942" s="400"/>
      <c r="BL942" s="400"/>
      <c r="BM942" s="400"/>
      <c r="BN942" s="400"/>
      <c r="BO942" s="400"/>
      <c r="BP942" s="400"/>
      <c r="BQ942" s="400"/>
      <c r="BR942" s="400"/>
      <c r="BS942" s="400"/>
      <c r="BT942" s="400"/>
      <c r="BU942" s="400"/>
      <c r="CC942" s="397"/>
      <c r="CD942" s="397"/>
      <c r="CE942" s="397"/>
      <c r="CF942" s="397"/>
      <c r="CG942" s="397"/>
      <c r="CH942" s="397"/>
      <c r="CI942" s="397"/>
      <c r="CJ942" s="397"/>
      <c r="CK942" s="397"/>
      <c r="CL942" s="397"/>
      <c r="CM942" s="397"/>
      <c r="CN942" s="397"/>
    </row>
    <row r="943" spans="1:92" s="407" customFormat="1" x14ac:dyDescent="0.25">
      <c r="A943" s="408"/>
      <c r="B943" s="408"/>
      <c r="C943" s="408"/>
      <c r="D943" s="408"/>
      <c r="E943" s="408"/>
      <c r="F943" s="408"/>
      <c r="G943" s="408"/>
      <c r="AN943" s="400"/>
      <c r="AO943" s="400"/>
      <c r="AV943" s="400"/>
      <c r="AW943" s="400"/>
      <c r="BJ943" s="400"/>
      <c r="BK943" s="400"/>
      <c r="BL943" s="400"/>
      <c r="BM943" s="400"/>
      <c r="BN943" s="400"/>
      <c r="BO943" s="400"/>
      <c r="BP943" s="400"/>
      <c r="BQ943" s="400"/>
      <c r="BR943" s="400"/>
      <c r="BS943" s="400"/>
      <c r="BT943" s="400"/>
      <c r="BU943" s="400"/>
      <c r="CC943" s="397"/>
      <c r="CD943" s="397"/>
      <c r="CE943" s="397"/>
      <c r="CF943" s="397"/>
      <c r="CG943" s="397"/>
      <c r="CH943" s="397"/>
      <c r="CI943" s="397"/>
      <c r="CJ943" s="397"/>
      <c r="CK943" s="397"/>
      <c r="CL943" s="397"/>
      <c r="CM943" s="397"/>
      <c r="CN943" s="397"/>
    </row>
    <row r="944" spans="1:92" s="407" customFormat="1" x14ac:dyDescent="0.25">
      <c r="A944" s="408"/>
      <c r="B944" s="408"/>
      <c r="C944" s="408"/>
      <c r="D944" s="408"/>
      <c r="E944" s="408"/>
      <c r="F944" s="408"/>
      <c r="G944" s="408"/>
      <c r="AN944" s="400"/>
      <c r="AO944" s="400"/>
      <c r="AV944" s="400"/>
      <c r="AW944" s="400"/>
      <c r="BJ944" s="400"/>
      <c r="BK944" s="400"/>
      <c r="BL944" s="400"/>
      <c r="BM944" s="400"/>
      <c r="BN944" s="400"/>
      <c r="BO944" s="400"/>
      <c r="BP944" s="400"/>
      <c r="BQ944" s="400"/>
      <c r="BR944" s="400"/>
      <c r="BS944" s="400"/>
      <c r="BT944" s="400"/>
      <c r="BU944" s="400"/>
      <c r="CC944" s="397"/>
      <c r="CD944" s="397"/>
      <c r="CE944" s="397"/>
      <c r="CF944" s="397"/>
      <c r="CG944" s="397"/>
      <c r="CH944" s="397"/>
      <c r="CI944" s="397"/>
      <c r="CJ944" s="397"/>
      <c r="CK944" s="397"/>
      <c r="CL944" s="397"/>
      <c r="CM944" s="397"/>
      <c r="CN944" s="397"/>
    </row>
    <row r="945" spans="1:92" s="407" customFormat="1" x14ac:dyDescent="0.25">
      <c r="A945" s="408"/>
      <c r="B945" s="408"/>
      <c r="C945" s="408"/>
      <c r="D945" s="408"/>
      <c r="E945" s="408"/>
      <c r="F945" s="408"/>
      <c r="G945" s="408"/>
      <c r="AN945" s="400"/>
      <c r="AO945" s="400"/>
      <c r="AV945" s="400"/>
      <c r="AW945" s="400"/>
      <c r="BJ945" s="400"/>
      <c r="BK945" s="400"/>
      <c r="BL945" s="400"/>
      <c r="BM945" s="400"/>
      <c r="BN945" s="400"/>
      <c r="BO945" s="400"/>
      <c r="BP945" s="400"/>
      <c r="BQ945" s="400"/>
      <c r="BR945" s="400"/>
      <c r="BS945" s="400"/>
      <c r="BT945" s="400"/>
      <c r="BU945" s="400"/>
      <c r="CC945" s="397"/>
      <c r="CD945" s="397"/>
      <c r="CE945" s="397"/>
      <c r="CF945" s="397"/>
      <c r="CG945" s="397"/>
      <c r="CH945" s="397"/>
      <c r="CI945" s="397"/>
      <c r="CJ945" s="397"/>
      <c r="CK945" s="397"/>
      <c r="CL945" s="397"/>
      <c r="CM945" s="397"/>
      <c r="CN945" s="397"/>
    </row>
    <row r="946" spans="1:92" s="407" customFormat="1" x14ac:dyDescent="0.25">
      <c r="A946" s="408"/>
      <c r="B946" s="408"/>
      <c r="C946" s="408"/>
      <c r="D946" s="408"/>
      <c r="E946" s="408"/>
      <c r="F946" s="408"/>
      <c r="G946" s="408"/>
      <c r="AN946" s="400"/>
      <c r="AO946" s="400"/>
      <c r="AV946" s="400"/>
      <c r="AW946" s="400"/>
      <c r="BJ946" s="400"/>
      <c r="BK946" s="400"/>
      <c r="BL946" s="400"/>
      <c r="BM946" s="400"/>
      <c r="BN946" s="400"/>
      <c r="BO946" s="400"/>
      <c r="BP946" s="400"/>
      <c r="BQ946" s="400"/>
      <c r="BR946" s="400"/>
      <c r="BS946" s="400"/>
      <c r="BT946" s="400"/>
      <c r="BU946" s="400"/>
      <c r="CC946" s="397"/>
      <c r="CD946" s="397"/>
      <c r="CE946" s="397"/>
      <c r="CF946" s="397"/>
      <c r="CG946" s="397"/>
      <c r="CH946" s="397"/>
      <c r="CI946" s="397"/>
      <c r="CJ946" s="397"/>
      <c r="CK946" s="397"/>
      <c r="CL946" s="397"/>
      <c r="CM946" s="397"/>
      <c r="CN946" s="397"/>
    </row>
    <row r="947" spans="1:92" s="407" customFormat="1" x14ac:dyDescent="0.25">
      <c r="A947" s="408"/>
      <c r="B947" s="408"/>
      <c r="C947" s="408"/>
      <c r="D947" s="408"/>
      <c r="E947" s="408"/>
      <c r="F947" s="408"/>
      <c r="G947" s="408"/>
      <c r="AN947" s="400"/>
      <c r="AO947" s="400"/>
      <c r="AV947" s="400"/>
      <c r="AW947" s="400"/>
      <c r="BJ947" s="400"/>
      <c r="BK947" s="400"/>
      <c r="BL947" s="400"/>
      <c r="BM947" s="400"/>
      <c r="BN947" s="400"/>
      <c r="BO947" s="400"/>
      <c r="BP947" s="400"/>
      <c r="BQ947" s="400"/>
      <c r="BR947" s="400"/>
      <c r="BS947" s="400"/>
      <c r="BT947" s="400"/>
      <c r="BU947" s="400"/>
      <c r="CC947" s="397"/>
      <c r="CD947" s="397"/>
      <c r="CE947" s="397"/>
      <c r="CF947" s="397"/>
      <c r="CG947" s="397"/>
      <c r="CH947" s="397"/>
      <c r="CI947" s="397"/>
      <c r="CJ947" s="397"/>
      <c r="CK947" s="397"/>
      <c r="CL947" s="397"/>
      <c r="CM947" s="397"/>
      <c r="CN947" s="397"/>
    </row>
    <row r="948" spans="1:92" s="407" customFormat="1" x14ac:dyDescent="0.25">
      <c r="A948" s="408"/>
      <c r="B948" s="408"/>
      <c r="C948" s="408"/>
      <c r="D948" s="408"/>
      <c r="E948" s="408"/>
      <c r="F948" s="408"/>
      <c r="G948" s="408"/>
      <c r="AN948" s="400"/>
      <c r="AO948" s="400"/>
      <c r="AV948" s="400"/>
      <c r="AW948" s="400"/>
      <c r="BJ948" s="400"/>
      <c r="BK948" s="400"/>
      <c r="BL948" s="400"/>
      <c r="BM948" s="400"/>
      <c r="BN948" s="400"/>
      <c r="BO948" s="400"/>
      <c r="BP948" s="400"/>
      <c r="BQ948" s="400"/>
      <c r="BR948" s="400"/>
      <c r="BS948" s="400"/>
      <c r="BT948" s="400"/>
      <c r="BU948" s="400"/>
      <c r="CC948" s="397"/>
      <c r="CD948" s="397"/>
      <c r="CE948" s="397"/>
      <c r="CF948" s="397"/>
      <c r="CG948" s="397"/>
      <c r="CH948" s="397"/>
      <c r="CI948" s="397"/>
      <c r="CJ948" s="397"/>
      <c r="CK948" s="397"/>
      <c r="CL948" s="397"/>
      <c r="CM948" s="397"/>
      <c r="CN948" s="397"/>
    </row>
    <row r="949" spans="1:92" s="407" customFormat="1" x14ac:dyDescent="0.25">
      <c r="A949" s="408"/>
      <c r="B949" s="408"/>
      <c r="C949" s="408"/>
      <c r="D949" s="408"/>
      <c r="E949" s="408"/>
      <c r="F949" s="408"/>
      <c r="G949" s="408"/>
      <c r="AN949" s="400"/>
      <c r="AO949" s="400"/>
      <c r="AV949" s="400"/>
      <c r="AW949" s="400"/>
      <c r="BJ949" s="400"/>
      <c r="BK949" s="400"/>
      <c r="BL949" s="400"/>
      <c r="BM949" s="400"/>
      <c r="BN949" s="400"/>
      <c r="BO949" s="400"/>
      <c r="BP949" s="400"/>
      <c r="BQ949" s="400"/>
      <c r="BR949" s="400"/>
      <c r="BS949" s="400"/>
      <c r="BT949" s="400"/>
      <c r="BU949" s="400"/>
      <c r="CC949" s="397"/>
      <c r="CD949" s="397"/>
      <c r="CE949" s="397"/>
      <c r="CF949" s="397"/>
      <c r="CG949" s="397"/>
      <c r="CH949" s="397"/>
      <c r="CI949" s="397"/>
      <c r="CJ949" s="397"/>
      <c r="CK949" s="397"/>
      <c r="CL949" s="397"/>
      <c r="CM949" s="397"/>
      <c r="CN949" s="397"/>
    </row>
    <row r="950" spans="1:92" s="407" customFormat="1" x14ac:dyDescent="0.25">
      <c r="A950" s="408"/>
      <c r="B950" s="408"/>
      <c r="C950" s="408"/>
      <c r="D950" s="408"/>
      <c r="E950" s="408"/>
      <c r="F950" s="408"/>
      <c r="G950" s="408"/>
      <c r="AN950" s="400"/>
      <c r="AO950" s="400"/>
      <c r="AV950" s="400"/>
      <c r="AW950" s="400"/>
      <c r="BJ950" s="400"/>
      <c r="BK950" s="400"/>
      <c r="BL950" s="400"/>
      <c r="BM950" s="400"/>
      <c r="BN950" s="400"/>
      <c r="BO950" s="400"/>
      <c r="BP950" s="400"/>
      <c r="BQ950" s="400"/>
      <c r="BR950" s="400"/>
      <c r="BS950" s="400"/>
      <c r="BT950" s="400"/>
      <c r="BU950" s="400"/>
      <c r="CC950" s="397"/>
      <c r="CD950" s="397"/>
      <c r="CE950" s="397"/>
      <c r="CF950" s="397"/>
      <c r="CG950" s="397"/>
      <c r="CH950" s="397"/>
      <c r="CI950" s="397"/>
      <c r="CJ950" s="397"/>
      <c r="CK950" s="397"/>
      <c r="CL950" s="397"/>
      <c r="CM950" s="397"/>
      <c r="CN950" s="397"/>
    </row>
    <row r="951" spans="1:92" s="407" customFormat="1" x14ac:dyDescent="0.25">
      <c r="A951" s="408"/>
      <c r="B951" s="408"/>
      <c r="C951" s="408"/>
      <c r="D951" s="408"/>
      <c r="E951" s="408"/>
      <c r="F951" s="408"/>
      <c r="G951" s="408"/>
      <c r="AN951" s="400"/>
      <c r="AO951" s="400"/>
      <c r="AV951" s="400"/>
      <c r="AW951" s="400"/>
      <c r="BJ951" s="400"/>
      <c r="BK951" s="400"/>
      <c r="BL951" s="400"/>
      <c r="BM951" s="400"/>
      <c r="BN951" s="400"/>
      <c r="BO951" s="400"/>
      <c r="BP951" s="400"/>
      <c r="BQ951" s="400"/>
      <c r="BR951" s="400"/>
      <c r="BS951" s="400"/>
      <c r="BT951" s="400"/>
      <c r="BU951" s="400"/>
      <c r="CC951" s="397"/>
      <c r="CD951" s="397"/>
      <c r="CE951" s="397"/>
      <c r="CF951" s="397"/>
      <c r="CG951" s="397"/>
      <c r="CH951" s="397"/>
      <c r="CI951" s="397"/>
      <c r="CJ951" s="397"/>
      <c r="CK951" s="397"/>
      <c r="CL951" s="397"/>
      <c r="CM951" s="397"/>
      <c r="CN951" s="397"/>
    </row>
    <row r="952" spans="1:92" s="407" customFormat="1" x14ac:dyDescent="0.25">
      <c r="A952" s="408"/>
      <c r="B952" s="408"/>
      <c r="C952" s="408"/>
      <c r="D952" s="408"/>
      <c r="E952" s="408"/>
      <c r="F952" s="408"/>
      <c r="G952" s="408"/>
      <c r="AN952" s="400"/>
      <c r="AO952" s="400"/>
      <c r="AV952" s="400"/>
      <c r="AW952" s="400"/>
      <c r="BJ952" s="400"/>
      <c r="BK952" s="400"/>
      <c r="BL952" s="400"/>
      <c r="BM952" s="400"/>
      <c r="BN952" s="400"/>
      <c r="BO952" s="400"/>
      <c r="BP952" s="400"/>
      <c r="BQ952" s="400"/>
      <c r="BR952" s="400"/>
      <c r="BS952" s="400"/>
      <c r="BT952" s="400"/>
      <c r="BU952" s="400"/>
      <c r="CC952" s="397"/>
      <c r="CD952" s="397"/>
      <c r="CE952" s="397"/>
      <c r="CF952" s="397"/>
      <c r="CG952" s="397"/>
      <c r="CH952" s="397"/>
      <c r="CI952" s="397"/>
      <c r="CJ952" s="397"/>
      <c r="CK952" s="397"/>
      <c r="CL952" s="397"/>
      <c r="CM952" s="397"/>
      <c r="CN952" s="397"/>
    </row>
    <row r="953" spans="1:92" s="407" customFormat="1" x14ac:dyDescent="0.25">
      <c r="A953" s="408"/>
      <c r="B953" s="408"/>
      <c r="C953" s="408"/>
      <c r="D953" s="408"/>
      <c r="E953" s="408"/>
      <c r="F953" s="408"/>
      <c r="G953" s="408"/>
      <c r="AN953" s="400"/>
      <c r="AO953" s="400"/>
      <c r="AV953" s="400"/>
      <c r="AW953" s="400"/>
      <c r="BJ953" s="400"/>
      <c r="BK953" s="400"/>
      <c r="BL953" s="400"/>
      <c r="BM953" s="400"/>
      <c r="BN953" s="400"/>
      <c r="BO953" s="400"/>
      <c r="BP953" s="400"/>
      <c r="BQ953" s="400"/>
      <c r="BR953" s="400"/>
      <c r="BS953" s="400"/>
      <c r="BT953" s="400"/>
      <c r="BU953" s="400"/>
      <c r="CC953" s="397"/>
      <c r="CD953" s="397"/>
      <c r="CE953" s="397"/>
      <c r="CF953" s="397"/>
      <c r="CG953" s="397"/>
      <c r="CH953" s="397"/>
      <c r="CI953" s="397"/>
      <c r="CJ953" s="397"/>
      <c r="CK953" s="397"/>
      <c r="CL953" s="397"/>
      <c r="CM953" s="397"/>
      <c r="CN953" s="397"/>
    </row>
    <row r="954" spans="1:92" s="407" customFormat="1" x14ac:dyDescent="0.25">
      <c r="A954" s="408"/>
      <c r="B954" s="408"/>
      <c r="C954" s="408"/>
      <c r="D954" s="408"/>
      <c r="E954" s="408"/>
      <c r="F954" s="408"/>
      <c r="G954" s="408"/>
      <c r="AN954" s="400"/>
      <c r="AO954" s="400"/>
      <c r="AV954" s="400"/>
      <c r="AW954" s="400"/>
      <c r="BJ954" s="400"/>
      <c r="BK954" s="400"/>
      <c r="BL954" s="400"/>
      <c r="BM954" s="400"/>
      <c r="BN954" s="400"/>
      <c r="BO954" s="400"/>
      <c r="BP954" s="400"/>
      <c r="BQ954" s="400"/>
      <c r="BR954" s="400"/>
      <c r="BS954" s="400"/>
      <c r="BT954" s="400"/>
      <c r="BU954" s="400"/>
      <c r="CC954" s="397"/>
      <c r="CD954" s="397"/>
      <c r="CE954" s="397"/>
      <c r="CF954" s="397"/>
      <c r="CG954" s="397"/>
      <c r="CH954" s="397"/>
      <c r="CI954" s="397"/>
      <c r="CJ954" s="397"/>
      <c r="CK954" s="397"/>
      <c r="CL954" s="397"/>
      <c r="CM954" s="397"/>
      <c r="CN954" s="397"/>
    </row>
    <row r="955" spans="1:92" s="407" customFormat="1" x14ac:dyDescent="0.25">
      <c r="A955" s="408"/>
      <c r="B955" s="408"/>
      <c r="C955" s="408"/>
      <c r="D955" s="408"/>
      <c r="E955" s="408"/>
      <c r="F955" s="408"/>
      <c r="G955" s="408"/>
      <c r="AN955" s="400"/>
      <c r="AO955" s="400"/>
      <c r="AV955" s="400"/>
      <c r="AW955" s="400"/>
      <c r="BJ955" s="400"/>
      <c r="BK955" s="400"/>
      <c r="BL955" s="400"/>
      <c r="BM955" s="400"/>
      <c r="BN955" s="400"/>
      <c r="BO955" s="400"/>
      <c r="BP955" s="400"/>
      <c r="BQ955" s="400"/>
      <c r="BR955" s="400"/>
      <c r="BS955" s="400"/>
      <c r="BT955" s="400"/>
      <c r="BU955" s="400"/>
      <c r="CC955" s="397"/>
      <c r="CD955" s="397"/>
      <c r="CE955" s="397"/>
      <c r="CF955" s="397"/>
      <c r="CG955" s="397"/>
      <c r="CH955" s="397"/>
      <c r="CI955" s="397"/>
      <c r="CJ955" s="397"/>
      <c r="CK955" s="397"/>
      <c r="CL955" s="397"/>
      <c r="CM955" s="397"/>
      <c r="CN955" s="397"/>
    </row>
    <row r="956" spans="1:92" s="407" customFormat="1" x14ac:dyDescent="0.25">
      <c r="A956" s="408"/>
      <c r="B956" s="408"/>
      <c r="C956" s="408"/>
      <c r="D956" s="408"/>
      <c r="E956" s="408"/>
      <c r="F956" s="408"/>
      <c r="G956" s="408"/>
      <c r="AN956" s="400"/>
      <c r="AO956" s="400"/>
      <c r="AV956" s="400"/>
      <c r="AW956" s="400"/>
      <c r="BJ956" s="400"/>
      <c r="BK956" s="400"/>
      <c r="BL956" s="400"/>
      <c r="BM956" s="400"/>
      <c r="BN956" s="400"/>
      <c r="BO956" s="400"/>
      <c r="BP956" s="400"/>
      <c r="BQ956" s="400"/>
      <c r="BR956" s="400"/>
      <c r="BS956" s="400"/>
      <c r="BT956" s="400"/>
      <c r="BU956" s="400"/>
      <c r="CC956" s="397"/>
      <c r="CD956" s="397"/>
      <c r="CE956" s="397"/>
      <c r="CF956" s="397"/>
      <c r="CG956" s="397"/>
      <c r="CH956" s="397"/>
      <c r="CI956" s="397"/>
      <c r="CJ956" s="397"/>
      <c r="CK956" s="397"/>
      <c r="CL956" s="397"/>
      <c r="CM956" s="397"/>
      <c r="CN956" s="397"/>
    </row>
    <row r="957" spans="1:92" s="407" customFormat="1" x14ac:dyDescent="0.25">
      <c r="A957" s="408"/>
      <c r="B957" s="408"/>
      <c r="C957" s="408"/>
      <c r="D957" s="408"/>
      <c r="E957" s="408"/>
      <c r="F957" s="408"/>
      <c r="G957" s="408"/>
      <c r="AN957" s="400"/>
      <c r="AO957" s="400"/>
      <c r="AV957" s="400"/>
      <c r="AW957" s="400"/>
      <c r="BJ957" s="400"/>
      <c r="BK957" s="400"/>
      <c r="BL957" s="400"/>
      <c r="BM957" s="400"/>
      <c r="BN957" s="400"/>
      <c r="BO957" s="400"/>
      <c r="BP957" s="400"/>
      <c r="BQ957" s="400"/>
      <c r="BR957" s="400"/>
      <c r="BS957" s="400"/>
      <c r="BT957" s="400"/>
      <c r="BU957" s="400"/>
      <c r="CC957" s="397"/>
      <c r="CD957" s="397"/>
      <c r="CE957" s="397"/>
      <c r="CF957" s="397"/>
      <c r="CG957" s="397"/>
      <c r="CH957" s="397"/>
      <c r="CI957" s="397"/>
      <c r="CJ957" s="397"/>
      <c r="CK957" s="397"/>
      <c r="CL957" s="397"/>
      <c r="CM957" s="397"/>
      <c r="CN957" s="397"/>
    </row>
    <row r="958" spans="1:92" s="407" customFormat="1" x14ac:dyDescent="0.25">
      <c r="A958" s="408"/>
      <c r="B958" s="408"/>
      <c r="C958" s="408"/>
      <c r="D958" s="408"/>
      <c r="E958" s="408"/>
      <c r="F958" s="408"/>
      <c r="G958" s="408"/>
      <c r="AN958" s="400"/>
      <c r="AO958" s="400"/>
      <c r="AV958" s="400"/>
      <c r="AW958" s="400"/>
      <c r="BJ958" s="400"/>
      <c r="BK958" s="400"/>
      <c r="BL958" s="400"/>
      <c r="BM958" s="400"/>
      <c r="BN958" s="400"/>
      <c r="BO958" s="400"/>
      <c r="BP958" s="400"/>
      <c r="BQ958" s="400"/>
      <c r="BR958" s="400"/>
      <c r="BS958" s="400"/>
      <c r="BT958" s="400"/>
      <c r="BU958" s="400"/>
      <c r="CC958" s="397"/>
      <c r="CD958" s="397"/>
      <c r="CE958" s="397"/>
      <c r="CF958" s="397"/>
      <c r="CG958" s="397"/>
      <c r="CH958" s="397"/>
      <c r="CI958" s="397"/>
      <c r="CJ958" s="397"/>
      <c r="CK958" s="397"/>
      <c r="CL958" s="397"/>
      <c r="CM958" s="397"/>
      <c r="CN958" s="397"/>
    </row>
    <row r="959" spans="1:92" s="407" customFormat="1" x14ac:dyDescent="0.25">
      <c r="A959" s="408"/>
      <c r="B959" s="408"/>
      <c r="C959" s="408"/>
      <c r="D959" s="408"/>
      <c r="E959" s="408"/>
      <c r="F959" s="408"/>
      <c r="G959" s="408"/>
      <c r="AN959" s="400"/>
      <c r="AO959" s="400"/>
      <c r="AV959" s="400"/>
      <c r="AW959" s="400"/>
      <c r="BJ959" s="400"/>
      <c r="BK959" s="400"/>
      <c r="BL959" s="400"/>
      <c r="BM959" s="400"/>
      <c r="BN959" s="400"/>
      <c r="BO959" s="400"/>
      <c r="BP959" s="400"/>
      <c r="BQ959" s="400"/>
      <c r="BR959" s="400"/>
      <c r="BS959" s="400"/>
      <c r="BT959" s="400"/>
      <c r="BU959" s="400"/>
      <c r="CC959" s="397"/>
      <c r="CD959" s="397"/>
      <c r="CE959" s="397"/>
      <c r="CF959" s="397"/>
      <c r="CG959" s="397"/>
      <c r="CH959" s="397"/>
      <c r="CI959" s="397"/>
      <c r="CJ959" s="397"/>
      <c r="CK959" s="397"/>
      <c r="CL959" s="397"/>
      <c r="CM959" s="397"/>
      <c r="CN959" s="397"/>
    </row>
    <row r="960" spans="1:92" s="407" customFormat="1" x14ac:dyDescent="0.25">
      <c r="A960" s="408"/>
      <c r="B960" s="408"/>
      <c r="C960" s="408"/>
      <c r="D960" s="408"/>
      <c r="E960" s="408"/>
      <c r="F960" s="408"/>
      <c r="G960" s="408"/>
      <c r="AN960" s="400"/>
      <c r="AO960" s="400"/>
      <c r="AV960" s="400"/>
      <c r="AW960" s="400"/>
      <c r="BJ960" s="400"/>
      <c r="BK960" s="400"/>
      <c r="BL960" s="400"/>
      <c r="BM960" s="400"/>
      <c r="BN960" s="400"/>
      <c r="BO960" s="400"/>
      <c r="BP960" s="400"/>
      <c r="BQ960" s="400"/>
      <c r="BR960" s="400"/>
      <c r="BS960" s="400"/>
      <c r="BT960" s="400"/>
      <c r="BU960" s="400"/>
      <c r="CC960" s="397"/>
      <c r="CD960" s="397"/>
      <c r="CE960" s="397"/>
      <c r="CF960" s="397"/>
      <c r="CG960" s="397"/>
      <c r="CH960" s="397"/>
      <c r="CI960" s="397"/>
      <c r="CJ960" s="397"/>
      <c r="CK960" s="397"/>
      <c r="CL960" s="397"/>
      <c r="CM960" s="397"/>
      <c r="CN960" s="397"/>
    </row>
    <row r="961" spans="1:92" s="407" customFormat="1" x14ac:dyDescent="0.25">
      <c r="A961" s="408"/>
      <c r="B961" s="408"/>
      <c r="C961" s="408"/>
      <c r="D961" s="408"/>
      <c r="E961" s="408"/>
      <c r="F961" s="408"/>
      <c r="G961" s="408"/>
      <c r="AN961" s="400"/>
      <c r="AO961" s="400"/>
      <c r="AV961" s="400"/>
      <c r="AW961" s="400"/>
      <c r="BJ961" s="400"/>
      <c r="BK961" s="400"/>
      <c r="BL961" s="400"/>
      <c r="BM961" s="400"/>
      <c r="BN961" s="400"/>
      <c r="BO961" s="400"/>
      <c r="BP961" s="400"/>
      <c r="BQ961" s="400"/>
      <c r="BR961" s="400"/>
      <c r="BS961" s="400"/>
      <c r="BT961" s="400"/>
      <c r="BU961" s="400"/>
      <c r="CC961" s="397"/>
      <c r="CD961" s="397"/>
      <c r="CE961" s="397"/>
      <c r="CF961" s="397"/>
      <c r="CG961" s="397"/>
      <c r="CH961" s="397"/>
      <c r="CI961" s="397"/>
      <c r="CJ961" s="397"/>
      <c r="CK961" s="397"/>
      <c r="CL961" s="397"/>
      <c r="CM961" s="397"/>
      <c r="CN961" s="397"/>
    </row>
    <row r="962" spans="1:92" s="407" customFormat="1" x14ac:dyDescent="0.25">
      <c r="A962" s="408"/>
      <c r="B962" s="408"/>
      <c r="C962" s="408"/>
      <c r="D962" s="408"/>
      <c r="E962" s="408"/>
      <c r="F962" s="408"/>
      <c r="G962" s="408"/>
      <c r="AN962" s="400"/>
      <c r="AO962" s="400"/>
      <c r="AV962" s="400"/>
      <c r="AW962" s="400"/>
      <c r="BJ962" s="400"/>
      <c r="BK962" s="400"/>
      <c r="BL962" s="400"/>
      <c r="BM962" s="400"/>
      <c r="BN962" s="400"/>
      <c r="BO962" s="400"/>
      <c r="BP962" s="400"/>
      <c r="BQ962" s="400"/>
      <c r="BR962" s="400"/>
      <c r="BS962" s="400"/>
      <c r="BT962" s="400"/>
      <c r="BU962" s="400"/>
      <c r="CC962" s="397"/>
      <c r="CD962" s="397"/>
      <c r="CE962" s="397"/>
      <c r="CF962" s="397"/>
      <c r="CG962" s="397"/>
      <c r="CH962" s="397"/>
      <c r="CI962" s="397"/>
      <c r="CJ962" s="397"/>
      <c r="CK962" s="397"/>
      <c r="CL962" s="397"/>
      <c r="CM962" s="397"/>
      <c r="CN962" s="397"/>
    </row>
    <row r="963" spans="1:92" s="407" customFormat="1" x14ac:dyDescent="0.25">
      <c r="A963" s="408"/>
      <c r="B963" s="408"/>
      <c r="C963" s="408"/>
      <c r="D963" s="408"/>
      <c r="E963" s="408"/>
      <c r="F963" s="408"/>
      <c r="G963" s="408"/>
      <c r="AN963" s="400"/>
      <c r="AO963" s="400"/>
      <c r="AV963" s="400"/>
      <c r="AW963" s="400"/>
      <c r="BJ963" s="400"/>
      <c r="BK963" s="400"/>
      <c r="BL963" s="400"/>
      <c r="BM963" s="400"/>
      <c r="BN963" s="400"/>
      <c r="BO963" s="400"/>
      <c r="BP963" s="400"/>
      <c r="BQ963" s="400"/>
      <c r="BR963" s="400"/>
      <c r="BS963" s="400"/>
      <c r="BT963" s="400"/>
      <c r="BU963" s="400"/>
      <c r="CC963" s="397"/>
      <c r="CD963" s="397"/>
      <c r="CE963" s="397"/>
      <c r="CF963" s="397"/>
      <c r="CG963" s="397"/>
      <c r="CH963" s="397"/>
      <c r="CI963" s="397"/>
      <c r="CJ963" s="397"/>
      <c r="CK963" s="397"/>
      <c r="CL963" s="397"/>
      <c r="CM963" s="397"/>
      <c r="CN963" s="397"/>
    </row>
    <row r="964" spans="1:92" s="407" customFormat="1" x14ac:dyDescent="0.25">
      <c r="A964" s="408"/>
      <c r="B964" s="408"/>
      <c r="C964" s="408"/>
      <c r="D964" s="408"/>
      <c r="E964" s="408"/>
      <c r="F964" s="408"/>
      <c r="G964" s="408"/>
      <c r="AN964" s="400"/>
      <c r="AO964" s="400"/>
      <c r="AV964" s="400"/>
      <c r="AW964" s="400"/>
      <c r="BJ964" s="400"/>
      <c r="BK964" s="400"/>
      <c r="BL964" s="400"/>
      <c r="BM964" s="400"/>
      <c r="BN964" s="400"/>
      <c r="BO964" s="400"/>
      <c r="BP964" s="400"/>
      <c r="BQ964" s="400"/>
      <c r="BR964" s="400"/>
      <c r="BS964" s="400"/>
      <c r="BT964" s="400"/>
      <c r="BU964" s="400"/>
      <c r="CC964" s="397"/>
      <c r="CD964" s="397"/>
      <c r="CE964" s="397"/>
      <c r="CF964" s="397"/>
      <c r="CG964" s="397"/>
      <c r="CH964" s="397"/>
      <c r="CI964" s="397"/>
      <c r="CJ964" s="397"/>
      <c r="CK964" s="397"/>
      <c r="CL964" s="397"/>
      <c r="CM964" s="397"/>
      <c r="CN964" s="397"/>
    </row>
    <row r="965" spans="1:92" s="407" customFormat="1" x14ac:dyDescent="0.25">
      <c r="A965" s="408"/>
      <c r="B965" s="408"/>
      <c r="C965" s="408"/>
      <c r="D965" s="408"/>
      <c r="E965" s="408"/>
      <c r="F965" s="408"/>
      <c r="G965" s="408"/>
      <c r="AN965" s="400"/>
      <c r="AO965" s="400"/>
      <c r="AV965" s="400"/>
      <c r="AW965" s="400"/>
      <c r="BJ965" s="400"/>
      <c r="BK965" s="400"/>
      <c r="BL965" s="400"/>
      <c r="BM965" s="400"/>
      <c r="BN965" s="400"/>
      <c r="BO965" s="400"/>
      <c r="BP965" s="400"/>
      <c r="BQ965" s="400"/>
      <c r="BR965" s="400"/>
      <c r="BS965" s="400"/>
      <c r="BT965" s="400"/>
      <c r="BU965" s="400"/>
      <c r="CC965" s="397"/>
      <c r="CD965" s="397"/>
      <c r="CE965" s="397"/>
      <c r="CF965" s="397"/>
      <c r="CG965" s="397"/>
      <c r="CH965" s="397"/>
      <c r="CI965" s="397"/>
      <c r="CJ965" s="397"/>
      <c r="CK965" s="397"/>
      <c r="CL965" s="397"/>
      <c r="CM965" s="397"/>
      <c r="CN965" s="397"/>
    </row>
    <row r="966" spans="1:92" s="407" customFormat="1" x14ac:dyDescent="0.25">
      <c r="A966" s="408"/>
      <c r="B966" s="408"/>
      <c r="C966" s="408"/>
      <c r="D966" s="408"/>
      <c r="E966" s="408"/>
      <c r="F966" s="408"/>
      <c r="G966" s="408"/>
      <c r="AN966" s="400"/>
      <c r="AO966" s="400"/>
      <c r="AV966" s="400"/>
      <c r="AW966" s="400"/>
      <c r="BJ966" s="400"/>
      <c r="BK966" s="400"/>
      <c r="BL966" s="400"/>
      <c r="BM966" s="400"/>
      <c r="BN966" s="400"/>
      <c r="BO966" s="400"/>
      <c r="BP966" s="400"/>
      <c r="BQ966" s="400"/>
      <c r="BR966" s="400"/>
      <c r="BS966" s="400"/>
      <c r="BT966" s="400"/>
      <c r="BU966" s="400"/>
      <c r="CC966" s="397"/>
      <c r="CD966" s="397"/>
      <c r="CE966" s="397"/>
      <c r="CF966" s="397"/>
      <c r="CG966" s="397"/>
      <c r="CH966" s="397"/>
      <c r="CI966" s="397"/>
      <c r="CJ966" s="397"/>
      <c r="CK966" s="397"/>
      <c r="CL966" s="397"/>
      <c r="CM966" s="397"/>
      <c r="CN966" s="397"/>
    </row>
    <row r="967" spans="1:92" s="407" customFormat="1" x14ac:dyDescent="0.25">
      <c r="A967" s="408"/>
      <c r="B967" s="408"/>
      <c r="C967" s="408"/>
      <c r="D967" s="408"/>
      <c r="E967" s="408"/>
      <c r="F967" s="408"/>
      <c r="G967" s="408"/>
      <c r="AN967" s="400"/>
      <c r="AO967" s="400"/>
      <c r="AV967" s="400"/>
      <c r="AW967" s="400"/>
      <c r="BJ967" s="400"/>
      <c r="BK967" s="400"/>
      <c r="BL967" s="400"/>
      <c r="BM967" s="400"/>
      <c r="BN967" s="400"/>
      <c r="BO967" s="400"/>
      <c r="BP967" s="400"/>
      <c r="BQ967" s="400"/>
      <c r="BR967" s="400"/>
      <c r="BS967" s="400"/>
      <c r="BT967" s="400"/>
      <c r="BU967" s="400"/>
      <c r="CC967" s="397"/>
      <c r="CD967" s="397"/>
      <c r="CE967" s="397"/>
      <c r="CF967" s="397"/>
      <c r="CG967" s="397"/>
      <c r="CH967" s="397"/>
      <c r="CI967" s="397"/>
      <c r="CJ967" s="397"/>
      <c r="CK967" s="397"/>
      <c r="CL967" s="397"/>
      <c r="CM967" s="397"/>
      <c r="CN967" s="397"/>
    </row>
    <row r="968" spans="1:92" s="407" customFormat="1" x14ac:dyDescent="0.25">
      <c r="A968" s="408"/>
      <c r="B968" s="408"/>
      <c r="C968" s="408"/>
      <c r="D968" s="408"/>
      <c r="E968" s="408"/>
      <c r="F968" s="408"/>
      <c r="G968" s="408"/>
      <c r="AN968" s="400"/>
      <c r="AO968" s="400"/>
      <c r="AV968" s="400"/>
      <c r="AW968" s="400"/>
      <c r="BJ968" s="400"/>
      <c r="BK968" s="400"/>
      <c r="BL968" s="400"/>
      <c r="BM968" s="400"/>
      <c r="BN968" s="400"/>
      <c r="BO968" s="400"/>
      <c r="BP968" s="400"/>
      <c r="BQ968" s="400"/>
      <c r="BR968" s="400"/>
      <c r="BS968" s="400"/>
      <c r="BT968" s="400"/>
      <c r="BU968" s="400"/>
      <c r="CC968" s="397"/>
      <c r="CD968" s="397"/>
      <c r="CE968" s="397"/>
      <c r="CF968" s="397"/>
      <c r="CG968" s="397"/>
      <c r="CH968" s="397"/>
      <c r="CI968" s="397"/>
      <c r="CJ968" s="397"/>
      <c r="CK968" s="397"/>
      <c r="CL968" s="397"/>
      <c r="CM968" s="397"/>
      <c r="CN968" s="397"/>
    </row>
    <row r="969" spans="1:92" s="407" customFormat="1" x14ac:dyDescent="0.25">
      <c r="A969" s="408"/>
      <c r="B969" s="408"/>
      <c r="C969" s="408"/>
      <c r="D969" s="408"/>
      <c r="E969" s="408"/>
      <c r="F969" s="408"/>
      <c r="G969" s="408"/>
      <c r="AN969" s="400"/>
      <c r="AO969" s="400"/>
      <c r="AV969" s="400"/>
      <c r="AW969" s="400"/>
      <c r="BJ969" s="400"/>
      <c r="BK969" s="400"/>
      <c r="BL969" s="400"/>
      <c r="BM969" s="400"/>
      <c r="BN969" s="400"/>
      <c r="BO969" s="400"/>
      <c r="BP969" s="400"/>
      <c r="BQ969" s="400"/>
      <c r="BR969" s="400"/>
      <c r="BS969" s="400"/>
      <c r="BT969" s="400"/>
      <c r="BU969" s="400"/>
      <c r="CC969" s="397"/>
      <c r="CD969" s="397"/>
      <c r="CE969" s="397"/>
      <c r="CF969" s="397"/>
      <c r="CG969" s="397"/>
      <c r="CH969" s="397"/>
      <c r="CI969" s="397"/>
      <c r="CJ969" s="397"/>
      <c r="CK969" s="397"/>
      <c r="CL969" s="397"/>
      <c r="CM969" s="397"/>
      <c r="CN969" s="397"/>
    </row>
    <row r="970" spans="1:92" s="407" customFormat="1" x14ac:dyDescent="0.25">
      <c r="A970" s="408"/>
      <c r="B970" s="408"/>
      <c r="C970" s="408"/>
      <c r="D970" s="408"/>
      <c r="E970" s="408"/>
      <c r="F970" s="408"/>
      <c r="G970" s="408"/>
      <c r="AN970" s="400"/>
      <c r="AO970" s="400"/>
      <c r="AV970" s="400"/>
      <c r="AW970" s="400"/>
      <c r="BJ970" s="400"/>
      <c r="BK970" s="400"/>
      <c r="BL970" s="400"/>
      <c r="BM970" s="400"/>
      <c r="BN970" s="400"/>
      <c r="BO970" s="400"/>
      <c r="BP970" s="400"/>
      <c r="BQ970" s="400"/>
      <c r="BR970" s="400"/>
      <c r="BS970" s="400"/>
      <c r="BT970" s="400"/>
      <c r="BU970" s="400"/>
      <c r="CC970" s="397"/>
      <c r="CD970" s="397"/>
      <c r="CE970" s="397"/>
      <c r="CF970" s="397"/>
      <c r="CG970" s="397"/>
      <c r="CH970" s="397"/>
      <c r="CI970" s="397"/>
      <c r="CJ970" s="397"/>
      <c r="CK970" s="397"/>
      <c r="CL970" s="397"/>
      <c r="CM970" s="397"/>
      <c r="CN970" s="397"/>
    </row>
    <row r="971" spans="1:92" s="407" customFormat="1" x14ac:dyDescent="0.25">
      <c r="A971" s="408"/>
      <c r="B971" s="408"/>
      <c r="C971" s="408"/>
      <c r="D971" s="408"/>
      <c r="E971" s="408"/>
      <c r="F971" s="408"/>
      <c r="G971" s="408"/>
      <c r="AN971" s="400"/>
      <c r="AO971" s="400"/>
      <c r="AV971" s="400"/>
      <c r="AW971" s="400"/>
      <c r="BJ971" s="400"/>
      <c r="BK971" s="400"/>
      <c r="BL971" s="400"/>
      <c r="BM971" s="400"/>
      <c r="BN971" s="400"/>
      <c r="BO971" s="400"/>
      <c r="BP971" s="400"/>
      <c r="BQ971" s="400"/>
      <c r="BR971" s="400"/>
      <c r="BS971" s="400"/>
      <c r="BT971" s="400"/>
      <c r="BU971" s="400"/>
      <c r="CC971" s="397"/>
      <c r="CD971" s="397"/>
      <c r="CE971" s="397"/>
      <c r="CF971" s="397"/>
      <c r="CG971" s="397"/>
      <c r="CH971" s="397"/>
      <c r="CI971" s="397"/>
      <c r="CJ971" s="397"/>
      <c r="CK971" s="397"/>
      <c r="CL971" s="397"/>
      <c r="CM971" s="397"/>
      <c r="CN971" s="397"/>
    </row>
    <row r="972" spans="1:92" s="407" customFormat="1" x14ac:dyDescent="0.25">
      <c r="A972" s="408"/>
      <c r="B972" s="408"/>
      <c r="C972" s="408"/>
      <c r="D972" s="408"/>
      <c r="E972" s="408"/>
      <c r="F972" s="408"/>
      <c r="G972" s="408"/>
      <c r="AN972" s="400"/>
      <c r="AO972" s="400"/>
      <c r="AV972" s="400"/>
      <c r="AW972" s="400"/>
      <c r="BJ972" s="400"/>
      <c r="BK972" s="400"/>
      <c r="BL972" s="400"/>
      <c r="BM972" s="400"/>
      <c r="BN972" s="400"/>
      <c r="BO972" s="400"/>
      <c r="BP972" s="400"/>
      <c r="BQ972" s="400"/>
      <c r="BR972" s="400"/>
      <c r="BS972" s="400"/>
      <c r="BT972" s="400"/>
      <c r="BU972" s="400"/>
      <c r="CC972" s="397"/>
      <c r="CD972" s="397"/>
      <c r="CE972" s="397"/>
      <c r="CF972" s="397"/>
      <c r="CG972" s="397"/>
      <c r="CH972" s="397"/>
      <c r="CI972" s="397"/>
      <c r="CJ972" s="397"/>
      <c r="CK972" s="397"/>
      <c r="CL972" s="397"/>
      <c r="CM972" s="397"/>
      <c r="CN972" s="397"/>
    </row>
    <row r="973" spans="1:92" s="407" customFormat="1" x14ac:dyDescent="0.25">
      <c r="A973" s="408"/>
      <c r="B973" s="408"/>
      <c r="C973" s="408"/>
      <c r="D973" s="408"/>
      <c r="E973" s="408"/>
      <c r="F973" s="408"/>
      <c r="G973" s="408"/>
      <c r="AN973" s="400"/>
      <c r="AO973" s="400"/>
      <c r="AV973" s="400"/>
      <c r="AW973" s="400"/>
      <c r="BJ973" s="400"/>
      <c r="BK973" s="400"/>
      <c r="BL973" s="400"/>
      <c r="BM973" s="400"/>
      <c r="BN973" s="400"/>
      <c r="BO973" s="400"/>
      <c r="BP973" s="400"/>
      <c r="BQ973" s="400"/>
      <c r="BR973" s="400"/>
      <c r="BS973" s="400"/>
      <c r="BT973" s="400"/>
      <c r="BU973" s="400"/>
      <c r="CC973" s="397"/>
      <c r="CD973" s="397"/>
      <c r="CE973" s="397"/>
      <c r="CF973" s="397"/>
      <c r="CG973" s="397"/>
      <c r="CH973" s="397"/>
      <c r="CI973" s="397"/>
      <c r="CJ973" s="397"/>
      <c r="CK973" s="397"/>
      <c r="CL973" s="397"/>
      <c r="CM973" s="397"/>
      <c r="CN973" s="397"/>
    </row>
    <row r="974" spans="1:92" s="407" customFormat="1" x14ac:dyDescent="0.25">
      <c r="A974" s="408"/>
      <c r="B974" s="408"/>
      <c r="C974" s="408"/>
      <c r="D974" s="408"/>
      <c r="E974" s="408"/>
      <c r="F974" s="408"/>
      <c r="G974" s="408"/>
      <c r="AN974" s="400"/>
      <c r="AO974" s="400"/>
      <c r="AV974" s="400"/>
      <c r="AW974" s="400"/>
      <c r="BJ974" s="400"/>
      <c r="BK974" s="400"/>
      <c r="BL974" s="400"/>
      <c r="BM974" s="400"/>
      <c r="BN974" s="400"/>
      <c r="BO974" s="400"/>
      <c r="BP974" s="400"/>
      <c r="BQ974" s="400"/>
      <c r="BR974" s="400"/>
      <c r="BS974" s="400"/>
      <c r="BT974" s="400"/>
      <c r="BU974" s="400"/>
      <c r="CC974" s="397"/>
      <c r="CD974" s="397"/>
      <c r="CE974" s="397"/>
      <c r="CF974" s="397"/>
      <c r="CG974" s="397"/>
      <c r="CH974" s="397"/>
      <c r="CI974" s="397"/>
      <c r="CJ974" s="397"/>
      <c r="CK974" s="397"/>
      <c r="CL974" s="397"/>
      <c r="CM974" s="397"/>
      <c r="CN974" s="397"/>
    </row>
    <row r="975" spans="1:92" s="407" customFormat="1" x14ac:dyDescent="0.25">
      <c r="A975" s="408"/>
      <c r="B975" s="408"/>
      <c r="C975" s="408"/>
      <c r="D975" s="408"/>
      <c r="E975" s="408"/>
      <c r="F975" s="408"/>
      <c r="G975" s="408"/>
      <c r="AN975" s="400"/>
      <c r="AO975" s="400"/>
      <c r="AV975" s="400"/>
      <c r="AW975" s="400"/>
      <c r="BJ975" s="400"/>
      <c r="BK975" s="400"/>
      <c r="BL975" s="400"/>
      <c r="BM975" s="400"/>
      <c r="BN975" s="400"/>
      <c r="BO975" s="400"/>
      <c r="BP975" s="400"/>
      <c r="BQ975" s="400"/>
      <c r="BR975" s="400"/>
      <c r="BS975" s="400"/>
      <c r="BT975" s="400"/>
      <c r="BU975" s="400"/>
      <c r="CC975" s="397"/>
      <c r="CD975" s="397"/>
      <c r="CE975" s="397"/>
      <c r="CF975" s="397"/>
      <c r="CG975" s="397"/>
      <c r="CH975" s="397"/>
      <c r="CI975" s="397"/>
      <c r="CJ975" s="397"/>
      <c r="CK975" s="397"/>
      <c r="CL975" s="397"/>
      <c r="CM975" s="397"/>
      <c r="CN975" s="397"/>
    </row>
    <row r="976" spans="1:92" s="407" customFormat="1" x14ac:dyDescent="0.25">
      <c r="A976" s="408"/>
      <c r="B976" s="408"/>
      <c r="C976" s="408"/>
      <c r="D976" s="408"/>
      <c r="E976" s="408"/>
      <c r="F976" s="408"/>
      <c r="G976" s="408"/>
      <c r="AN976" s="400"/>
      <c r="AO976" s="400"/>
      <c r="AV976" s="400"/>
      <c r="AW976" s="400"/>
      <c r="BJ976" s="400"/>
      <c r="BK976" s="400"/>
      <c r="BL976" s="400"/>
      <c r="BM976" s="400"/>
      <c r="BN976" s="400"/>
      <c r="BO976" s="400"/>
      <c r="BP976" s="400"/>
      <c r="BQ976" s="400"/>
      <c r="BR976" s="400"/>
      <c r="BS976" s="400"/>
      <c r="BT976" s="400"/>
      <c r="BU976" s="400"/>
      <c r="CC976" s="397"/>
      <c r="CD976" s="397"/>
      <c r="CE976" s="397"/>
      <c r="CF976" s="397"/>
      <c r="CG976" s="397"/>
      <c r="CH976" s="397"/>
      <c r="CI976" s="397"/>
      <c r="CJ976" s="397"/>
      <c r="CK976" s="397"/>
      <c r="CL976" s="397"/>
      <c r="CM976" s="397"/>
      <c r="CN976" s="397"/>
    </row>
    <row r="977" spans="1:92" s="407" customFormat="1" x14ac:dyDescent="0.25">
      <c r="A977" s="408"/>
      <c r="B977" s="408"/>
      <c r="C977" s="408"/>
      <c r="D977" s="408"/>
      <c r="E977" s="408"/>
      <c r="F977" s="408"/>
      <c r="G977" s="408"/>
      <c r="AN977" s="400"/>
      <c r="AO977" s="400"/>
      <c r="AV977" s="400"/>
      <c r="AW977" s="400"/>
      <c r="BJ977" s="400"/>
      <c r="BK977" s="400"/>
      <c r="BL977" s="400"/>
      <c r="BM977" s="400"/>
      <c r="BN977" s="400"/>
      <c r="BO977" s="400"/>
      <c r="BP977" s="400"/>
      <c r="BQ977" s="400"/>
      <c r="BR977" s="400"/>
      <c r="BS977" s="400"/>
      <c r="BT977" s="400"/>
      <c r="BU977" s="400"/>
      <c r="CC977" s="397"/>
      <c r="CD977" s="397"/>
      <c r="CE977" s="397"/>
      <c r="CF977" s="397"/>
      <c r="CG977" s="397"/>
      <c r="CH977" s="397"/>
      <c r="CI977" s="397"/>
      <c r="CJ977" s="397"/>
      <c r="CK977" s="397"/>
      <c r="CL977" s="397"/>
      <c r="CM977" s="397"/>
      <c r="CN977" s="397"/>
    </row>
    <row r="978" spans="1:92" s="407" customFormat="1" x14ac:dyDescent="0.25">
      <c r="A978" s="408"/>
      <c r="B978" s="408"/>
      <c r="C978" s="408"/>
      <c r="D978" s="408"/>
      <c r="E978" s="408"/>
      <c r="F978" s="408"/>
      <c r="G978" s="408"/>
      <c r="AN978" s="400"/>
      <c r="AO978" s="400"/>
      <c r="AV978" s="400"/>
      <c r="AW978" s="400"/>
      <c r="BJ978" s="400"/>
      <c r="BK978" s="400"/>
      <c r="BL978" s="400"/>
      <c r="BM978" s="400"/>
      <c r="BN978" s="400"/>
      <c r="BO978" s="400"/>
      <c r="BP978" s="400"/>
      <c r="BQ978" s="400"/>
      <c r="BR978" s="400"/>
      <c r="BS978" s="400"/>
      <c r="BT978" s="400"/>
      <c r="BU978" s="400"/>
      <c r="CC978" s="397"/>
      <c r="CD978" s="397"/>
      <c r="CE978" s="397"/>
      <c r="CF978" s="397"/>
      <c r="CG978" s="397"/>
      <c r="CH978" s="397"/>
      <c r="CI978" s="397"/>
      <c r="CJ978" s="397"/>
      <c r="CK978" s="397"/>
      <c r="CL978" s="397"/>
      <c r="CM978" s="397"/>
      <c r="CN978" s="397"/>
    </row>
    <row r="979" spans="1:92" s="407" customFormat="1" x14ac:dyDescent="0.25">
      <c r="A979" s="408"/>
      <c r="B979" s="408"/>
      <c r="C979" s="408"/>
      <c r="D979" s="408"/>
      <c r="E979" s="408"/>
      <c r="F979" s="408"/>
      <c r="G979" s="408"/>
      <c r="AN979" s="400"/>
      <c r="AO979" s="400"/>
      <c r="AV979" s="400"/>
      <c r="AW979" s="400"/>
      <c r="BJ979" s="400"/>
      <c r="BK979" s="400"/>
      <c r="BL979" s="400"/>
      <c r="BM979" s="400"/>
      <c r="BN979" s="400"/>
      <c r="BO979" s="400"/>
      <c r="BP979" s="400"/>
      <c r="BQ979" s="400"/>
      <c r="BR979" s="400"/>
      <c r="BS979" s="400"/>
      <c r="BT979" s="400"/>
      <c r="BU979" s="400"/>
      <c r="CC979" s="397"/>
      <c r="CD979" s="397"/>
      <c r="CE979" s="397"/>
      <c r="CF979" s="397"/>
      <c r="CG979" s="397"/>
      <c r="CH979" s="397"/>
      <c r="CI979" s="397"/>
      <c r="CJ979" s="397"/>
      <c r="CK979" s="397"/>
      <c r="CL979" s="397"/>
      <c r="CM979" s="397"/>
      <c r="CN979" s="397"/>
    </row>
    <row r="980" spans="1:92" s="407" customFormat="1" x14ac:dyDescent="0.25">
      <c r="A980" s="408"/>
      <c r="B980" s="408"/>
      <c r="C980" s="408"/>
      <c r="D980" s="408"/>
      <c r="E980" s="408"/>
      <c r="F980" s="408"/>
      <c r="G980" s="408"/>
      <c r="AN980" s="400"/>
      <c r="AO980" s="400"/>
      <c r="AV980" s="400"/>
      <c r="AW980" s="400"/>
      <c r="BJ980" s="400"/>
      <c r="BK980" s="400"/>
      <c r="BL980" s="400"/>
      <c r="BM980" s="400"/>
      <c r="BN980" s="400"/>
      <c r="BO980" s="400"/>
      <c r="BP980" s="400"/>
      <c r="BQ980" s="400"/>
      <c r="BR980" s="400"/>
      <c r="BS980" s="400"/>
      <c r="BT980" s="400"/>
      <c r="BU980" s="400"/>
      <c r="CC980" s="397"/>
      <c r="CD980" s="397"/>
      <c r="CE980" s="397"/>
      <c r="CF980" s="397"/>
      <c r="CG980" s="397"/>
      <c r="CH980" s="397"/>
      <c r="CI980" s="397"/>
      <c r="CJ980" s="397"/>
      <c r="CK980" s="397"/>
      <c r="CL980" s="397"/>
      <c r="CM980" s="397"/>
      <c r="CN980" s="397"/>
    </row>
    <row r="981" spans="1:92" s="407" customFormat="1" x14ac:dyDescent="0.25">
      <c r="A981" s="408"/>
      <c r="B981" s="408"/>
      <c r="C981" s="408"/>
      <c r="D981" s="408"/>
      <c r="E981" s="408"/>
      <c r="F981" s="408"/>
      <c r="G981" s="408"/>
      <c r="AN981" s="400"/>
      <c r="AO981" s="400"/>
      <c r="AV981" s="400"/>
      <c r="AW981" s="400"/>
      <c r="BJ981" s="400"/>
      <c r="BK981" s="400"/>
      <c r="BL981" s="400"/>
      <c r="BM981" s="400"/>
      <c r="BN981" s="400"/>
      <c r="BO981" s="400"/>
      <c r="BP981" s="400"/>
      <c r="BQ981" s="400"/>
      <c r="BR981" s="400"/>
      <c r="BS981" s="400"/>
      <c r="BT981" s="400"/>
      <c r="BU981" s="400"/>
      <c r="CC981" s="397"/>
      <c r="CD981" s="397"/>
      <c r="CE981" s="397"/>
      <c r="CF981" s="397"/>
      <c r="CG981" s="397"/>
      <c r="CH981" s="397"/>
      <c r="CI981" s="397"/>
      <c r="CJ981" s="397"/>
      <c r="CK981" s="397"/>
      <c r="CL981" s="397"/>
      <c r="CM981" s="397"/>
      <c r="CN981" s="397"/>
    </row>
    <row r="982" spans="1:92" s="407" customFormat="1" x14ac:dyDescent="0.25">
      <c r="A982" s="408"/>
      <c r="B982" s="408"/>
      <c r="C982" s="408"/>
      <c r="D982" s="408"/>
      <c r="E982" s="408"/>
      <c r="F982" s="408"/>
      <c r="G982" s="408"/>
      <c r="AN982" s="400"/>
      <c r="AO982" s="400"/>
      <c r="AV982" s="400"/>
      <c r="AW982" s="400"/>
      <c r="BJ982" s="400"/>
      <c r="BK982" s="400"/>
      <c r="BL982" s="400"/>
      <c r="BM982" s="400"/>
      <c r="BN982" s="400"/>
      <c r="BO982" s="400"/>
      <c r="BP982" s="400"/>
      <c r="BQ982" s="400"/>
      <c r="BR982" s="400"/>
      <c r="BS982" s="400"/>
      <c r="BT982" s="400"/>
      <c r="BU982" s="400"/>
      <c r="CC982" s="397"/>
      <c r="CD982" s="397"/>
      <c r="CE982" s="397"/>
      <c r="CF982" s="397"/>
      <c r="CG982" s="397"/>
      <c r="CH982" s="397"/>
      <c r="CI982" s="397"/>
      <c r="CJ982" s="397"/>
      <c r="CK982" s="397"/>
      <c r="CL982" s="397"/>
      <c r="CM982" s="397"/>
      <c r="CN982" s="397"/>
    </row>
    <row r="983" spans="1:92" s="407" customFormat="1" x14ac:dyDescent="0.25">
      <c r="A983" s="408"/>
      <c r="B983" s="408"/>
      <c r="C983" s="408"/>
      <c r="D983" s="408"/>
      <c r="E983" s="408"/>
      <c r="F983" s="408"/>
      <c r="G983" s="408"/>
      <c r="AN983" s="400"/>
      <c r="AO983" s="400"/>
      <c r="AV983" s="400"/>
      <c r="AW983" s="400"/>
      <c r="BJ983" s="400"/>
      <c r="BK983" s="400"/>
      <c r="BL983" s="400"/>
      <c r="BM983" s="400"/>
      <c r="BN983" s="400"/>
      <c r="BO983" s="400"/>
      <c r="BP983" s="400"/>
      <c r="BQ983" s="400"/>
      <c r="BR983" s="400"/>
      <c r="BS983" s="400"/>
      <c r="BT983" s="400"/>
      <c r="BU983" s="400"/>
      <c r="CC983" s="397"/>
      <c r="CD983" s="397"/>
      <c r="CE983" s="397"/>
      <c r="CF983" s="397"/>
      <c r="CG983" s="397"/>
      <c r="CH983" s="397"/>
      <c r="CI983" s="397"/>
      <c r="CJ983" s="397"/>
      <c r="CK983" s="397"/>
      <c r="CL983" s="397"/>
      <c r="CM983" s="397"/>
      <c r="CN983" s="397"/>
    </row>
    <row r="984" spans="1:92" s="407" customFormat="1" x14ac:dyDescent="0.25">
      <c r="A984" s="408"/>
      <c r="B984" s="408"/>
      <c r="C984" s="408"/>
      <c r="D984" s="408"/>
      <c r="E984" s="408"/>
      <c r="F984" s="408"/>
      <c r="G984" s="408"/>
      <c r="AN984" s="400"/>
      <c r="AO984" s="400"/>
      <c r="AV984" s="400"/>
      <c r="AW984" s="400"/>
      <c r="BJ984" s="400"/>
      <c r="BK984" s="400"/>
      <c r="BL984" s="400"/>
      <c r="BM984" s="400"/>
      <c r="BN984" s="400"/>
      <c r="BO984" s="400"/>
      <c r="BP984" s="400"/>
      <c r="BQ984" s="400"/>
      <c r="BR984" s="400"/>
      <c r="BS984" s="400"/>
      <c r="BT984" s="400"/>
      <c r="BU984" s="400"/>
      <c r="CC984" s="397"/>
      <c r="CD984" s="397"/>
      <c r="CE984" s="397"/>
      <c r="CF984" s="397"/>
      <c r="CG984" s="397"/>
      <c r="CH984" s="397"/>
      <c r="CI984" s="397"/>
      <c r="CJ984" s="397"/>
      <c r="CK984" s="397"/>
      <c r="CL984" s="397"/>
      <c r="CM984" s="397"/>
      <c r="CN984" s="397"/>
    </row>
    <row r="985" spans="1:92" s="407" customFormat="1" x14ac:dyDescent="0.25">
      <c r="A985" s="408"/>
      <c r="B985" s="408"/>
      <c r="C985" s="408"/>
      <c r="D985" s="408"/>
      <c r="E985" s="408"/>
      <c r="F985" s="408"/>
      <c r="G985" s="408"/>
      <c r="AN985" s="400"/>
      <c r="AO985" s="400"/>
      <c r="AV985" s="400"/>
      <c r="AW985" s="400"/>
      <c r="BJ985" s="400"/>
      <c r="BK985" s="400"/>
      <c r="BL985" s="400"/>
      <c r="BM985" s="400"/>
      <c r="BN985" s="400"/>
      <c r="BO985" s="400"/>
      <c r="BP985" s="400"/>
      <c r="BQ985" s="400"/>
      <c r="BR985" s="400"/>
      <c r="BS985" s="400"/>
      <c r="BT985" s="400"/>
      <c r="BU985" s="400"/>
      <c r="CC985" s="397"/>
      <c r="CD985" s="397"/>
      <c r="CE985" s="397"/>
      <c r="CF985" s="397"/>
      <c r="CG985" s="397"/>
      <c r="CH985" s="397"/>
      <c r="CI985" s="397"/>
      <c r="CJ985" s="397"/>
      <c r="CK985" s="397"/>
      <c r="CL985" s="397"/>
      <c r="CM985" s="397"/>
      <c r="CN985" s="397"/>
    </row>
    <row r="986" spans="1:92" s="407" customFormat="1" x14ac:dyDescent="0.25">
      <c r="A986" s="408"/>
      <c r="B986" s="408"/>
      <c r="C986" s="408"/>
      <c r="D986" s="408"/>
      <c r="E986" s="408"/>
      <c r="F986" s="408"/>
      <c r="G986" s="408"/>
      <c r="AN986" s="400"/>
      <c r="AO986" s="400"/>
      <c r="AV986" s="400"/>
      <c r="AW986" s="400"/>
      <c r="BJ986" s="400"/>
      <c r="BK986" s="400"/>
      <c r="BL986" s="400"/>
      <c r="BM986" s="400"/>
      <c r="BN986" s="400"/>
      <c r="BO986" s="400"/>
      <c r="BP986" s="400"/>
      <c r="BQ986" s="400"/>
      <c r="BR986" s="400"/>
      <c r="BS986" s="400"/>
      <c r="BT986" s="400"/>
      <c r="BU986" s="400"/>
      <c r="CC986" s="397"/>
      <c r="CD986" s="397"/>
      <c r="CE986" s="397"/>
      <c r="CF986" s="397"/>
      <c r="CG986" s="397"/>
      <c r="CH986" s="397"/>
      <c r="CI986" s="397"/>
      <c r="CJ986" s="397"/>
      <c r="CK986" s="397"/>
      <c r="CL986" s="397"/>
      <c r="CM986" s="397"/>
      <c r="CN986" s="397"/>
    </row>
    <row r="987" spans="1:92" s="407" customFormat="1" x14ac:dyDescent="0.25">
      <c r="A987" s="408"/>
      <c r="B987" s="408"/>
      <c r="C987" s="408"/>
      <c r="D987" s="408"/>
      <c r="E987" s="408"/>
      <c r="F987" s="408"/>
      <c r="G987" s="408"/>
      <c r="AN987" s="400"/>
      <c r="AO987" s="400"/>
      <c r="AV987" s="400"/>
      <c r="AW987" s="400"/>
      <c r="BJ987" s="400"/>
      <c r="BK987" s="400"/>
      <c r="BL987" s="400"/>
      <c r="BM987" s="400"/>
      <c r="BN987" s="400"/>
      <c r="BO987" s="400"/>
      <c r="BP987" s="400"/>
      <c r="BQ987" s="400"/>
      <c r="BR987" s="400"/>
      <c r="BS987" s="400"/>
      <c r="BT987" s="400"/>
      <c r="BU987" s="400"/>
      <c r="CC987" s="397"/>
      <c r="CD987" s="397"/>
      <c r="CE987" s="397"/>
      <c r="CF987" s="397"/>
      <c r="CG987" s="397"/>
      <c r="CH987" s="397"/>
      <c r="CI987" s="397"/>
      <c r="CJ987" s="397"/>
      <c r="CK987" s="397"/>
      <c r="CL987" s="397"/>
      <c r="CM987" s="397"/>
      <c r="CN987" s="397"/>
    </row>
    <row r="988" spans="1:92" s="407" customFormat="1" x14ac:dyDescent="0.25">
      <c r="A988" s="408"/>
      <c r="B988" s="408"/>
      <c r="C988" s="408"/>
      <c r="D988" s="408"/>
      <c r="E988" s="408"/>
      <c r="F988" s="408"/>
      <c r="G988" s="408"/>
      <c r="AN988" s="400"/>
      <c r="AO988" s="400"/>
      <c r="AV988" s="400"/>
      <c r="AW988" s="400"/>
      <c r="BJ988" s="400"/>
      <c r="BK988" s="400"/>
      <c r="BL988" s="400"/>
      <c r="BM988" s="400"/>
      <c r="BN988" s="400"/>
      <c r="BO988" s="400"/>
      <c r="BP988" s="400"/>
      <c r="BQ988" s="400"/>
      <c r="BR988" s="400"/>
      <c r="BS988" s="400"/>
      <c r="BT988" s="400"/>
      <c r="BU988" s="400"/>
      <c r="CC988" s="397"/>
      <c r="CD988" s="397"/>
      <c r="CE988" s="397"/>
      <c r="CF988" s="397"/>
      <c r="CG988" s="397"/>
      <c r="CH988" s="397"/>
      <c r="CI988" s="397"/>
      <c r="CJ988" s="397"/>
      <c r="CK988" s="397"/>
      <c r="CL988" s="397"/>
      <c r="CM988" s="397"/>
      <c r="CN988" s="397"/>
    </row>
    <row r="989" spans="1:92" s="407" customFormat="1" x14ac:dyDescent="0.25">
      <c r="A989" s="408"/>
      <c r="B989" s="408"/>
      <c r="C989" s="408"/>
      <c r="D989" s="408"/>
      <c r="E989" s="408"/>
      <c r="F989" s="408"/>
      <c r="G989" s="408"/>
      <c r="AN989" s="400"/>
      <c r="AO989" s="400"/>
      <c r="AV989" s="400"/>
      <c r="AW989" s="400"/>
      <c r="BJ989" s="400"/>
      <c r="BK989" s="400"/>
      <c r="BL989" s="400"/>
      <c r="BM989" s="400"/>
      <c r="BN989" s="400"/>
      <c r="BO989" s="400"/>
      <c r="BP989" s="400"/>
      <c r="BQ989" s="400"/>
      <c r="BR989" s="400"/>
      <c r="BS989" s="400"/>
      <c r="BT989" s="400"/>
      <c r="BU989" s="400"/>
      <c r="CC989" s="397"/>
      <c r="CD989" s="397"/>
      <c r="CE989" s="397"/>
      <c r="CF989" s="397"/>
      <c r="CG989" s="397"/>
      <c r="CH989" s="397"/>
      <c r="CI989" s="397"/>
      <c r="CJ989" s="397"/>
      <c r="CK989" s="397"/>
      <c r="CL989" s="397"/>
      <c r="CM989" s="397"/>
      <c r="CN989" s="397"/>
    </row>
    <row r="990" spans="1:92" s="407" customFormat="1" x14ac:dyDescent="0.25">
      <c r="A990" s="408"/>
      <c r="B990" s="408"/>
      <c r="C990" s="408"/>
      <c r="D990" s="408"/>
      <c r="E990" s="408"/>
      <c r="F990" s="408"/>
      <c r="G990" s="408"/>
      <c r="AN990" s="400"/>
      <c r="AO990" s="400"/>
      <c r="AV990" s="400"/>
      <c r="AW990" s="400"/>
      <c r="BJ990" s="400"/>
      <c r="BK990" s="400"/>
      <c r="BL990" s="400"/>
      <c r="BM990" s="400"/>
      <c r="BN990" s="400"/>
      <c r="BO990" s="400"/>
      <c r="BP990" s="400"/>
      <c r="BQ990" s="400"/>
      <c r="BR990" s="400"/>
      <c r="BS990" s="400"/>
      <c r="BT990" s="400"/>
      <c r="BU990" s="400"/>
      <c r="CC990" s="397"/>
      <c r="CD990" s="397"/>
      <c r="CE990" s="397"/>
      <c r="CF990" s="397"/>
      <c r="CG990" s="397"/>
      <c r="CH990" s="397"/>
      <c r="CI990" s="397"/>
      <c r="CJ990" s="397"/>
      <c r="CK990" s="397"/>
      <c r="CL990" s="397"/>
      <c r="CM990" s="397"/>
      <c r="CN990" s="397"/>
    </row>
    <row r="991" spans="1:92" s="407" customFormat="1" x14ac:dyDescent="0.25">
      <c r="A991" s="408"/>
      <c r="B991" s="408"/>
      <c r="C991" s="408"/>
      <c r="D991" s="408"/>
      <c r="E991" s="408"/>
      <c r="F991" s="408"/>
      <c r="G991" s="408"/>
      <c r="AN991" s="400"/>
      <c r="AO991" s="400"/>
      <c r="AV991" s="400"/>
      <c r="AW991" s="400"/>
      <c r="BJ991" s="400"/>
      <c r="BK991" s="400"/>
      <c r="BL991" s="400"/>
      <c r="BM991" s="400"/>
      <c r="BN991" s="400"/>
      <c r="BO991" s="400"/>
      <c r="BP991" s="400"/>
      <c r="BQ991" s="400"/>
      <c r="BR991" s="400"/>
      <c r="BS991" s="400"/>
      <c r="BT991" s="400"/>
      <c r="BU991" s="400"/>
      <c r="CC991" s="397"/>
      <c r="CD991" s="397"/>
      <c r="CE991" s="397"/>
      <c r="CF991" s="397"/>
      <c r="CG991" s="397"/>
      <c r="CH991" s="397"/>
      <c r="CI991" s="397"/>
      <c r="CJ991" s="397"/>
      <c r="CK991" s="397"/>
      <c r="CL991" s="397"/>
      <c r="CM991" s="397"/>
      <c r="CN991" s="397"/>
    </row>
    <row r="992" spans="1:92" s="407" customFormat="1" x14ac:dyDescent="0.25">
      <c r="A992" s="408"/>
      <c r="B992" s="408"/>
      <c r="C992" s="408"/>
      <c r="D992" s="408"/>
      <c r="E992" s="408"/>
      <c r="F992" s="408"/>
      <c r="G992" s="408"/>
      <c r="AN992" s="400"/>
      <c r="AO992" s="400"/>
      <c r="AV992" s="400"/>
      <c r="AW992" s="400"/>
      <c r="BJ992" s="400"/>
      <c r="BK992" s="400"/>
      <c r="BL992" s="400"/>
      <c r="BM992" s="400"/>
      <c r="BN992" s="400"/>
      <c r="BO992" s="400"/>
      <c r="BP992" s="400"/>
      <c r="BQ992" s="400"/>
      <c r="BR992" s="400"/>
      <c r="BS992" s="400"/>
      <c r="BT992" s="400"/>
      <c r="BU992" s="400"/>
      <c r="CC992" s="397"/>
      <c r="CD992" s="397"/>
      <c r="CE992" s="397"/>
      <c r="CF992" s="397"/>
      <c r="CG992" s="397"/>
      <c r="CH992" s="397"/>
      <c r="CI992" s="397"/>
      <c r="CJ992" s="397"/>
      <c r="CK992" s="397"/>
      <c r="CL992" s="397"/>
      <c r="CM992" s="397"/>
      <c r="CN992" s="397"/>
    </row>
    <row r="993" spans="1:92" s="407" customFormat="1" x14ac:dyDescent="0.25">
      <c r="A993" s="408"/>
      <c r="B993" s="408"/>
      <c r="C993" s="408"/>
      <c r="D993" s="408"/>
      <c r="E993" s="408"/>
      <c r="F993" s="408"/>
      <c r="G993" s="408"/>
      <c r="AN993" s="400"/>
      <c r="AO993" s="400"/>
      <c r="AV993" s="400"/>
      <c r="AW993" s="400"/>
      <c r="BJ993" s="400"/>
      <c r="BK993" s="400"/>
      <c r="BL993" s="400"/>
      <c r="BM993" s="400"/>
      <c r="BN993" s="400"/>
      <c r="BO993" s="400"/>
      <c r="BP993" s="400"/>
      <c r="BQ993" s="400"/>
      <c r="BR993" s="400"/>
      <c r="BS993" s="400"/>
      <c r="BT993" s="400"/>
      <c r="BU993" s="400"/>
      <c r="CC993" s="397"/>
      <c r="CD993" s="397"/>
      <c r="CE993" s="397"/>
      <c r="CF993" s="397"/>
      <c r="CG993" s="397"/>
      <c r="CH993" s="397"/>
      <c r="CI993" s="397"/>
      <c r="CJ993" s="397"/>
      <c r="CK993" s="397"/>
      <c r="CL993" s="397"/>
      <c r="CM993" s="397"/>
      <c r="CN993" s="397"/>
    </row>
    <row r="994" spans="1:92" s="407" customFormat="1" x14ac:dyDescent="0.25">
      <c r="A994" s="408"/>
      <c r="B994" s="408"/>
      <c r="C994" s="408"/>
      <c r="D994" s="408"/>
      <c r="E994" s="408"/>
      <c r="F994" s="408"/>
      <c r="G994" s="408"/>
      <c r="AN994" s="400"/>
      <c r="AO994" s="400"/>
      <c r="AV994" s="400"/>
      <c r="AW994" s="400"/>
      <c r="BJ994" s="400"/>
      <c r="BK994" s="400"/>
      <c r="BL994" s="400"/>
      <c r="BM994" s="400"/>
      <c r="BN994" s="400"/>
      <c r="BO994" s="400"/>
      <c r="BP994" s="400"/>
      <c r="BQ994" s="400"/>
      <c r="BR994" s="400"/>
      <c r="BS994" s="400"/>
      <c r="BT994" s="400"/>
      <c r="BU994" s="400"/>
      <c r="CC994" s="397"/>
      <c r="CD994" s="397"/>
      <c r="CE994" s="397"/>
      <c r="CF994" s="397"/>
      <c r="CG994" s="397"/>
      <c r="CH994" s="397"/>
      <c r="CI994" s="397"/>
      <c r="CJ994" s="397"/>
      <c r="CK994" s="397"/>
      <c r="CL994" s="397"/>
      <c r="CM994" s="397"/>
      <c r="CN994" s="397"/>
    </row>
    <row r="995" spans="1:92" s="407" customFormat="1" x14ac:dyDescent="0.25">
      <c r="A995" s="408"/>
      <c r="B995" s="408"/>
      <c r="C995" s="408"/>
      <c r="D995" s="408"/>
      <c r="E995" s="408"/>
      <c r="F995" s="408"/>
      <c r="G995" s="408"/>
      <c r="AN995" s="400"/>
      <c r="AO995" s="400"/>
      <c r="AV995" s="400"/>
      <c r="AW995" s="400"/>
      <c r="BJ995" s="400"/>
      <c r="BK995" s="400"/>
      <c r="BL995" s="400"/>
      <c r="BM995" s="400"/>
      <c r="BN995" s="400"/>
      <c r="BO995" s="400"/>
      <c r="BP995" s="400"/>
      <c r="BQ995" s="400"/>
      <c r="BR995" s="400"/>
      <c r="BS995" s="400"/>
      <c r="BT995" s="400"/>
      <c r="BU995" s="400"/>
      <c r="CC995" s="397"/>
      <c r="CD995" s="397"/>
      <c r="CE995" s="397"/>
      <c r="CF995" s="397"/>
      <c r="CG995" s="397"/>
      <c r="CH995" s="397"/>
      <c r="CI995" s="397"/>
      <c r="CJ995" s="397"/>
      <c r="CK995" s="397"/>
      <c r="CL995" s="397"/>
      <c r="CM995" s="397"/>
      <c r="CN995" s="397"/>
    </row>
    <row r="996" spans="1:92" s="407" customFormat="1" x14ac:dyDescent="0.25">
      <c r="A996" s="408"/>
      <c r="B996" s="408"/>
      <c r="C996" s="408"/>
      <c r="D996" s="408"/>
      <c r="E996" s="408"/>
      <c r="F996" s="408"/>
      <c r="G996" s="408"/>
      <c r="AN996" s="400"/>
      <c r="AO996" s="400"/>
      <c r="AV996" s="400"/>
      <c r="AW996" s="400"/>
      <c r="BJ996" s="400"/>
      <c r="BK996" s="400"/>
      <c r="BL996" s="400"/>
      <c r="BM996" s="400"/>
      <c r="BN996" s="400"/>
      <c r="BO996" s="400"/>
      <c r="BP996" s="400"/>
      <c r="BQ996" s="400"/>
      <c r="BR996" s="400"/>
      <c r="BS996" s="400"/>
      <c r="BT996" s="400"/>
      <c r="BU996" s="400"/>
      <c r="CC996" s="397"/>
      <c r="CD996" s="397"/>
      <c r="CE996" s="397"/>
      <c r="CF996" s="397"/>
      <c r="CG996" s="397"/>
      <c r="CH996" s="397"/>
      <c r="CI996" s="397"/>
      <c r="CJ996" s="397"/>
      <c r="CK996" s="397"/>
      <c r="CL996" s="397"/>
      <c r="CM996" s="397"/>
      <c r="CN996" s="397"/>
    </row>
    <row r="997" spans="1:92" s="407" customFormat="1" x14ac:dyDescent="0.25">
      <c r="A997" s="408"/>
      <c r="B997" s="408"/>
      <c r="C997" s="408"/>
      <c r="D997" s="408"/>
      <c r="E997" s="408"/>
      <c r="F997" s="408"/>
      <c r="G997" s="408"/>
      <c r="AN997" s="400"/>
      <c r="AO997" s="400"/>
      <c r="AV997" s="400"/>
      <c r="AW997" s="400"/>
      <c r="BJ997" s="400"/>
      <c r="BK997" s="400"/>
      <c r="BL997" s="400"/>
      <c r="BM997" s="400"/>
      <c r="BN997" s="400"/>
      <c r="BO997" s="400"/>
      <c r="BP997" s="400"/>
      <c r="BQ997" s="400"/>
      <c r="BR997" s="400"/>
      <c r="BS997" s="400"/>
      <c r="BT997" s="400"/>
      <c r="BU997" s="400"/>
      <c r="CC997" s="397"/>
      <c r="CD997" s="397"/>
      <c r="CE997" s="397"/>
      <c r="CF997" s="397"/>
      <c r="CG997" s="397"/>
      <c r="CH997" s="397"/>
      <c r="CI997" s="397"/>
      <c r="CJ997" s="397"/>
      <c r="CK997" s="397"/>
      <c r="CL997" s="397"/>
      <c r="CM997" s="397"/>
      <c r="CN997" s="397"/>
    </row>
    <row r="998" spans="1:92" s="407" customFormat="1" x14ac:dyDescent="0.25">
      <c r="A998" s="408"/>
      <c r="B998" s="408"/>
      <c r="C998" s="408"/>
      <c r="D998" s="408"/>
      <c r="E998" s="408"/>
      <c r="F998" s="408"/>
      <c r="G998" s="408"/>
      <c r="AN998" s="400"/>
      <c r="AO998" s="400"/>
      <c r="AV998" s="400"/>
      <c r="AW998" s="400"/>
      <c r="BJ998" s="400"/>
      <c r="BK998" s="400"/>
      <c r="BL998" s="400"/>
      <c r="BM998" s="400"/>
      <c r="BN998" s="400"/>
      <c r="BO998" s="400"/>
      <c r="BP998" s="400"/>
      <c r="BQ998" s="400"/>
      <c r="BR998" s="400"/>
      <c r="BS998" s="400"/>
      <c r="BT998" s="400"/>
      <c r="BU998" s="400"/>
      <c r="CC998" s="397"/>
      <c r="CD998" s="397"/>
      <c r="CE998" s="397"/>
      <c r="CF998" s="397"/>
      <c r="CG998" s="397"/>
      <c r="CH998" s="397"/>
      <c r="CI998" s="397"/>
      <c r="CJ998" s="397"/>
      <c r="CK998" s="397"/>
      <c r="CL998" s="397"/>
      <c r="CM998" s="397"/>
      <c r="CN998" s="397"/>
    </row>
    <row r="999" spans="1:92" s="407" customFormat="1" x14ac:dyDescent="0.25">
      <c r="A999" s="408"/>
      <c r="B999" s="408"/>
      <c r="C999" s="408"/>
      <c r="D999" s="408"/>
      <c r="E999" s="408"/>
      <c r="F999" s="408"/>
      <c r="G999" s="408"/>
      <c r="AN999" s="400"/>
      <c r="AO999" s="400"/>
      <c r="AV999" s="400"/>
      <c r="AW999" s="400"/>
      <c r="BJ999" s="400"/>
      <c r="BK999" s="400"/>
      <c r="BL999" s="400"/>
      <c r="BM999" s="400"/>
      <c r="BN999" s="400"/>
      <c r="BO999" s="400"/>
      <c r="BP999" s="400"/>
      <c r="BQ999" s="400"/>
      <c r="BR999" s="400"/>
      <c r="BS999" s="400"/>
      <c r="BT999" s="400"/>
      <c r="BU999" s="400"/>
      <c r="CC999" s="397"/>
      <c r="CD999" s="397"/>
      <c r="CE999" s="397"/>
      <c r="CF999" s="397"/>
      <c r="CG999" s="397"/>
      <c r="CH999" s="397"/>
      <c r="CI999" s="397"/>
      <c r="CJ999" s="397"/>
      <c r="CK999" s="397"/>
      <c r="CL999" s="397"/>
      <c r="CM999" s="397"/>
      <c r="CN999" s="397"/>
    </row>
    <row r="1000" spans="1:92" s="407" customFormat="1" x14ac:dyDescent="0.25">
      <c r="A1000" s="408"/>
      <c r="B1000" s="408"/>
      <c r="C1000" s="408"/>
      <c r="D1000" s="408"/>
      <c r="E1000" s="408"/>
      <c r="F1000" s="408"/>
      <c r="G1000" s="408"/>
      <c r="AN1000" s="400"/>
      <c r="AO1000" s="400"/>
      <c r="AV1000" s="400"/>
      <c r="AW1000" s="400"/>
      <c r="BJ1000" s="400"/>
      <c r="BK1000" s="400"/>
      <c r="BL1000" s="400"/>
      <c r="BM1000" s="400"/>
      <c r="BN1000" s="400"/>
      <c r="BO1000" s="400"/>
      <c r="BP1000" s="400"/>
      <c r="BQ1000" s="400"/>
      <c r="BR1000" s="400"/>
      <c r="BS1000" s="400"/>
      <c r="BT1000" s="400"/>
      <c r="BU1000" s="400"/>
      <c r="CC1000" s="397"/>
      <c r="CD1000" s="397"/>
      <c r="CE1000" s="397"/>
      <c r="CF1000" s="397"/>
      <c r="CG1000" s="397"/>
      <c r="CH1000" s="397"/>
      <c r="CI1000" s="397"/>
      <c r="CJ1000" s="397"/>
      <c r="CK1000" s="397"/>
      <c r="CL1000" s="397"/>
      <c r="CM1000" s="397"/>
      <c r="CN1000" s="397"/>
    </row>
    <row r="1001" spans="1:92" s="407" customFormat="1" x14ac:dyDescent="0.25">
      <c r="A1001" s="408"/>
      <c r="B1001" s="408"/>
      <c r="C1001" s="408"/>
      <c r="D1001" s="408"/>
      <c r="E1001" s="408"/>
      <c r="F1001" s="408"/>
      <c r="G1001" s="408"/>
      <c r="AN1001" s="400"/>
      <c r="AO1001" s="400"/>
      <c r="AV1001" s="400"/>
      <c r="AW1001" s="400"/>
      <c r="BJ1001" s="400"/>
      <c r="BK1001" s="400"/>
      <c r="BL1001" s="400"/>
      <c r="BM1001" s="400"/>
      <c r="BN1001" s="400"/>
      <c r="BO1001" s="400"/>
      <c r="BP1001" s="400"/>
      <c r="BQ1001" s="400"/>
      <c r="BR1001" s="400"/>
      <c r="BS1001" s="400"/>
      <c r="BT1001" s="400"/>
      <c r="BU1001" s="400"/>
      <c r="CC1001" s="397"/>
      <c r="CD1001" s="397"/>
      <c r="CE1001" s="397"/>
      <c r="CF1001" s="397"/>
      <c r="CG1001" s="397"/>
      <c r="CH1001" s="397"/>
      <c r="CI1001" s="397"/>
      <c r="CJ1001" s="397"/>
      <c r="CK1001" s="397"/>
      <c r="CL1001" s="397"/>
      <c r="CM1001" s="397"/>
      <c r="CN1001" s="397"/>
    </row>
    <row r="1002" spans="1:92" s="407" customFormat="1" x14ac:dyDescent="0.25">
      <c r="A1002" s="408"/>
      <c r="B1002" s="408"/>
      <c r="C1002" s="408"/>
      <c r="D1002" s="408"/>
      <c r="E1002" s="408"/>
      <c r="F1002" s="408"/>
      <c r="G1002" s="408"/>
      <c r="AN1002" s="400"/>
      <c r="AO1002" s="400"/>
      <c r="AV1002" s="400"/>
      <c r="AW1002" s="400"/>
      <c r="BJ1002" s="400"/>
      <c r="BK1002" s="400"/>
      <c r="BL1002" s="400"/>
      <c r="BM1002" s="400"/>
      <c r="BN1002" s="400"/>
      <c r="BO1002" s="400"/>
      <c r="BP1002" s="400"/>
      <c r="BQ1002" s="400"/>
      <c r="BR1002" s="400"/>
      <c r="BS1002" s="400"/>
      <c r="BT1002" s="400"/>
      <c r="BU1002" s="400"/>
      <c r="CC1002" s="397"/>
      <c r="CD1002" s="397"/>
      <c r="CE1002" s="397"/>
      <c r="CF1002" s="397"/>
      <c r="CG1002" s="397"/>
      <c r="CH1002" s="397"/>
      <c r="CI1002" s="397"/>
      <c r="CJ1002" s="397"/>
      <c r="CK1002" s="397"/>
      <c r="CL1002" s="397"/>
      <c r="CM1002" s="397"/>
      <c r="CN1002" s="397"/>
    </row>
    <row r="1003" spans="1:92" s="407" customFormat="1" x14ac:dyDescent="0.25">
      <c r="A1003" s="408"/>
      <c r="B1003" s="408"/>
      <c r="C1003" s="408"/>
      <c r="D1003" s="408"/>
      <c r="E1003" s="408"/>
      <c r="F1003" s="408"/>
      <c r="G1003" s="408"/>
      <c r="AN1003" s="400"/>
      <c r="AO1003" s="400"/>
      <c r="AV1003" s="400"/>
      <c r="AW1003" s="400"/>
      <c r="BJ1003" s="400"/>
      <c r="BK1003" s="400"/>
      <c r="BL1003" s="400"/>
      <c r="BM1003" s="400"/>
      <c r="BN1003" s="400"/>
      <c r="BO1003" s="400"/>
      <c r="BP1003" s="400"/>
      <c r="BQ1003" s="400"/>
      <c r="BR1003" s="400"/>
      <c r="BS1003" s="400"/>
      <c r="BT1003" s="400"/>
      <c r="BU1003" s="400"/>
      <c r="CC1003" s="397"/>
      <c r="CD1003" s="397"/>
      <c r="CE1003" s="397"/>
      <c r="CF1003" s="397"/>
      <c r="CG1003" s="397"/>
      <c r="CH1003" s="397"/>
      <c r="CI1003" s="397"/>
      <c r="CJ1003" s="397"/>
      <c r="CK1003" s="397"/>
      <c r="CL1003" s="397"/>
      <c r="CM1003" s="397"/>
      <c r="CN1003" s="397"/>
    </row>
    <row r="1004" spans="1:92" s="407" customFormat="1" x14ac:dyDescent="0.25">
      <c r="A1004" s="408"/>
      <c r="B1004" s="408"/>
      <c r="C1004" s="408"/>
      <c r="D1004" s="408"/>
      <c r="E1004" s="408"/>
      <c r="F1004" s="408"/>
      <c r="G1004" s="408"/>
      <c r="AN1004" s="400"/>
      <c r="AO1004" s="400"/>
      <c r="AV1004" s="400"/>
      <c r="AW1004" s="400"/>
      <c r="BJ1004" s="400"/>
      <c r="BK1004" s="400"/>
      <c r="BL1004" s="400"/>
      <c r="BM1004" s="400"/>
      <c r="BN1004" s="400"/>
      <c r="BO1004" s="400"/>
      <c r="BP1004" s="400"/>
      <c r="BQ1004" s="400"/>
      <c r="BR1004" s="400"/>
      <c r="BS1004" s="400"/>
      <c r="BT1004" s="400"/>
      <c r="BU1004" s="400"/>
      <c r="CC1004" s="397"/>
      <c r="CD1004" s="397"/>
      <c r="CE1004" s="397"/>
      <c r="CF1004" s="397"/>
      <c r="CG1004" s="397"/>
      <c r="CH1004" s="397"/>
      <c r="CI1004" s="397"/>
      <c r="CJ1004" s="397"/>
      <c r="CK1004" s="397"/>
      <c r="CL1004" s="397"/>
      <c r="CM1004" s="397"/>
      <c r="CN1004" s="397"/>
    </row>
    <row r="1005" spans="1:92" s="407" customFormat="1" x14ac:dyDescent="0.25">
      <c r="A1005" s="408"/>
      <c r="B1005" s="408"/>
      <c r="C1005" s="408"/>
      <c r="D1005" s="408"/>
      <c r="E1005" s="408"/>
      <c r="F1005" s="408"/>
      <c r="G1005" s="408"/>
      <c r="AN1005" s="400"/>
      <c r="AO1005" s="400"/>
      <c r="AV1005" s="400"/>
      <c r="AW1005" s="400"/>
      <c r="BJ1005" s="400"/>
      <c r="BK1005" s="400"/>
      <c r="BL1005" s="400"/>
      <c r="BM1005" s="400"/>
      <c r="BN1005" s="400"/>
      <c r="BO1005" s="400"/>
      <c r="BP1005" s="400"/>
      <c r="BQ1005" s="400"/>
      <c r="BR1005" s="400"/>
      <c r="BS1005" s="400"/>
      <c r="BT1005" s="400"/>
      <c r="BU1005" s="400"/>
      <c r="CC1005" s="397"/>
      <c r="CD1005" s="397"/>
      <c r="CE1005" s="397"/>
      <c r="CF1005" s="397"/>
      <c r="CG1005" s="397"/>
      <c r="CH1005" s="397"/>
      <c r="CI1005" s="397"/>
      <c r="CJ1005" s="397"/>
      <c r="CK1005" s="397"/>
      <c r="CL1005" s="397"/>
      <c r="CM1005" s="397"/>
      <c r="CN1005" s="397"/>
    </row>
    <row r="1006" spans="1:92" s="407" customFormat="1" x14ac:dyDescent="0.25">
      <c r="A1006" s="408"/>
      <c r="B1006" s="408"/>
      <c r="C1006" s="408"/>
      <c r="D1006" s="408"/>
      <c r="E1006" s="408"/>
      <c r="F1006" s="408"/>
      <c r="G1006" s="408"/>
      <c r="AN1006" s="400"/>
      <c r="AO1006" s="400"/>
      <c r="AV1006" s="400"/>
      <c r="AW1006" s="400"/>
      <c r="BJ1006" s="400"/>
      <c r="BK1006" s="400"/>
      <c r="BL1006" s="400"/>
      <c r="BM1006" s="400"/>
      <c r="BN1006" s="400"/>
      <c r="BO1006" s="400"/>
      <c r="BP1006" s="400"/>
      <c r="BQ1006" s="400"/>
      <c r="BR1006" s="400"/>
      <c r="BS1006" s="400"/>
      <c r="BT1006" s="400"/>
      <c r="BU1006" s="400"/>
      <c r="CC1006" s="397"/>
      <c r="CD1006" s="397"/>
      <c r="CE1006" s="397"/>
      <c r="CF1006" s="397"/>
      <c r="CG1006" s="397"/>
      <c r="CH1006" s="397"/>
      <c r="CI1006" s="397"/>
      <c r="CJ1006" s="397"/>
      <c r="CK1006" s="397"/>
      <c r="CL1006" s="397"/>
      <c r="CM1006" s="397"/>
      <c r="CN1006" s="397"/>
    </row>
    <row r="1007" spans="1:92" s="407" customFormat="1" x14ac:dyDescent="0.25">
      <c r="A1007" s="408"/>
      <c r="B1007" s="408"/>
      <c r="C1007" s="408"/>
      <c r="D1007" s="408"/>
      <c r="E1007" s="408"/>
      <c r="F1007" s="408"/>
      <c r="G1007" s="408"/>
      <c r="AN1007" s="400"/>
      <c r="AO1007" s="400"/>
      <c r="AV1007" s="400"/>
      <c r="AW1007" s="400"/>
      <c r="BJ1007" s="400"/>
      <c r="BK1007" s="400"/>
      <c r="BL1007" s="400"/>
      <c r="BM1007" s="400"/>
      <c r="BN1007" s="400"/>
      <c r="BO1007" s="400"/>
      <c r="BP1007" s="400"/>
      <c r="BQ1007" s="400"/>
      <c r="BR1007" s="400"/>
      <c r="BS1007" s="400"/>
      <c r="BT1007" s="400"/>
      <c r="BU1007" s="400"/>
      <c r="CC1007" s="397"/>
      <c r="CD1007" s="397"/>
      <c r="CE1007" s="397"/>
      <c r="CF1007" s="397"/>
      <c r="CG1007" s="397"/>
      <c r="CH1007" s="397"/>
      <c r="CI1007" s="397"/>
      <c r="CJ1007" s="397"/>
      <c r="CK1007" s="397"/>
      <c r="CL1007" s="397"/>
      <c r="CM1007" s="397"/>
      <c r="CN1007" s="397"/>
    </row>
    <row r="1008" spans="1:92" s="407" customFormat="1" x14ac:dyDescent="0.25">
      <c r="A1008" s="408"/>
      <c r="B1008" s="408"/>
      <c r="C1008" s="408"/>
      <c r="D1008" s="408"/>
      <c r="E1008" s="408"/>
      <c r="F1008" s="408"/>
      <c r="G1008" s="408"/>
      <c r="AN1008" s="400"/>
      <c r="AO1008" s="400"/>
      <c r="AV1008" s="400"/>
      <c r="AW1008" s="400"/>
      <c r="BJ1008" s="400"/>
      <c r="BK1008" s="400"/>
      <c r="BL1008" s="400"/>
      <c r="BM1008" s="400"/>
      <c r="BN1008" s="400"/>
      <c r="BO1008" s="400"/>
      <c r="BP1008" s="400"/>
      <c r="BQ1008" s="400"/>
      <c r="BR1008" s="400"/>
      <c r="BS1008" s="400"/>
      <c r="BT1008" s="400"/>
      <c r="BU1008" s="400"/>
      <c r="CC1008" s="397"/>
      <c r="CD1008" s="397"/>
      <c r="CE1008" s="397"/>
      <c r="CF1008" s="397"/>
      <c r="CG1008" s="397"/>
      <c r="CH1008" s="397"/>
      <c r="CI1008" s="397"/>
      <c r="CJ1008" s="397"/>
      <c r="CK1008" s="397"/>
      <c r="CL1008" s="397"/>
      <c r="CM1008" s="397"/>
      <c r="CN1008" s="397"/>
    </row>
    <row r="1009" spans="1:92" s="407" customFormat="1" x14ac:dyDescent="0.25">
      <c r="A1009" s="408"/>
      <c r="B1009" s="408"/>
      <c r="C1009" s="408"/>
      <c r="D1009" s="408"/>
      <c r="E1009" s="408"/>
      <c r="F1009" s="408"/>
      <c r="G1009" s="408"/>
      <c r="AN1009" s="400"/>
      <c r="AO1009" s="400"/>
      <c r="AV1009" s="400"/>
      <c r="AW1009" s="400"/>
      <c r="BJ1009" s="400"/>
      <c r="BK1009" s="400"/>
      <c r="BL1009" s="400"/>
      <c r="BM1009" s="400"/>
      <c r="BN1009" s="400"/>
      <c r="BO1009" s="400"/>
      <c r="BP1009" s="400"/>
      <c r="BQ1009" s="400"/>
      <c r="BR1009" s="400"/>
      <c r="BS1009" s="400"/>
      <c r="BT1009" s="400"/>
      <c r="BU1009" s="400"/>
      <c r="CC1009" s="397"/>
      <c r="CD1009" s="397"/>
      <c r="CE1009" s="397"/>
      <c r="CF1009" s="397"/>
      <c r="CG1009" s="397"/>
      <c r="CH1009" s="397"/>
      <c r="CI1009" s="397"/>
      <c r="CJ1009" s="397"/>
      <c r="CK1009" s="397"/>
      <c r="CL1009" s="397"/>
      <c r="CM1009" s="397"/>
      <c r="CN1009" s="397"/>
    </row>
    <row r="1010" spans="1:92" s="407" customFormat="1" x14ac:dyDescent="0.25">
      <c r="A1010" s="408"/>
      <c r="B1010" s="408"/>
      <c r="C1010" s="408"/>
      <c r="D1010" s="408"/>
      <c r="E1010" s="408"/>
      <c r="F1010" s="408"/>
      <c r="G1010" s="408"/>
      <c r="AN1010" s="400"/>
      <c r="AO1010" s="400"/>
      <c r="AV1010" s="400"/>
      <c r="AW1010" s="400"/>
      <c r="BJ1010" s="400"/>
      <c r="BK1010" s="400"/>
      <c r="BL1010" s="400"/>
      <c r="BM1010" s="400"/>
      <c r="BN1010" s="400"/>
      <c r="BO1010" s="400"/>
      <c r="BP1010" s="400"/>
      <c r="BQ1010" s="400"/>
      <c r="BR1010" s="400"/>
      <c r="BS1010" s="400"/>
      <c r="BT1010" s="400"/>
      <c r="BU1010" s="400"/>
      <c r="CC1010" s="397"/>
      <c r="CD1010" s="397"/>
      <c r="CE1010" s="397"/>
      <c r="CF1010" s="397"/>
      <c r="CG1010" s="397"/>
      <c r="CH1010" s="397"/>
      <c r="CI1010" s="397"/>
      <c r="CJ1010" s="397"/>
      <c r="CK1010" s="397"/>
      <c r="CL1010" s="397"/>
      <c r="CM1010" s="397"/>
      <c r="CN1010" s="397"/>
    </row>
    <row r="1011" spans="1:92" s="407" customFormat="1" x14ac:dyDescent="0.25">
      <c r="A1011" s="408"/>
      <c r="B1011" s="408"/>
      <c r="C1011" s="408"/>
      <c r="D1011" s="408"/>
      <c r="E1011" s="408"/>
      <c r="F1011" s="408"/>
      <c r="G1011" s="408"/>
      <c r="AN1011" s="400"/>
      <c r="AO1011" s="400"/>
      <c r="AV1011" s="400"/>
      <c r="AW1011" s="400"/>
      <c r="BJ1011" s="400"/>
      <c r="BK1011" s="400"/>
      <c r="BL1011" s="400"/>
      <c r="BM1011" s="400"/>
      <c r="BN1011" s="400"/>
      <c r="BO1011" s="400"/>
      <c r="BP1011" s="400"/>
      <c r="BQ1011" s="400"/>
      <c r="BR1011" s="400"/>
      <c r="BS1011" s="400"/>
      <c r="BT1011" s="400"/>
      <c r="BU1011" s="400"/>
      <c r="CC1011" s="397"/>
      <c r="CD1011" s="397"/>
      <c r="CE1011" s="397"/>
      <c r="CF1011" s="397"/>
      <c r="CG1011" s="397"/>
      <c r="CH1011" s="397"/>
      <c r="CI1011" s="397"/>
      <c r="CJ1011" s="397"/>
      <c r="CK1011" s="397"/>
      <c r="CL1011" s="397"/>
      <c r="CM1011" s="397"/>
      <c r="CN1011" s="397"/>
    </row>
    <row r="1012" spans="1:92" s="407" customFormat="1" x14ac:dyDescent="0.25">
      <c r="A1012" s="408"/>
      <c r="B1012" s="408"/>
      <c r="C1012" s="408"/>
      <c r="D1012" s="408"/>
      <c r="E1012" s="408"/>
      <c r="F1012" s="408"/>
      <c r="G1012" s="408"/>
      <c r="AN1012" s="400"/>
      <c r="AO1012" s="400"/>
      <c r="AV1012" s="400"/>
      <c r="AW1012" s="400"/>
      <c r="BJ1012" s="400"/>
      <c r="BK1012" s="400"/>
      <c r="BL1012" s="400"/>
      <c r="BM1012" s="400"/>
      <c r="BN1012" s="400"/>
      <c r="BO1012" s="400"/>
      <c r="BP1012" s="400"/>
      <c r="BQ1012" s="400"/>
      <c r="BR1012" s="400"/>
      <c r="BS1012" s="400"/>
      <c r="BT1012" s="400"/>
      <c r="BU1012" s="400"/>
      <c r="CC1012" s="397"/>
      <c r="CD1012" s="397"/>
      <c r="CE1012" s="397"/>
      <c r="CF1012" s="397"/>
      <c r="CG1012" s="397"/>
      <c r="CH1012" s="397"/>
      <c r="CI1012" s="397"/>
      <c r="CJ1012" s="397"/>
      <c r="CK1012" s="397"/>
      <c r="CL1012" s="397"/>
      <c r="CM1012" s="397"/>
      <c r="CN1012" s="397"/>
    </row>
    <row r="1013" spans="1:92" s="407" customFormat="1" x14ac:dyDescent="0.25">
      <c r="A1013" s="408"/>
      <c r="B1013" s="408"/>
      <c r="C1013" s="408"/>
      <c r="D1013" s="408"/>
      <c r="E1013" s="408"/>
      <c r="F1013" s="408"/>
      <c r="G1013" s="408"/>
      <c r="AN1013" s="400"/>
      <c r="AO1013" s="400"/>
      <c r="AV1013" s="400"/>
      <c r="AW1013" s="400"/>
      <c r="BJ1013" s="400"/>
      <c r="BK1013" s="400"/>
      <c r="BL1013" s="400"/>
      <c r="BM1013" s="400"/>
      <c r="BN1013" s="400"/>
      <c r="BO1013" s="400"/>
      <c r="BP1013" s="400"/>
      <c r="BQ1013" s="400"/>
      <c r="BR1013" s="400"/>
      <c r="BS1013" s="400"/>
      <c r="BT1013" s="400"/>
      <c r="BU1013" s="400"/>
      <c r="CC1013" s="397"/>
      <c r="CD1013" s="397"/>
      <c r="CE1013" s="397"/>
      <c r="CF1013" s="397"/>
      <c r="CG1013" s="397"/>
      <c r="CH1013" s="397"/>
      <c r="CI1013" s="397"/>
      <c r="CJ1013" s="397"/>
      <c r="CK1013" s="397"/>
      <c r="CL1013" s="397"/>
      <c r="CM1013" s="397"/>
      <c r="CN1013" s="397"/>
    </row>
    <row r="1014" spans="1:92" s="407" customFormat="1" x14ac:dyDescent="0.25">
      <c r="A1014" s="408"/>
      <c r="B1014" s="408"/>
      <c r="C1014" s="408"/>
      <c r="D1014" s="408"/>
      <c r="E1014" s="408"/>
      <c r="F1014" s="408"/>
      <c r="G1014" s="408"/>
      <c r="AN1014" s="400"/>
      <c r="AO1014" s="400"/>
      <c r="AV1014" s="400"/>
      <c r="AW1014" s="400"/>
      <c r="BJ1014" s="400"/>
      <c r="BK1014" s="400"/>
      <c r="BL1014" s="400"/>
      <c r="BM1014" s="400"/>
      <c r="BN1014" s="400"/>
      <c r="BO1014" s="400"/>
      <c r="BP1014" s="400"/>
      <c r="BQ1014" s="400"/>
      <c r="BR1014" s="400"/>
      <c r="BS1014" s="400"/>
      <c r="BT1014" s="400"/>
      <c r="BU1014" s="400"/>
      <c r="CC1014" s="397"/>
      <c r="CD1014" s="397"/>
      <c r="CE1014" s="397"/>
      <c r="CF1014" s="397"/>
      <c r="CG1014" s="397"/>
      <c r="CH1014" s="397"/>
      <c r="CI1014" s="397"/>
      <c r="CJ1014" s="397"/>
      <c r="CK1014" s="397"/>
      <c r="CL1014" s="397"/>
      <c r="CM1014" s="397"/>
      <c r="CN1014" s="397"/>
    </row>
    <row r="1015" spans="1:92" s="407" customFormat="1" x14ac:dyDescent="0.25">
      <c r="A1015" s="408"/>
      <c r="B1015" s="408"/>
      <c r="C1015" s="408"/>
      <c r="D1015" s="408"/>
      <c r="E1015" s="408"/>
      <c r="F1015" s="408"/>
      <c r="G1015" s="408"/>
      <c r="AN1015" s="400"/>
      <c r="AO1015" s="400"/>
      <c r="AV1015" s="400"/>
      <c r="AW1015" s="400"/>
      <c r="BJ1015" s="400"/>
      <c r="BK1015" s="400"/>
      <c r="BL1015" s="400"/>
      <c r="BM1015" s="400"/>
      <c r="BN1015" s="400"/>
      <c r="BO1015" s="400"/>
      <c r="BP1015" s="400"/>
      <c r="BQ1015" s="400"/>
      <c r="BR1015" s="400"/>
      <c r="BS1015" s="400"/>
      <c r="BT1015" s="400"/>
      <c r="BU1015" s="400"/>
      <c r="CC1015" s="397"/>
      <c r="CD1015" s="397"/>
      <c r="CE1015" s="397"/>
      <c r="CF1015" s="397"/>
      <c r="CG1015" s="397"/>
      <c r="CH1015" s="397"/>
      <c r="CI1015" s="397"/>
      <c r="CJ1015" s="397"/>
      <c r="CK1015" s="397"/>
      <c r="CL1015" s="397"/>
      <c r="CM1015" s="397"/>
      <c r="CN1015" s="397"/>
    </row>
    <row r="1016" spans="1:92" s="407" customFormat="1" x14ac:dyDescent="0.25">
      <c r="A1016" s="408"/>
      <c r="B1016" s="408"/>
      <c r="C1016" s="408"/>
      <c r="D1016" s="408"/>
      <c r="E1016" s="408"/>
      <c r="F1016" s="408"/>
      <c r="G1016" s="408"/>
      <c r="AN1016" s="400"/>
      <c r="AO1016" s="400"/>
      <c r="AV1016" s="400"/>
      <c r="AW1016" s="400"/>
      <c r="BJ1016" s="400"/>
      <c r="BK1016" s="400"/>
      <c r="BL1016" s="400"/>
      <c r="BM1016" s="400"/>
      <c r="BN1016" s="400"/>
      <c r="BO1016" s="400"/>
      <c r="BP1016" s="400"/>
      <c r="BQ1016" s="400"/>
      <c r="BR1016" s="400"/>
      <c r="BS1016" s="400"/>
      <c r="BT1016" s="400"/>
      <c r="BU1016" s="400"/>
      <c r="CC1016" s="397"/>
      <c r="CD1016" s="397"/>
      <c r="CE1016" s="397"/>
      <c r="CF1016" s="397"/>
      <c r="CG1016" s="397"/>
      <c r="CH1016" s="397"/>
      <c r="CI1016" s="397"/>
      <c r="CJ1016" s="397"/>
      <c r="CK1016" s="397"/>
      <c r="CL1016" s="397"/>
      <c r="CM1016" s="397"/>
      <c r="CN1016" s="397"/>
    </row>
    <row r="1017" spans="1:92" s="407" customFormat="1" x14ac:dyDescent="0.25">
      <c r="A1017" s="408"/>
      <c r="B1017" s="408"/>
      <c r="C1017" s="408"/>
      <c r="D1017" s="408"/>
      <c r="E1017" s="408"/>
      <c r="F1017" s="408"/>
      <c r="G1017" s="408"/>
      <c r="AN1017" s="400"/>
      <c r="AO1017" s="400"/>
      <c r="AV1017" s="400"/>
      <c r="AW1017" s="400"/>
      <c r="BJ1017" s="400"/>
      <c r="BK1017" s="400"/>
      <c r="BL1017" s="400"/>
      <c r="BM1017" s="400"/>
      <c r="BN1017" s="400"/>
      <c r="BO1017" s="400"/>
      <c r="BP1017" s="400"/>
      <c r="BQ1017" s="400"/>
      <c r="BR1017" s="400"/>
      <c r="BS1017" s="400"/>
      <c r="BT1017" s="400"/>
      <c r="BU1017" s="400"/>
      <c r="CC1017" s="397"/>
      <c r="CD1017" s="397"/>
      <c r="CE1017" s="397"/>
      <c r="CF1017" s="397"/>
      <c r="CG1017" s="397"/>
      <c r="CH1017" s="397"/>
      <c r="CI1017" s="397"/>
      <c r="CJ1017" s="397"/>
      <c r="CK1017" s="397"/>
      <c r="CL1017" s="397"/>
      <c r="CM1017" s="397"/>
      <c r="CN1017" s="397"/>
    </row>
    <row r="1018" spans="1:92" s="407" customFormat="1" x14ac:dyDescent="0.25">
      <c r="A1018" s="408"/>
      <c r="B1018" s="408"/>
      <c r="C1018" s="408"/>
      <c r="D1018" s="408"/>
      <c r="E1018" s="408"/>
      <c r="F1018" s="408"/>
      <c r="G1018" s="408"/>
      <c r="AN1018" s="400"/>
      <c r="AO1018" s="400"/>
      <c r="AV1018" s="400"/>
      <c r="AW1018" s="400"/>
      <c r="BJ1018" s="400"/>
      <c r="BK1018" s="400"/>
      <c r="BL1018" s="400"/>
      <c r="BM1018" s="400"/>
      <c r="BN1018" s="400"/>
      <c r="BO1018" s="400"/>
      <c r="BP1018" s="400"/>
      <c r="BQ1018" s="400"/>
      <c r="BR1018" s="400"/>
      <c r="BS1018" s="400"/>
      <c r="BT1018" s="400"/>
      <c r="BU1018" s="400"/>
      <c r="CC1018" s="397"/>
      <c r="CD1018" s="397"/>
      <c r="CE1018" s="397"/>
      <c r="CF1018" s="397"/>
      <c r="CG1018" s="397"/>
      <c r="CH1018" s="397"/>
      <c r="CI1018" s="397"/>
      <c r="CJ1018" s="397"/>
      <c r="CK1018" s="397"/>
      <c r="CL1018" s="397"/>
      <c r="CM1018" s="397"/>
      <c r="CN1018" s="397"/>
    </row>
    <row r="1019" spans="1:92" s="407" customFormat="1" x14ac:dyDescent="0.25">
      <c r="A1019" s="408"/>
      <c r="B1019" s="408"/>
      <c r="C1019" s="408"/>
      <c r="D1019" s="408"/>
      <c r="E1019" s="408"/>
      <c r="F1019" s="408"/>
      <c r="G1019" s="408"/>
      <c r="AN1019" s="400"/>
      <c r="AO1019" s="400"/>
      <c r="AV1019" s="400"/>
      <c r="AW1019" s="400"/>
      <c r="BJ1019" s="400"/>
      <c r="BK1019" s="400"/>
      <c r="BL1019" s="400"/>
      <c r="BM1019" s="400"/>
      <c r="BN1019" s="400"/>
      <c r="BO1019" s="400"/>
      <c r="BP1019" s="400"/>
      <c r="BQ1019" s="400"/>
      <c r="BR1019" s="400"/>
      <c r="BS1019" s="400"/>
      <c r="BT1019" s="400"/>
      <c r="BU1019" s="400"/>
      <c r="CC1019" s="397"/>
      <c r="CD1019" s="397"/>
      <c r="CE1019" s="397"/>
      <c r="CF1019" s="397"/>
      <c r="CG1019" s="397"/>
      <c r="CH1019" s="397"/>
      <c r="CI1019" s="397"/>
      <c r="CJ1019" s="397"/>
      <c r="CK1019" s="397"/>
      <c r="CL1019" s="397"/>
      <c r="CM1019" s="397"/>
      <c r="CN1019" s="397"/>
    </row>
    <row r="1020" spans="1:92" s="407" customFormat="1" x14ac:dyDescent="0.25">
      <c r="A1020" s="408"/>
      <c r="B1020" s="408"/>
      <c r="C1020" s="408"/>
      <c r="D1020" s="408"/>
      <c r="E1020" s="408"/>
      <c r="F1020" s="408"/>
      <c r="G1020" s="408"/>
      <c r="AN1020" s="400"/>
      <c r="AO1020" s="400"/>
      <c r="AV1020" s="400"/>
      <c r="AW1020" s="400"/>
      <c r="BJ1020" s="400"/>
      <c r="BK1020" s="400"/>
      <c r="BL1020" s="400"/>
      <c r="BM1020" s="400"/>
      <c r="BN1020" s="400"/>
      <c r="BO1020" s="400"/>
      <c r="BP1020" s="400"/>
      <c r="BQ1020" s="400"/>
      <c r="BR1020" s="400"/>
      <c r="BS1020" s="400"/>
      <c r="BT1020" s="400"/>
      <c r="BU1020" s="400"/>
      <c r="CC1020" s="397"/>
      <c r="CD1020" s="397"/>
      <c r="CE1020" s="397"/>
      <c r="CF1020" s="397"/>
      <c r="CG1020" s="397"/>
      <c r="CH1020" s="397"/>
      <c r="CI1020" s="397"/>
      <c r="CJ1020" s="397"/>
      <c r="CK1020" s="397"/>
      <c r="CL1020" s="397"/>
      <c r="CM1020" s="397"/>
      <c r="CN1020" s="397"/>
    </row>
    <row r="1021" spans="1:92" s="407" customFormat="1" x14ac:dyDescent="0.25">
      <c r="A1021" s="408"/>
      <c r="B1021" s="408"/>
      <c r="C1021" s="408"/>
      <c r="D1021" s="408"/>
      <c r="E1021" s="408"/>
      <c r="F1021" s="408"/>
      <c r="G1021" s="408"/>
      <c r="AN1021" s="400"/>
      <c r="AO1021" s="400"/>
      <c r="AV1021" s="400"/>
      <c r="AW1021" s="400"/>
      <c r="BJ1021" s="400"/>
      <c r="BK1021" s="400"/>
      <c r="BL1021" s="400"/>
      <c r="BM1021" s="400"/>
      <c r="BN1021" s="400"/>
      <c r="BO1021" s="400"/>
      <c r="BP1021" s="400"/>
      <c r="BQ1021" s="400"/>
      <c r="BR1021" s="400"/>
      <c r="BS1021" s="400"/>
      <c r="BT1021" s="400"/>
      <c r="BU1021" s="400"/>
      <c r="CC1021" s="397"/>
      <c r="CD1021" s="397"/>
      <c r="CE1021" s="397"/>
      <c r="CF1021" s="397"/>
      <c r="CG1021" s="397"/>
      <c r="CH1021" s="397"/>
      <c r="CI1021" s="397"/>
      <c r="CJ1021" s="397"/>
      <c r="CK1021" s="397"/>
      <c r="CL1021" s="397"/>
      <c r="CM1021" s="397"/>
      <c r="CN1021" s="397"/>
    </row>
    <row r="1022" spans="1:92" s="407" customFormat="1" x14ac:dyDescent="0.25">
      <c r="A1022" s="408"/>
      <c r="B1022" s="408"/>
      <c r="C1022" s="408"/>
      <c r="D1022" s="408"/>
      <c r="E1022" s="408"/>
      <c r="F1022" s="408"/>
      <c r="G1022" s="408"/>
      <c r="AN1022" s="400"/>
      <c r="AO1022" s="400"/>
      <c r="AV1022" s="400"/>
      <c r="AW1022" s="400"/>
      <c r="BJ1022" s="400"/>
      <c r="BK1022" s="400"/>
      <c r="BL1022" s="400"/>
      <c r="BM1022" s="400"/>
      <c r="BN1022" s="400"/>
      <c r="BO1022" s="400"/>
      <c r="BP1022" s="400"/>
      <c r="BQ1022" s="400"/>
      <c r="BR1022" s="400"/>
      <c r="BS1022" s="400"/>
      <c r="BT1022" s="400"/>
      <c r="BU1022" s="400"/>
      <c r="CC1022" s="397"/>
      <c r="CD1022" s="397"/>
      <c r="CE1022" s="397"/>
      <c r="CF1022" s="397"/>
      <c r="CG1022" s="397"/>
      <c r="CH1022" s="397"/>
      <c r="CI1022" s="397"/>
      <c r="CJ1022" s="397"/>
      <c r="CK1022" s="397"/>
      <c r="CL1022" s="397"/>
      <c r="CM1022" s="397"/>
      <c r="CN1022" s="397"/>
    </row>
    <row r="1023" spans="1:92" s="407" customFormat="1" x14ac:dyDescent="0.25">
      <c r="A1023" s="408"/>
      <c r="B1023" s="408"/>
      <c r="C1023" s="408"/>
      <c r="D1023" s="408"/>
      <c r="E1023" s="408"/>
      <c r="F1023" s="408"/>
      <c r="G1023" s="408"/>
      <c r="AN1023" s="400"/>
      <c r="AO1023" s="400"/>
      <c r="AV1023" s="400"/>
      <c r="AW1023" s="400"/>
      <c r="BJ1023" s="400"/>
      <c r="BK1023" s="400"/>
      <c r="BL1023" s="400"/>
      <c r="BM1023" s="400"/>
      <c r="BN1023" s="400"/>
      <c r="BO1023" s="400"/>
      <c r="BP1023" s="400"/>
      <c r="BQ1023" s="400"/>
      <c r="BR1023" s="400"/>
      <c r="BS1023" s="400"/>
      <c r="BT1023" s="400"/>
      <c r="BU1023" s="400"/>
      <c r="CC1023" s="397"/>
      <c r="CD1023" s="397"/>
      <c r="CE1023" s="397"/>
      <c r="CF1023" s="397"/>
      <c r="CG1023" s="397"/>
      <c r="CH1023" s="397"/>
      <c r="CI1023" s="397"/>
      <c r="CJ1023" s="397"/>
      <c r="CK1023" s="397"/>
      <c r="CL1023" s="397"/>
      <c r="CM1023" s="397"/>
      <c r="CN1023" s="397"/>
    </row>
    <row r="1024" spans="1:92" s="407" customFormat="1" x14ac:dyDescent="0.25">
      <c r="A1024" s="408"/>
      <c r="B1024" s="408"/>
      <c r="C1024" s="408"/>
      <c r="D1024" s="408"/>
      <c r="E1024" s="408"/>
      <c r="F1024" s="408"/>
      <c r="G1024" s="408"/>
      <c r="AN1024" s="400"/>
      <c r="AO1024" s="400"/>
      <c r="AV1024" s="400"/>
      <c r="AW1024" s="400"/>
      <c r="BJ1024" s="400"/>
      <c r="BK1024" s="400"/>
      <c r="BL1024" s="400"/>
      <c r="BM1024" s="400"/>
      <c r="BN1024" s="400"/>
      <c r="BO1024" s="400"/>
      <c r="BP1024" s="400"/>
      <c r="BQ1024" s="400"/>
      <c r="BR1024" s="400"/>
      <c r="BS1024" s="400"/>
      <c r="BT1024" s="400"/>
      <c r="BU1024" s="400"/>
      <c r="CC1024" s="397"/>
      <c r="CD1024" s="397"/>
      <c r="CE1024" s="397"/>
      <c r="CF1024" s="397"/>
      <c r="CG1024" s="397"/>
      <c r="CH1024" s="397"/>
      <c r="CI1024" s="397"/>
      <c r="CJ1024" s="397"/>
      <c r="CK1024" s="397"/>
      <c r="CL1024" s="397"/>
      <c r="CM1024" s="397"/>
      <c r="CN1024" s="397"/>
    </row>
    <row r="1025" spans="1:92" s="407" customFormat="1" x14ac:dyDescent="0.25">
      <c r="A1025" s="408"/>
      <c r="B1025" s="408"/>
      <c r="C1025" s="408"/>
      <c r="D1025" s="408"/>
      <c r="E1025" s="408"/>
      <c r="F1025" s="408"/>
      <c r="G1025" s="408"/>
      <c r="AN1025" s="400"/>
      <c r="AO1025" s="400"/>
      <c r="AV1025" s="400"/>
      <c r="AW1025" s="400"/>
      <c r="BJ1025" s="400"/>
      <c r="BK1025" s="400"/>
      <c r="BL1025" s="400"/>
      <c r="BM1025" s="400"/>
      <c r="BN1025" s="400"/>
      <c r="BO1025" s="400"/>
      <c r="BP1025" s="400"/>
      <c r="BQ1025" s="400"/>
      <c r="BR1025" s="400"/>
      <c r="BS1025" s="400"/>
      <c r="BT1025" s="400"/>
      <c r="BU1025" s="400"/>
      <c r="CC1025" s="397"/>
      <c r="CD1025" s="397"/>
      <c r="CE1025" s="397"/>
      <c r="CF1025" s="397"/>
      <c r="CG1025" s="397"/>
      <c r="CH1025" s="397"/>
      <c r="CI1025" s="397"/>
      <c r="CJ1025" s="397"/>
      <c r="CK1025" s="397"/>
      <c r="CL1025" s="397"/>
      <c r="CM1025" s="397"/>
      <c r="CN1025" s="397"/>
    </row>
    <row r="1026" spans="1:92" s="407" customFormat="1" x14ac:dyDescent="0.25">
      <c r="A1026" s="408"/>
      <c r="B1026" s="408"/>
      <c r="C1026" s="408"/>
      <c r="D1026" s="408"/>
      <c r="E1026" s="408"/>
      <c r="F1026" s="408"/>
      <c r="G1026" s="408"/>
      <c r="AN1026" s="400"/>
      <c r="AO1026" s="400"/>
      <c r="AV1026" s="400"/>
      <c r="AW1026" s="400"/>
      <c r="BJ1026" s="400"/>
      <c r="BK1026" s="400"/>
      <c r="BL1026" s="400"/>
      <c r="BM1026" s="400"/>
      <c r="BN1026" s="400"/>
      <c r="BO1026" s="400"/>
      <c r="BP1026" s="400"/>
      <c r="BQ1026" s="400"/>
      <c r="BR1026" s="400"/>
      <c r="BS1026" s="400"/>
      <c r="BT1026" s="400"/>
      <c r="BU1026" s="400"/>
      <c r="CC1026" s="397"/>
      <c r="CD1026" s="397"/>
      <c r="CE1026" s="397"/>
      <c r="CF1026" s="397"/>
      <c r="CG1026" s="397"/>
      <c r="CH1026" s="397"/>
      <c r="CI1026" s="397"/>
      <c r="CJ1026" s="397"/>
      <c r="CK1026" s="397"/>
      <c r="CL1026" s="397"/>
      <c r="CM1026" s="397"/>
      <c r="CN1026" s="397"/>
    </row>
    <row r="1027" spans="1:92" s="407" customFormat="1" x14ac:dyDescent="0.25">
      <c r="A1027" s="408"/>
      <c r="B1027" s="408"/>
      <c r="C1027" s="408"/>
      <c r="D1027" s="408"/>
      <c r="E1027" s="408"/>
      <c r="F1027" s="408"/>
      <c r="G1027" s="408"/>
      <c r="AN1027" s="400"/>
      <c r="AO1027" s="400"/>
      <c r="AV1027" s="400"/>
      <c r="AW1027" s="400"/>
      <c r="BJ1027" s="400"/>
      <c r="BK1027" s="400"/>
      <c r="BL1027" s="400"/>
      <c r="BM1027" s="400"/>
      <c r="BN1027" s="400"/>
      <c r="BO1027" s="400"/>
      <c r="BP1027" s="400"/>
      <c r="BQ1027" s="400"/>
      <c r="BR1027" s="400"/>
      <c r="BS1027" s="400"/>
      <c r="BT1027" s="400"/>
      <c r="BU1027" s="400"/>
      <c r="CC1027" s="397"/>
      <c r="CD1027" s="397"/>
      <c r="CE1027" s="397"/>
      <c r="CF1027" s="397"/>
      <c r="CG1027" s="397"/>
      <c r="CH1027" s="397"/>
      <c r="CI1027" s="397"/>
      <c r="CJ1027" s="397"/>
      <c r="CK1027" s="397"/>
      <c r="CL1027" s="397"/>
      <c r="CM1027" s="397"/>
      <c r="CN1027" s="397"/>
    </row>
    <row r="1028" spans="1:92" s="407" customFormat="1" x14ac:dyDescent="0.25">
      <c r="A1028" s="408"/>
      <c r="B1028" s="408"/>
      <c r="C1028" s="408"/>
      <c r="D1028" s="408"/>
      <c r="E1028" s="408"/>
      <c r="F1028" s="408"/>
      <c r="G1028" s="408"/>
      <c r="AN1028" s="400"/>
      <c r="AO1028" s="400"/>
      <c r="AV1028" s="400"/>
      <c r="AW1028" s="400"/>
      <c r="BJ1028" s="400"/>
      <c r="BK1028" s="400"/>
      <c r="BL1028" s="400"/>
      <c r="BM1028" s="400"/>
      <c r="BN1028" s="400"/>
      <c r="BO1028" s="400"/>
      <c r="BP1028" s="400"/>
      <c r="BQ1028" s="400"/>
      <c r="BR1028" s="400"/>
      <c r="BS1028" s="400"/>
      <c r="BT1028" s="400"/>
      <c r="BU1028" s="400"/>
      <c r="CC1028" s="397"/>
      <c r="CD1028" s="397"/>
      <c r="CE1028" s="397"/>
      <c r="CF1028" s="397"/>
      <c r="CG1028" s="397"/>
      <c r="CH1028" s="397"/>
      <c r="CI1028" s="397"/>
      <c r="CJ1028" s="397"/>
      <c r="CK1028" s="397"/>
      <c r="CL1028" s="397"/>
      <c r="CM1028" s="397"/>
      <c r="CN1028" s="397"/>
    </row>
    <row r="1029" spans="1:92" s="407" customFormat="1" x14ac:dyDescent="0.25">
      <c r="A1029" s="408"/>
      <c r="B1029" s="408"/>
      <c r="C1029" s="408"/>
      <c r="D1029" s="408"/>
      <c r="E1029" s="408"/>
      <c r="F1029" s="408"/>
      <c r="G1029" s="408"/>
      <c r="AN1029" s="400"/>
      <c r="AO1029" s="400"/>
      <c r="AV1029" s="400"/>
      <c r="AW1029" s="400"/>
      <c r="BJ1029" s="400"/>
      <c r="BK1029" s="400"/>
      <c r="BL1029" s="400"/>
      <c r="BM1029" s="400"/>
      <c r="BN1029" s="400"/>
      <c r="BO1029" s="400"/>
      <c r="BP1029" s="400"/>
      <c r="BQ1029" s="400"/>
      <c r="BR1029" s="400"/>
      <c r="BS1029" s="400"/>
      <c r="BT1029" s="400"/>
      <c r="BU1029" s="400"/>
      <c r="CC1029" s="397"/>
      <c r="CD1029" s="397"/>
      <c r="CE1029" s="397"/>
      <c r="CF1029" s="397"/>
      <c r="CG1029" s="397"/>
      <c r="CH1029" s="397"/>
      <c r="CI1029" s="397"/>
      <c r="CJ1029" s="397"/>
      <c r="CK1029" s="397"/>
      <c r="CL1029" s="397"/>
      <c r="CM1029" s="397"/>
      <c r="CN1029" s="397"/>
    </row>
    <row r="1030" spans="1:92" s="407" customFormat="1" x14ac:dyDescent="0.25">
      <c r="A1030" s="408"/>
      <c r="B1030" s="408"/>
      <c r="C1030" s="408"/>
      <c r="D1030" s="408"/>
      <c r="E1030" s="408"/>
      <c r="F1030" s="408"/>
      <c r="G1030" s="408"/>
      <c r="AN1030" s="400"/>
      <c r="AO1030" s="400"/>
      <c r="AV1030" s="400"/>
      <c r="AW1030" s="400"/>
      <c r="BJ1030" s="400"/>
      <c r="BK1030" s="400"/>
      <c r="BL1030" s="400"/>
      <c r="BM1030" s="400"/>
      <c r="BN1030" s="400"/>
      <c r="BO1030" s="400"/>
      <c r="BP1030" s="400"/>
      <c r="BQ1030" s="400"/>
      <c r="BR1030" s="400"/>
      <c r="BS1030" s="400"/>
      <c r="BT1030" s="400"/>
      <c r="BU1030" s="400"/>
      <c r="CC1030" s="397"/>
      <c r="CD1030" s="397"/>
      <c r="CE1030" s="397"/>
      <c r="CF1030" s="397"/>
      <c r="CG1030" s="397"/>
      <c r="CH1030" s="397"/>
      <c r="CI1030" s="397"/>
      <c r="CJ1030" s="397"/>
      <c r="CK1030" s="397"/>
      <c r="CL1030" s="397"/>
      <c r="CM1030" s="397"/>
      <c r="CN1030" s="397"/>
    </row>
    <row r="1031" spans="1:92" s="407" customFormat="1" x14ac:dyDescent="0.25">
      <c r="A1031" s="408"/>
      <c r="B1031" s="408"/>
      <c r="C1031" s="408"/>
      <c r="D1031" s="408"/>
      <c r="E1031" s="408"/>
      <c r="F1031" s="408"/>
      <c r="G1031" s="408"/>
      <c r="AN1031" s="400"/>
      <c r="AO1031" s="400"/>
      <c r="AV1031" s="400"/>
      <c r="AW1031" s="400"/>
      <c r="BJ1031" s="400"/>
      <c r="BK1031" s="400"/>
      <c r="BL1031" s="400"/>
      <c r="BM1031" s="400"/>
      <c r="BN1031" s="400"/>
      <c r="BO1031" s="400"/>
      <c r="BP1031" s="400"/>
      <c r="BQ1031" s="400"/>
      <c r="BR1031" s="400"/>
      <c r="BS1031" s="400"/>
      <c r="BT1031" s="400"/>
      <c r="BU1031" s="400"/>
      <c r="CC1031" s="397"/>
      <c r="CD1031" s="397"/>
      <c r="CE1031" s="397"/>
      <c r="CF1031" s="397"/>
      <c r="CG1031" s="397"/>
      <c r="CH1031" s="397"/>
      <c r="CI1031" s="397"/>
      <c r="CJ1031" s="397"/>
      <c r="CK1031" s="397"/>
      <c r="CL1031" s="397"/>
      <c r="CM1031" s="397"/>
      <c r="CN1031" s="397"/>
    </row>
    <row r="1032" spans="1:92" s="407" customFormat="1" x14ac:dyDescent="0.25">
      <c r="A1032" s="408"/>
      <c r="B1032" s="408"/>
      <c r="C1032" s="408"/>
      <c r="D1032" s="408"/>
      <c r="E1032" s="408"/>
      <c r="F1032" s="408"/>
      <c r="G1032" s="408"/>
      <c r="AN1032" s="400"/>
      <c r="AO1032" s="400"/>
      <c r="AV1032" s="400"/>
      <c r="AW1032" s="400"/>
      <c r="BJ1032" s="400"/>
      <c r="BK1032" s="400"/>
      <c r="BL1032" s="400"/>
      <c r="BM1032" s="400"/>
      <c r="BN1032" s="400"/>
      <c r="BO1032" s="400"/>
      <c r="BP1032" s="400"/>
      <c r="BQ1032" s="400"/>
      <c r="BR1032" s="400"/>
      <c r="BS1032" s="400"/>
      <c r="BT1032" s="400"/>
      <c r="BU1032" s="400"/>
      <c r="CC1032" s="397"/>
      <c r="CD1032" s="397"/>
      <c r="CE1032" s="397"/>
      <c r="CF1032" s="397"/>
      <c r="CG1032" s="397"/>
      <c r="CH1032" s="397"/>
      <c r="CI1032" s="397"/>
      <c r="CJ1032" s="397"/>
      <c r="CK1032" s="397"/>
      <c r="CL1032" s="397"/>
      <c r="CM1032" s="397"/>
      <c r="CN1032" s="397"/>
    </row>
    <row r="1033" spans="1:92" s="407" customFormat="1" x14ac:dyDescent="0.25">
      <c r="A1033" s="408"/>
      <c r="B1033" s="408"/>
      <c r="C1033" s="408"/>
      <c r="D1033" s="408"/>
      <c r="E1033" s="408"/>
      <c r="F1033" s="408"/>
      <c r="G1033" s="408"/>
      <c r="AN1033" s="400"/>
      <c r="AO1033" s="400"/>
      <c r="AV1033" s="400"/>
      <c r="AW1033" s="400"/>
      <c r="BJ1033" s="400"/>
      <c r="BK1033" s="400"/>
      <c r="BL1033" s="400"/>
      <c r="BM1033" s="400"/>
      <c r="BN1033" s="400"/>
      <c r="BO1033" s="400"/>
      <c r="BP1033" s="400"/>
      <c r="BQ1033" s="400"/>
      <c r="BR1033" s="400"/>
      <c r="BS1033" s="400"/>
      <c r="BT1033" s="400"/>
      <c r="BU1033" s="400"/>
      <c r="CC1033" s="397"/>
      <c r="CD1033" s="397"/>
      <c r="CE1033" s="397"/>
      <c r="CF1033" s="397"/>
      <c r="CG1033" s="397"/>
      <c r="CH1033" s="397"/>
      <c r="CI1033" s="397"/>
      <c r="CJ1033" s="397"/>
      <c r="CK1033" s="397"/>
      <c r="CL1033" s="397"/>
      <c r="CM1033" s="397"/>
      <c r="CN1033" s="397"/>
    </row>
    <row r="1034" spans="1:92" s="407" customFormat="1" x14ac:dyDescent="0.25">
      <c r="A1034" s="408"/>
      <c r="B1034" s="408"/>
      <c r="C1034" s="408"/>
      <c r="D1034" s="408"/>
      <c r="E1034" s="408"/>
      <c r="F1034" s="408"/>
      <c r="G1034" s="408"/>
      <c r="AN1034" s="400"/>
      <c r="AO1034" s="400"/>
      <c r="AV1034" s="400"/>
      <c r="AW1034" s="400"/>
      <c r="BJ1034" s="400"/>
      <c r="BK1034" s="400"/>
      <c r="BL1034" s="400"/>
      <c r="BM1034" s="400"/>
      <c r="BN1034" s="400"/>
      <c r="BO1034" s="400"/>
      <c r="BP1034" s="400"/>
      <c r="BQ1034" s="400"/>
      <c r="BR1034" s="400"/>
      <c r="BS1034" s="400"/>
      <c r="BT1034" s="400"/>
      <c r="BU1034" s="400"/>
      <c r="CC1034" s="397"/>
      <c r="CD1034" s="397"/>
      <c r="CE1034" s="397"/>
      <c r="CF1034" s="397"/>
      <c r="CG1034" s="397"/>
      <c r="CH1034" s="397"/>
      <c r="CI1034" s="397"/>
      <c r="CJ1034" s="397"/>
      <c r="CK1034" s="397"/>
      <c r="CL1034" s="397"/>
      <c r="CM1034" s="397"/>
      <c r="CN1034" s="397"/>
    </row>
    <row r="1035" spans="1:92" s="407" customFormat="1" x14ac:dyDescent="0.25">
      <c r="A1035" s="408"/>
      <c r="B1035" s="408"/>
      <c r="C1035" s="408"/>
      <c r="D1035" s="408"/>
      <c r="E1035" s="408"/>
      <c r="F1035" s="408"/>
      <c r="G1035" s="408"/>
      <c r="AN1035" s="400"/>
      <c r="AO1035" s="400"/>
      <c r="AV1035" s="400"/>
      <c r="AW1035" s="400"/>
      <c r="BJ1035" s="400"/>
      <c r="BK1035" s="400"/>
      <c r="BL1035" s="400"/>
      <c r="BM1035" s="400"/>
      <c r="BN1035" s="400"/>
      <c r="BO1035" s="400"/>
      <c r="BP1035" s="400"/>
      <c r="BQ1035" s="400"/>
      <c r="BR1035" s="400"/>
      <c r="BS1035" s="400"/>
      <c r="BT1035" s="400"/>
      <c r="BU1035" s="400"/>
      <c r="CC1035" s="397"/>
      <c r="CD1035" s="397"/>
      <c r="CE1035" s="397"/>
      <c r="CF1035" s="397"/>
      <c r="CG1035" s="397"/>
      <c r="CH1035" s="397"/>
      <c r="CI1035" s="397"/>
      <c r="CJ1035" s="397"/>
      <c r="CK1035" s="397"/>
      <c r="CL1035" s="397"/>
      <c r="CM1035" s="397"/>
      <c r="CN1035" s="397"/>
    </row>
    <row r="1036" spans="1:92" s="407" customFormat="1" x14ac:dyDescent="0.25">
      <c r="A1036" s="408"/>
      <c r="B1036" s="408"/>
      <c r="C1036" s="408"/>
      <c r="D1036" s="408"/>
      <c r="E1036" s="408"/>
      <c r="F1036" s="408"/>
      <c r="G1036" s="408"/>
      <c r="AN1036" s="400"/>
      <c r="AO1036" s="400"/>
      <c r="AV1036" s="400"/>
      <c r="AW1036" s="400"/>
      <c r="BJ1036" s="400"/>
      <c r="BK1036" s="400"/>
      <c r="BL1036" s="400"/>
      <c r="BM1036" s="400"/>
      <c r="BN1036" s="400"/>
      <c r="BO1036" s="400"/>
      <c r="BP1036" s="400"/>
      <c r="BQ1036" s="400"/>
      <c r="BR1036" s="400"/>
      <c r="BS1036" s="400"/>
      <c r="BT1036" s="400"/>
      <c r="BU1036" s="400"/>
      <c r="CC1036" s="397"/>
      <c r="CD1036" s="397"/>
      <c r="CE1036" s="397"/>
      <c r="CF1036" s="397"/>
      <c r="CG1036" s="397"/>
      <c r="CH1036" s="397"/>
      <c r="CI1036" s="397"/>
      <c r="CJ1036" s="397"/>
      <c r="CK1036" s="397"/>
      <c r="CL1036" s="397"/>
      <c r="CM1036" s="397"/>
      <c r="CN1036" s="397"/>
    </row>
    <row r="1037" spans="1:92" s="407" customFormat="1" x14ac:dyDescent="0.25">
      <c r="A1037" s="408"/>
      <c r="B1037" s="408"/>
      <c r="C1037" s="408"/>
      <c r="D1037" s="408"/>
      <c r="E1037" s="408"/>
      <c r="F1037" s="408"/>
      <c r="G1037" s="408"/>
      <c r="AN1037" s="400"/>
      <c r="AO1037" s="400"/>
      <c r="AV1037" s="400"/>
      <c r="AW1037" s="400"/>
      <c r="BJ1037" s="400"/>
      <c r="BK1037" s="400"/>
      <c r="BL1037" s="400"/>
      <c r="BM1037" s="400"/>
      <c r="BN1037" s="400"/>
      <c r="BO1037" s="400"/>
      <c r="BP1037" s="400"/>
      <c r="BQ1037" s="400"/>
      <c r="BR1037" s="400"/>
      <c r="BS1037" s="400"/>
      <c r="BT1037" s="400"/>
      <c r="BU1037" s="400"/>
      <c r="CC1037" s="397"/>
      <c r="CD1037" s="397"/>
      <c r="CE1037" s="397"/>
      <c r="CF1037" s="397"/>
      <c r="CG1037" s="397"/>
      <c r="CH1037" s="397"/>
      <c r="CI1037" s="397"/>
      <c r="CJ1037" s="397"/>
      <c r="CK1037" s="397"/>
      <c r="CL1037" s="397"/>
      <c r="CM1037" s="397"/>
      <c r="CN1037" s="397"/>
    </row>
    <row r="1038" spans="1:92" s="407" customFormat="1" x14ac:dyDescent="0.25">
      <c r="A1038" s="408"/>
      <c r="B1038" s="408"/>
      <c r="C1038" s="408"/>
      <c r="D1038" s="408"/>
      <c r="E1038" s="408"/>
      <c r="F1038" s="408"/>
      <c r="G1038" s="408"/>
      <c r="AN1038" s="400"/>
      <c r="AO1038" s="400"/>
      <c r="AV1038" s="400"/>
      <c r="AW1038" s="400"/>
      <c r="BJ1038" s="400"/>
      <c r="BK1038" s="400"/>
      <c r="BL1038" s="400"/>
      <c r="BM1038" s="400"/>
      <c r="BN1038" s="400"/>
      <c r="BO1038" s="400"/>
      <c r="BP1038" s="400"/>
      <c r="BQ1038" s="400"/>
      <c r="BR1038" s="400"/>
      <c r="BS1038" s="400"/>
      <c r="BT1038" s="400"/>
      <c r="BU1038" s="400"/>
      <c r="CC1038" s="397"/>
      <c r="CD1038" s="397"/>
      <c r="CE1038" s="397"/>
      <c r="CF1038" s="397"/>
      <c r="CG1038" s="397"/>
      <c r="CH1038" s="397"/>
      <c r="CI1038" s="397"/>
      <c r="CJ1038" s="397"/>
      <c r="CK1038" s="397"/>
      <c r="CL1038" s="397"/>
      <c r="CM1038" s="397"/>
      <c r="CN1038" s="397"/>
    </row>
    <row r="1039" spans="1:92" s="407" customFormat="1" x14ac:dyDescent="0.25">
      <c r="A1039" s="408"/>
      <c r="B1039" s="408"/>
      <c r="C1039" s="408"/>
      <c r="D1039" s="408"/>
      <c r="E1039" s="408"/>
      <c r="F1039" s="408"/>
      <c r="G1039" s="408"/>
      <c r="AN1039" s="400"/>
      <c r="AO1039" s="400"/>
      <c r="AV1039" s="400"/>
      <c r="AW1039" s="400"/>
      <c r="BJ1039" s="400"/>
      <c r="BK1039" s="400"/>
      <c r="BL1039" s="400"/>
      <c r="BM1039" s="400"/>
      <c r="BN1039" s="400"/>
      <c r="BO1039" s="400"/>
      <c r="BP1039" s="400"/>
      <c r="BQ1039" s="400"/>
      <c r="BR1039" s="400"/>
      <c r="BS1039" s="400"/>
      <c r="BT1039" s="400"/>
      <c r="BU1039" s="400"/>
      <c r="CC1039" s="397"/>
      <c r="CD1039" s="397"/>
      <c r="CE1039" s="397"/>
      <c r="CF1039" s="397"/>
      <c r="CG1039" s="397"/>
      <c r="CH1039" s="397"/>
      <c r="CI1039" s="397"/>
      <c r="CJ1039" s="397"/>
      <c r="CK1039" s="397"/>
      <c r="CL1039" s="397"/>
      <c r="CM1039" s="397"/>
      <c r="CN1039" s="397"/>
    </row>
    <row r="1040" spans="1:92" s="407" customFormat="1" x14ac:dyDescent="0.25">
      <c r="A1040" s="408"/>
      <c r="B1040" s="408"/>
      <c r="C1040" s="408"/>
      <c r="D1040" s="408"/>
      <c r="E1040" s="408"/>
      <c r="F1040" s="408"/>
      <c r="G1040" s="408"/>
      <c r="AN1040" s="400"/>
      <c r="AO1040" s="400"/>
      <c r="AV1040" s="400"/>
      <c r="AW1040" s="400"/>
      <c r="BJ1040" s="400"/>
      <c r="BK1040" s="400"/>
      <c r="BL1040" s="400"/>
      <c r="BM1040" s="400"/>
      <c r="BN1040" s="400"/>
      <c r="BO1040" s="400"/>
      <c r="BP1040" s="400"/>
      <c r="BQ1040" s="400"/>
      <c r="BR1040" s="400"/>
      <c r="BS1040" s="400"/>
      <c r="BT1040" s="400"/>
      <c r="BU1040" s="400"/>
      <c r="CC1040" s="397"/>
      <c r="CD1040" s="397"/>
      <c r="CE1040" s="397"/>
      <c r="CF1040" s="397"/>
      <c r="CG1040" s="397"/>
      <c r="CH1040" s="397"/>
      <c r="CI1040" s="397"/>
      <c r="CJ1040" s="397"/>
      <c r="CK1040" s="397"/>
      <c r="CL1040" s="397"/>
      <c r="CM1040" s="397"/>
      <c r="CN1040" s="397"/>
    </row>
    <row r="1041" spans="1:92" s="407" customFormat="1" x14ac:dyDescent="0.25">
      <c r="A1041" s="408"/>
      <c r="B1041" s="408"/>
      <c r="C1041" s="408"/>
      <c r="D1041" s="408"/>
      <c r="E1041" s="408"/>
      <c r="F1041" s="408"/>
      <c r="G1041" s="408"/>
      <c r="AN1041" s="400"/>
      <c r="AO1041" s="400"/>
      <c r="AV1041" s="400"/>
      <c r="AW1041" s="400"/>
      <c r="BJ1041" s="400"/>
      <c r="BK1041" s="400"/>
      <c r="BL1041" s="400"/>
      <c r="BM1041" s="400"/>
      <c r="BN1041" s="400"/>
      <c r="BO1041" s="400"/>
      <c r="BP1041" s="400"/>
      <c r="BQ1041" s="400"/>
      <c r="BR1041" s="400"/>
      <c r="BS1041" s="400"/>
      <c r="BT1041" s="400"/>
      <c r="BU1041" s="400"/>
      <c r="CC1041" s="397"/>
      <c r="CD1041" s="397"/>
      <c r="CE1041" s="397"/>
      <c r="CF1041" s="397"/>
      <c r="CG1041" s="397"/>
      <c r="CH1041" s="397"/>
      <c r="CI1041" s="397"/>
      <c r="CJ1041" s="397"/>
      <c r="CK1041" s="397"/>
      <c r="CL1041" s="397"/>
      <c r="CM1041" s="397"/>
      <c r="CN1041" s="397"/>
    </row>
    <row r="1042" spans="1:92" s="407" customFormat="1" x14ac:dyDescent="0.25">
      <c r="A1042" s="408"/>
      <c r="B1042" s="408"/>
      <c r="C1042" s="408"/>
      <c r="D1042" s="408"/>
      <c r="E1042" s="408"/>
      <c r="F1042" s="408"/>
      <c r="G1042" s="408"/>
      <c r="AN1042" s="400"/>
      <c r="AO1042" s="400"/>
      <c r="AV1042" s="400"/>
      <c r="AW1042" s="400"/>
      <c r="BJ1042" s="400"/>
      <c r="BK1042" s="400"/>
      <c r="BL1042" s="400"/>
      <c r="BM1042" s="400"/>
      <c r="BN1042" s="400"/>
      <c r="BO1042" s="400"/>
      <c r="BP1042" s="400"/>
      <c r="BQ1042" s="400"/>
      <c r="BR1042" s="400"/>
      <c r="BS1042" s="400"/>
      <c r="BT1042" s="400"/>
      <c r="BU1042" s="400"/>
      <c r="CC1042" s="397"/>
      <c r="CD1042" s="397"/>
      <c r="CE1042" s="397"/>
      <c r="CF1042" s="397"/>
      <c r="CG1042" s="397"/>
      <c r="CH1042" s="397"/>
      <c r="CI1042" s="397"/>
      <c r="CJ1042" s="397"/>
      <c r="CK1042" s="397"/>
      <c r="CL1042" s="397"/>
      <c r="CM1042" s="397"/>
      <c r="CN1042" s="397"/>
    </row>
    <row r="1043" spans="1:92" s="407" customFormat="1" x14ac:dyDescent="0.25">
      <c r="A1043" s="408"/>
      <c r="B1043" s="408"/>
      <c r="C1043" s="408"/>
      <c r="D1043" s="408"/>
      <c r="E1043" s="408"/>
      <c r="F1043" s="408"/>
      <c r="G1043" s="408"/>
      <c r="AN1043" s="400"/>
      <c r="AO1043" s="400"/>
      <c r="AV1043" s="400"/>
      <c r="AW1043" s="400"/>
      <c r="BJ1043" s="400"/>
      <c r="BK1043" s="400"/>
      <c r="BL1043" s="400"/>
      <c r="BM1043" s="400"/>
      <c r="BN1043" s="400"/>
      <c r="BO1043" s="400"/>
      <c r="BP1043" s="400"/>
      <c r="BQ1043" s="400"/>
      <c r="BR1043" s="400"/>
      <c r="BS1043" s="400"/>
      <c r="BT1043" s="400"/>
      <c r="BU1043" s="400"/>
      <c r="CC1043" s="397"/>
      <c r="CD1043" s="397"/>
      <c r="CE1043" s="397"/>
      <c r="CF1043" s="397"/>
      <c r="CG1043" s="397"/>
      <c r="CH1043" s="397"/>
      <c r="CI1043" s="397"/>
      <c r="CJ1043" s="397"/>
      <c r="CK1043" s="397"/>
      <c r="CL1043" s="397"/>
      <c r="CM1043" s="397"/>
      <c r="CN1043" s="397"/>
    </row>
    <row r="1044" spans="1:92" s="407" customFormat="1" x14ac:dyDescent="0.25">
      <c r="A1044" s="408"/>
      <c r="B1044" s="408"/>
      <c r="C1044" s="408"/>
      <c r="D1044" s="408"/>
      <c r="E1044" s="408"/>
      <c r="F1044" s="408"/>
      <c r="G1044" s="408"/>
      <c r="AN1044" s="400"/>
      <c r="AO1044" s="400"/>
      <c r="AV1044" s="400"/>
      <c r="AW1044" s="400"/>
      <c r="BJ1044" s="400"/>
      <c r="BK1044" s="400"/>
      <c r="BL1044" s="400"/>
      <c r="BM1044" s="400"/>
      <c r="BN1044" s="400"/>
      <c r="BO1044" s="400"/>
      <c r="BP1044" s="400"/>
      <c r="BQ1044" s="400"/>
      <c r="BR1044" s="400"/>
      <c r="BS1044" s="400"/>
      <c r="BT1044" s="400"/>
      <c r="BU1044" s="400"/>
      <c r="CC1044" s="397"/>
      <c r="CD1044" s="397"/>
      <c r="CE1044" s="397"/>
      <c r="CF1044" s="397"/>
      <c r="CG1044" s="397"/>
      <c r="CH1044" s="397"/>
      <c r="CI1044" s="397"/>
      <c r="CJ1044" s="397"/>
      <c r="CK1044" s="397"/>
      <c r="CL1044" s="397"/>
      <c r="CM1044" s="397"/>
      <c r="CN1044" s="397"/>
    </row>
    <row r="1045" spans="1:92" s="407" customFormat="1" x14ac:dyDescent="0.25">
      <c r="A1045" s="408"/>
      <c r="B1045" s="408"/>
      <c r="C1045" s="408"/>
      <c r="D1045" s="408"/>
      <c r="E1045" s="408"/>
      <c r="F1045" s="408"/>
      <c r="G1045" s="408"/>
      <c r="AN1045" s="400"/>
      <c r="AO1045" s="400"/>
      <c r="AV1045" s="400"/>
      <c r="AW1045" s="400"/>
      <c r="BJ1045" s="400"/>
      <c r="BK1045" s="400"/>
      <c r="BL1045" s="400"/>
      <c r="BM1045" s="400"/>
      <c r="BN1045" s="400"/>
      <c r="BO1045" s="400"/>
      <c r="BP1045" s="400"/>
      <c r="BQ1045" s="400"/>
      <c r="BR1045" s="400"/>
      <c r="BS1045" s="400"/>
      <c r="BT1045" s="400"/>
      <c r="BU1045" s="400"/>
      <c r="CC1045" s="397"/>
      <c r="CD1045" s="397"/>
      <c r="CE1045" s="397"/>
      <c r="CF1045" s="397"/>
      <c r="CG1045" s="397"/>
      <c r="CH1045" s="397"/>
      <c r="CI1045" s="397"/>
      <c r="CJ1045" s="397"/>
      <c r="CK1045" s="397"/>
      <c r="CL1045" s="397"/>
      <c r="CM1045" s="397"/>
      <c r="CN1045" s="397"/>
    </row>
    <row r="1046" spans="1:92" s="407" customFormat="1" x14ac:dyDescent="0.25">
      <c r="A1046" s="408"/>
      <c r="B1046" s="408"/>
      <c r="C1046" s="408"/>
      <c r="D1046" s="408"/>
      <c r="E1046" s="408"/>
      <c r="F1046" s="408"/>
      <c r="G1046" s="408"/>
      <c r="AN1046" s="400"/>
      <c r="AO1046" s="400"/>
      <c r="AV1046" s="400"/>
      <c r="AW1046" s="400"/>
      <c r="BJ1046" s="400"/>
      <c r="BK1046" s="400"/>
      <c r="BL1046" s="400"/>
      <c r="BM1046" s="400"/>
      <c r="BN1046" s="400"/>
      <c r="BO1046" s="400"/>
      <c r="BP1046" s="400"/>
      <c r="BQ1046" s="400"/>
      <c r="BR1046" s="400"/>
      <c r="BS1046" s="400"/>
      <c r="BT1046" s="400"/>
      <c r="BU1046" s="400"/>
      <c r="CC1046" s="397"/>
      <c r="CD1046" s="397"/>
      <c r="CE1046" s="397"/>
      <c r="CF1046" s="397"/>
      <c r="CG1046" s="397"/>
      <c r="CH1046" s="397"/>
      <c r="CI1046" s="397"/>
      <c r="CJ1046" s="397"/>
      <c r="CK1046" s="397"/>
      <c r="CL1046" s="397"/>
      <c r="CM1046" s="397"/>
      <c r="CN1046" s="397"/>
    </row>
    <row r="1047" spans="1:92" s="407" customFormat="1" x14ac:dyDescent="0.25">
      <c r="A1047" s="408"/>
      <c r="B1047" s="408"/>
      <c r="C1047" s="408"/>
      <c r="D1047" s="408"/>
      <c r="E1047" s="408"/>
      <c r="F1047" s="408"/>
      <c r="G1047" s="408"/>
      <c r="AN1047" s="400"/>
      <c r="AO1047" s="400"/>
      <c r="AV1047" s="400"/>
      <c r="AW1047" s="400"/>
      <c r="BJ1047" s="400"/>
      <c r="BK1047" s="400"/>
      <c r="BL1047" s="400"/>
      <c r="BM1047" s="400"/>
      <c r="BN1047" s="400"/>
      <c r="BO1047" s="400"/>
      <c r="BP1047" s="400"/>
      <c r="BQ1047" s="400"/>
      <c r="BR1047" s="400"/>
      <c r="BS1047" s="400"/>
      <c r="BT1047" s="400"/>
      <c r="BU1047" s="400"/>
      <c r="CC1047" s="397"/>
      <c r="CD1047" s="397"/>
      <c r="CE1047" s="397"/>
      <c r="CF1047" s="397"/>
      <c r="CG1047" s="397"/>
      <c r="CH1047" s="397"/>
      <c r="CI1047" s="397"/>
      <c r="CJ1047" s="397"/>
      <c r="CK1047" s="397"/>
      <c r="CL1047" s="397"/>
      <c r="CM1047" s="397"/>
      <c r="CN1047" s="397"/>
    </row>
    <row r="1048" spans="1:92" s="407" customFormat="1" x14ac:dyDescent="0.25">
      <c r="A1048" s="408"/>
      <c r="B1048" s="408"/>
      <c r="C1048" s="408"/>
      <c r="D1048" s="408"/>
      <c r="E1048" s="408"/>
      <c r="F1048" s="408"/>
      <c r="G1048" s="408"/>
      <c r="AN1048" s="400"/>
      <c r="AO1048" s="400"/>
      <c r="AV1048" s="400"/>
      <c r="AW1048" s="400"/>
      <c r="BJ1048" s="400"/>
      <c r="BK1048" s="400"/>
      <c r="BL1048" s="400"/>
      <c r="BM1048" s="400"/>
      <c r="BN1048" s="400"/>
      <c r="BO1048" s="400"/>
      <c r="BP1048" s="400"/>
      <c r="BQ1048" s="400"/>
      <c r="BR1048" s="400"/>
      <c r="BS1048" s="400"/>
      <c r="BT1048" s="400"/>
      <c r="BU1048" s="400"/>
      <c r="CC1048" s="397"/>
      <c r="CD1048" s="397"/>
      <c r="CE1048" s="397"/>
      <c r="CF1048" s="397"/>
      <c r="CG1048" s="397"/>
      <c r="CH1048" s="397"/>
      <c r="CI1048" s="397"/>
      <c r="CJ1048" s="397"/>
      <c r="CK1048" s="397"/>
      <c r="CL1048" s="397"/>
      <c r="CM1048" s="397"/>
      <c r="CN1048" s="397"/>
    </row>
    <row r="1049" spans="1:92" s="407" customFormat="1" x14ac:dyDescent="0.25">
      <c r="A1049" s="408"/>
      <c r="B1049" s="408"/>
      <c r="C1049" s="408"/>
      <c r="D1049" s="408"/>
      <c r="E1049" s="408"/>
      <c r="F1049" s="408"/>
      <c r="G1049" s="408"/>
      <c r="AN1049" s="400"/>
      <c r="AO1049" s="400"/>
      <c r="AV1049" s="400"/>
      <c r="AW1049" s="400"/>
      <c r="BJ1049" s="400"/>
      <c r="BK1049" s="400"/>
      <c r="BL1049" s="400"/>
      <c r="BM1049" s="400"/>
      <c r="BN1049" s="400"/>
      <c r="BO1049" s="400"/>
      <c r="BP1049" s="400"/>
      <c r="BQ1049" s="400"/>
      <c r="BR1049" s="400"/>
      <c r="BS1049" s="400"/>
      <c r="BT1049" s="400"/>
      <c r="BU1049" s="400"/>
      <c r="CC1049" s="397"/>
      <c r="CD1049" s="397"/>
      <c r="CE1049" s="397"/>
      <c r="CF1049" s="397"/>
      <c r="CG1049" s="397"/>
      <c r="CH1049" s="397"/>
      <c r="CI1049" s="397"/>
      <c r="CJ1049" s="397"/>
      <c r="CK1049" s="397"/>
      <c r="CL1049" s="397"/>
      <c r="CM1049" s="397"/>
      <c r="CN1049" s="397"/>
    </row>
    <row r="1050" spans="1:92" s="407" customFormat="1" x14ac:dyDescent="0.25">
      <c r="A1050" s="408"/>
      <c r="B1050" s="408"/>
      <c r="C1050" s="408"/>
      <c r="D1050" s="408"/>
      <c r="E1050" s="408"/>
      <c r="F1050" s="408"/>
      <c r="G1050" s="408"/>
      <c r="AN1050" s="400"/>
      <c r="AO1050" s="400"/>
      <c r="AV1050" s="400"/>
      <c r="AW1050" s="400"/>
      <c r="BJ1050" s="400"/>
      <c r="BK1050" s="400"/>
      <c r="BL1050" s="400"/>
      <c r="BM1050" s="400"/>
      <c r="BN1050" s="400"/>
      <c r="BO1050" s="400"/>
      <c r="BP1050" s="400"/>
      <c r="BQ1050" s="400"/>
      <c r="BR1050" s="400"/>
      <c r="BS1050" s="400"/>
      <c r="BT1050" s="400"/>
      <c r="BU1050" s="400"/>
      <c r="CC1050" s="397"/>
      <c r="CD1050" s="397"/>
      <c r="CE1050" s="397"/>
      <c r="CF1050" s="397"/>
      <c r="CG1050" s="397"/>
      <c r="CH1050" s="397"/>
      <c r="CI1050" s="397"/>
      <c r="CJ1050" s="397"/>
      <c r="CK1050" s="397"/>
      <c r="CL1050" s="397"/>
      <c r="CM1050" s="397"/>
      <c r="CN1050" s="397"/>
    </row>
    <row r="1051" spans="1:92" s="407" customFormat="1" x14ac:dyDescent="0.25">
      <c r="A1051" s="408"/>
      <c r="B1051" s="408"/>
      <c r="C1051" s="408"/>
      <c r="D1051" s="408"/>
      <c r="E1051" s="408"/>
      <c r="F1051" s="408"/>
      <c r="G1051" s="408"/>
      <c r="AN1051" s="400"/>
      <c r="AO1051" s="400"/>
      <c r="AV1051" s="400"/>
      <c r="AW1051" s="400"/>
      <c r="BJ1051" s="400"/>
      <c r="BK1051" s="400"/>
      <c r="BL1051" s="400"/>
      <c r="BM1051" s="400"/>
      <c r="BN1051" s="400"/>
      <c r="BO1051" s="400"/>
      <c r="BP1051" s="400"/>
      <c r="BQ1051" s="400"/>
      <c r="BR1051" s="400"/>
      <c r="BS1051" s="400"/>
      <c r="BT1051" s="400"/>
      <c r="BU1051" s="400"/>
      <c r="CC1051" s="397"/>
      <c r="CD1051" s="397"/>
      <c r="CE1051" s="397"/>
      <c r="CF1051" s="397"/>
      <c r="CG1051" s="397"/>
      <c r="CH1051" s="397"/>
      <c r="CI1051" s="397"/>
      <c r="CJ1051" s="397"/>
      <c r="CK1051" s="397"/>
      <c r="CL1051" s="397"/>
      <c r="CM1051" s="397"/>
      <c r="CN1051" s="397"/>
    </row>
    <row r="1052" spans="1:92" s="407" customFormat="1" x14ac:dyDescent="0.25">
      <c r="A1052" s="408"/>
      <c r="B1052" s="408"/>
      <c r="C1052" s="408"/>
      <c r="D1052" s="408"/>
      <c r="E1052" s="408"/>
      <c r="F1052" s="408"/>
      <c r="G1052" s="408"/>
      <c r="AN1052" s="400"/>
      <c r="AO1052" s="400"/>
      <c r="AV1052" s="400"/>
      <c r="AW1052" s="400"/>
      <c r="BJ1052" s="400"/>
      <c r="BK1052" s="400"/>
      <c r="BL1052" s="400"/>
      <c r="BM1052" s="400"/>
      <c r="BN1052" s="400"/>
      <c r="BO1052" s="400"/>
      <c r="BP1052" s="400"/>
      <c r="BQ1052" s="400"/>
      <c r="BR1052" s="400"/>
      <c r="BS1052" s="400"/>
      <c r="BT1052" s="400"/>
      <c r="BU1052" s="400"/>
      <c r="CC1052" s="397"/>
      <c r="CD1052" s="397"/>
      <c r="CE1052" s="397"/>
      <c r="CF1052" s="397"/>
      <c r="CG1052" s="397"/>
      <c r="CH1052" s="397"/>
      <c r="CI1052" s="397"/>
      <c r="CJ1052" s="397"/>
      <c r="CK1052" s="397"/>
      <c r="CL1052" s="397"/>
      <c r="CM1052" s="397"/>
      <c r="CN1052" s="397"/>
    </row>
    <row r="1053" spans="1:92" s="407" customFormat="1" x14ac:dyDescent="0.25">
      <c r="A1053" s="408"/>
      <c r="B1053" s="408"/>
      <c r="C1053" s="408"/>
      <c r="D1053" s="408"/>
      <c r="E1053" s="408"/>
      <c r="F1053" s="408"/>
      <c r="G1053" s="408"/>
      <c r="AN1053" s="400"/>
      <c r="AO1053" s="400"/>
      <c r="AV1053" s="400"/>
      <c r="AW1053" s="400"/>
      <c r="BJ1053" s="400"/>
      <c r="BK1053" s="400"/>
      <c r="BL1053" s="400"/>
      <c r="BM1053" s="400"/>
      <c r="BN1053" s="400"/>
      <c r="BO1053" s="400"/>
      <c r="BP1053" s="400"/>
      <c r="BQ1053" s="400"/>
      <c r="BR1053" s="400"/>
      <c r="BS1053" s="400"/>
      <c r="BT1053" s="400"/>
      <c r="BU1053" s="400"/>
      <c r="CC1053" s="397"/>
      <c r="CD1053" s="397"/>
      <c r="CE1053" s="397"/>
      <c r="CF1053" s="397"/>
      <c r="CG1053" s="397"/>
      <c r="CH1053" s="397"/>
      <c r="CI1053" s="397"/>
      <c r="CJ1053" s="397"/>
      <c r="CK1053" s="397"/>
      <c r="CL1053" s="397"/>
      <c r="CM1053" s="397"/>
      <c r="CN1053" s="397"/>
    </row>
    <row r="1054" spans="1:92" s="407" customFormat="1" x14ac:dyDescent="0.25">
      <c r="A1054" s="408"/>
      <c r="B1054" s="408"/>
      <c r="C1054" s="408"/>
      <c r="D1054" s="408"/>
      <c r="E1054" s="408"/>
      <c r="F1054" s="408"/>
      <c r="G1054" s="408"/>
      <c r="AN1054" s="400"/>
      <c r="AO1054" s="400"/>
      <c r="AV1054" s="400"/>
      <c r="AW1054" s="400"/>
      <c r="BJ1054" s="400"/>
      <c r="BK1054" s="400"/>
      <c r="BL1054" s="400"/>
      <c r="BM1054" s="400"/>
      <c r="BN1054" s="400"/>
      <c r="BO1054" s="400"/>
      <c r="BP1054" s="400"/>
      <c r="BQ1054" s="400"/>
      <c r="BR1054" s="400"/>
      <c r="BS1054" s="400"/>
      <c r="BT1054" s="400"/>
      <c r="BU1054" s="400"/>
      <c r="CC1054" s="397"/>
      <c r="CD1054" s="397"/>
      <c r="CE1054" s="397"/>
      <c r="CF1054" s="397"/>
      <c r="CG1054" s="397"/>
      <c r="CH1054" s="397"/>
      <c r="CI1054" s="397"/>
      <c r="CJ1054" s="397"/>
      <c r="CK1054" s="397"/>
      <c r="CL1054" s="397"/>
      <c r="CM1054" s="397"/>
      <c r="CN1054" s="397"/>
    </row>
    <row r="1055" spans="1:92" s="407" customFormat="1" x14ac:dyDescent="0.25">
      <c r="A1055" s="408"/>
      <c r="B1055" s="408"/>
      <c r="C1055" s="408"/>
      <c r="D1055" s="408"/>
      <c r="E1055" s="408"/>
      <c r="F1055" s="408"/>
      <c r="G1055" s="408"/>
      <c r="AN1055" s="400"/>
      <c r="AO1055" s="400"/>
      <c r="AV1055" s="400"/>
      <c r="AW1055" s="400"/>
      <c r="BJ1055" s="400"/>
      <c r="BK1055" s="400"/>
      <c r="BL1055" s="400"/>
      <c r="BM1055" s="400"/>
      <c r="BN1055" s="400"/>
      <c r="BO1055" s="400"/>
      <c r="BP1055" s="400"/>
      <c r="BQ1055" s="400"/>
      <c r="BR1055" s="400"/>
      <c r="BS1055" s="400"/>
      <c r="BT1055" s="400"/>
      <c r="BU1055" s="400"/>
      <c r="CC1055" s="397"/>
      <c r="CD1055" s="397"/>
      <c r="CE1055" s="397"/>
      <c r="CF1055" s="397"/>
      <c r="CG1055" s="397"/>
      <c r="CH1055" s="397"/>
      <c r="CI1055" s="397"/>
      <c r="CJ1055" s="397"/>
      <c r="CK1055" s="397"/>
      <c r="CL1055" s="397"/>
      <c r="CM1055" s="397"/>
      <c r="CN1055" s="397"/>
    </row>
    <row r="1056" spans="1:92" s="407" customFormat="1" x14ac:dyDescent="0.25">
      <c r="A1056" s="408"/>
      <c r="B1056" s="408"/>
      <c r="C1056" s="408"/>
      <c r="D1056" s="408"/>
      <c r="E1056" s="408"/>
      <c r="F1056" s="408"/>
      <c r="G1056" s="408"/>
      <c r="AN1056" s="400"/>
      <c r="AO1056" s="400"/>
      <c r="AV1056" s="400"/>
      <c r="AW1056" s="400"/>
      <c r="BJ1056" s="400"/>
      <c r="BK1056" s="400"/>
      <c r="BL1056" s="400"/>
      <c r="BM1056" s="400"/>
      <c r="BN1056" s="400"/>
      <c r="BO1056" s="400"/>
      <c r="BP1056" s="400"/>
      <c r="BQ1056" s="400"/>
      <c r="BR1056" s="400"/>
      <c r="BS1056" s="400"/>
      <c r="BT1056" s="400"/>
      <c r="BU1056" s="400"/>
      <c r="CC1056" s="397"/>
      <c r="CD1056" s="397"/>
      <c r="CE1056" s="397"/>
      <c r="CF1056" s="397"/>
      <c r="CG1056" s="397"/>
      <c r="CH1056" s="397"/>
      <c r="CI1056" s="397"/>
      <c r="CJ1056" s="397"/>
      <c r="CK1056" s="397"/>
      <c r="CL1056" s="397"/>
      <c r="CM1056" s="397"/>
      <c r="CN1056" s="397"/>
    </row>
    <row r="1057" spans="1:92" s="407" customFormat="1" x14ac:dyDescent="0.25">
      <c r="A1057" s="408"/>
      <c r="B1057" s="408"/>
      <c r="C1057" s="408"/>
      <c r="D1057" s="408"/>
      <c r="E1057" s="408"/>
      <c r="F1057" s="408"/>
      <c r="G1057" s="408"/>
      <c r="AN1057" s="400"/>
      <c r="AO1057" s="400"/>
      <c r="AV1057" s="400"/>
      <c r="AW1057" s="400"/>
      <c r="BJ1057" s="400"/>
      <c r="BK1057" s="400"/>
      <c r="BL1057" s="400"/>
      <c r="BM1057" s="400"/>
      <c r="BN1057" s="400"/>
      <c r="BO1057" s="400"/>
      <c r="BP1057" s="400"/>
      <c r="BQ1057" s="400"/>
      <c r="BR1057" s="400"/>
      <c r="BS1057" s="400"/>
      <c r="BT1057" s="400"/>
      <c r="BU1057" s="400"/>
      <c r="CC1057" s="397"/>
      <c r="CD1057" s="397"/>
      <c r="CE1057" s="397"/>
      <c r="CF1057" s="397"/>
      <c r="CG1057" s="397"/>
      <c r="CH1057" s="397"/>
      <c r="CI1057" s="397"/>
      <c r="CJ1057" s="397"/>
      <c r="CK1057" s="397"/>
      <c r="CL1057" s="397"/>
      <c r="CM1057" s="397"/>
      <c r="CN1057" s="397"/>
    </row>
    <row r="1058" spans="1:92" s="407" customFormat="1" x14ac:dyDescent="0.25">
      <c r="A1058" s="408"/>
      <c r="B1058" s="408"/>
      <c r="C1058" s="408"/>
      <c r="D1058" s="408"/>
      <c r="E1058" s="408"/>
      <c r="F1058" s="408"/>
      <c r="G1058" s="408"/>
      <c r="AN1058" s="400"/>
      <c r="AO1058" s="400"/>
      <c r="AV1058" s="400"/>
      <c r="AW1058" s="400"/>
      <c r="BJ1058" s="400"/>
      <c r="BK1058" s="400"/>
      <c r="BL1058" s="400"/>
      <c r="BM1058" s="400"/>
      <c r="BN1058" s="400"/>
      <c r="BO1058" s="400"/>
      <c r="BP1058" s="400"/>
      <c r="BQ1058" s="400"/>
      <c r="BR1058" s="400"/>
      <c r="BS1058" s="400"/>
      <c r="BT1058" s="400"/>
      <c r="BU1058" s="400"/>
      <c r="CC1058" s="397"/>
      <c r="CD1058" s="397"/>
      <c r="CE1058" s="397"/>
      <c r="CF1058" s="397"/>
      <c r="CG1058" s="397"/>
      <c r="CH1058" s="397"/>
      <c r="CI1058" s="397"/>
      <c r="CJ1058" s="397"/>
      <c r="CK1058" s="397"/>
      <c r="CL1058" s="397"/>
      <c r="CM1058" s="397"/>
      <c r="CN1058" s="397"/>
    </row>
    <row r="1059" spans="1:92" s="407" customFormat="1" x14ac:dyDescent="0.25">
      <c r="A1059" s="408"/>
      <c r="B1059" s="408"/>
      <c r="C1059" s="408"/>
      <c r="D1059" s="408"/>
      <c r="E1059" s="408"/>
      <c r="F1059" s="408"/>
      <c r="G1059" s="408"/>
      <c r="AN1059" s="400"/>
      <c r="AO1059" s="400"/>
      <c r="AV1059" s="400"/>
      <c r="AW1059" s="400"/>
      <c r="BJ1059" s="400"/>
      <c r="BK1059" s="400"/>
      <c r="BL1059" s="400"/>
      <c r="BM1059" s="400"/>
      <c r="BN1059" s="400"/>
      <c r="BO1059" s="400"/>
      <c r="BP1059" s="400"/>
      <c r="BQ1059" s="400"/>
      <c r="BR1059" s="400"/>
      <c r="BS1059" s="400"/>
      <c r="BT1059" s="400"/>
      <c r="BU1059" s="400"/>
      <c r="CC1059" s="397"/>
      <c r="CD1059" s="397"/>
      <c r="CE1059" s="397"/>
      <c r="CF1059" s="397"/>
      <c r="CG1059" s="397"/>
      <c r="CH1059" s="397"/>
      <c r="CI1059" s="397"/>
      <c r="CJ1059" s="397"/>
      <c r="CK1059" s="397"/>
      <c r="CL1059" s="397"/>
      <c r="CM1059" s="397"/>
      <c r="CN1059" s="397"/>
    </row>
    <row r="1060" spans="1:92" s="407" customFormat="1" x14ac:dyDescent="0.25">
      <c r="A1060" s="408"/>
      <c r="B1060" s="408"/>
      <c r="C1060" s="408"/>
      <c r="D1060" s="408"/>
      <c r="E1060" s="408"/>
      <c r="F1060" s="408"/>
      <c r="G1060" s="408"/>
      <c r="AN1060" s="400"/>
      <c r="AO1060" s="400"/>
      <c r="AV1060" s="400"/>
      <c r="AW1060" s="400"/>
      <c r="BJ1060" s="400"/>
      <c r="BK1060" s="400"/>
      <c r="BL1060" s="400"/>
      <c r="BM1060" s="400"/>
      <c r="BN1060" s="400"/>
      <c r="BO1060" s="400"/>
      <c r="BP1060" s="400"/>
      <c r="BQ1060" s="400"/>
      <c r="BR1060" s="400"/>
      <c r="BS1060" s="400"/>
      <c r="BT1060" s="400"/>
      <c r="BU1060" s="400"/>
      <c r="CC1060" s="397"/>
      <c r="CD1060" s="397"/>
      <c r="CE1060" s="397"/>
      <c r="CF1060" s="397"/>
      <c r="CG1060" s="397"/>
      <c r="CH1060" s="397"/>
      <c r="CI1060" s="397"/>
      <c r="CJ1060" s="397"/>
      <c r="CK1060" s="397"/>
      <c r="CL1060" s="397"/>
      <c r="CM1060" s="397"/>
      <c r="CN1060" s="397"/>
    </row>
    <row r="1061" spans="1:92" s="407" customFormat="1" x14ac:dyDescent="0.25">
      <c r="A1061" s="408"/>
      <c r="B1061" s="408"/>
      <c r="C1061" s="408"/>
      <c r="D1061" s="408"/>
      <c r="E1061" s="408"/>
      <c r="F1061" s="408"/>
      <c r="G1061" s="408"/>
      <c r="AN1061" s="400"/>
      <c r="AO1061" s="400"/>
      <c r="AV1061" s="400"/>
      <c r="AW1061" s="400"/>
      <c r="BJ1061" s="400"/>
      <c r="BK1061" s="400"/>
      <c r="BL1061" s="400"/>
      <c r="BM1061" s="400"/>
      <c r="BN1061" s="400"/>
      <c r="BO1061" s="400"/>
      <c r="BP1061" s="400"/>
      <c r="BQ1061" s="400"/>
      <c r="BR1061" s="400"/>
      <c r="BS1061" s="400"/>
      <c r="BT1061" s="400"/>
      <c r="BU1061" s="400"/>
      <c r="CC1061" s="397"/>
      <c r="CD1061" s="397"/>
      <c r="CE1061" s="397"/>
      <c r="CF1061" s="397"/>
      <c r="CG1061" s="397"/>
      <c r="CH1061" s="397"/>
      <c r="CI1061" s="397"/>
      <c r="CJ1061" s="397"/>
      <c r="CK1061" s="397"/>
      <c r="CL1061" s="397"/>
      <c r="CM1061" s="397"/>
      <c r="CN1061" s="397"/>
    </row>
    <row r="1062" spans="1:92" s="407" customFormat="1" x14ac:dyDescent="0.25">
      <c r="A1062" s="408"/>
      <c r="B1062" s="408"/>
      <c r="C1062" s="408"/>
      <c r="D1062" s="408"/>
      <c r="E1062" s="408"/>
      <c r="F1062" s="408"/>
      <c r="G1062" s="408"/>
      <c r="AN1062" s="400"/>
      <c r="AO1062" s="400"/>
      <c r="AV1062" s="400"/>
      <c r="AW1062" s="400"/>
      <c r="BJ1062" s="400"/>
      <c r="BK1062" s="400"/>
      <c r="BL1062" s="400"/>
      <c r="BM1062" s="400"/>
      <c r="BN1062" s="400"/>
      <c r="BO1062" s="400"/>
      <c r="BP1062" s="400"/>
      <c r="BQ1062" s="400"/>
      <c r="BR1062" s="400"/>
      <c r="BS1062" s="400"/>
      <c r="BT1062" s="400"/>
      <c r="BU1062" s="400"/>
      <c r="CC1062" s="397"/>
      <c r="CD1062" s="397"/>
      <c r="CE1062" s="397"/>
      <c r="CF1062" s="397"/>
      <c r="CG1062" s="397"/>
      <c r="CH1062" s="397"/>
      <c r="CI1062" s="397"/>
      <c r="CJ1062" s="397"/>
      <c r="CK1062" s="397"/>
      <c r="CL1062" s="397"/>
      <c r="CM1062" s="397"/>
      <c r="CN1062" s="397"/>
    </row>
    <row r="1063" spans="1:92" s="407" customFormat="1" x14ac:dyDescent="0.25">
      <c r="A1063" s="408"/>
      <c r="B1063" s="408"/>
      <c r="C1063" s="408"/>
      <c r="D1063" s="408"/>
      <c r="E1063" s="408"/>
      <c r="F1063" s="408"/>
      <c r="G1063" s="408"/>
      <c r="AN1063" s="400"/>
      <c r="AO1063" s="400"/>
      <c r="AV1063" s="400"/>
      <c r="AW1063" s="400"/>
      <c r="BJ1063" s="400"/>
      <c r="BK1063" s="400"/>
      <c r="BL1063" s="400"/>
      <c r="BM1063" s="400"/>
      <c r="BN1063" s="400"/>
      <c r="BO1063" s="400"/>
      <c r="BP1063" s="400"/>
      <c r="BQ1063" s="400"/>
      <c r="BR1063" s="400"/>
      <c r="BS1063" s="400"/>
      <c r="BT1063" s="400"/>
      <c r="BU1063" s="400"/>
      <c r="CC1063" s="397"/>
      <c r="CD1063" s="397"/>
      <c r="CE1063" s="397"/>
      <c r="CF1063" s="397"/>
      <c r="CG1063" s="397"/>
      <c r="CH1063" s="397"/>
      <c r="CI1063" s="397"/>
      <c r="CJ1063" s="397"/>
      <c r="CK1063" s="397"/>
      <c r="CL1063" s="397"/>
      <c r="CM1063" s="397"/>
      <c r="CN1063" s="397"/>
    </row>
    <row r="1064" spans="1:92" s="407" customFormat="1" x14ac:dyDescent="0.25">
      <c r="A1064" s="408"/>
      <c r="B1064" s="408"/>
      <c r="C1064" s="408"/>
      <c r="D1064" s="408"/>
      <c r="E1064" s="408"/>
      <c r="F1064" s="408"/>
      <c r="G1064" s="408"/>
      <c r="AN1064" s="400"/>
      <c r="AO1064" s="400"/>
      <c r="AV1064" s="400"/>
      <c r="AW1064" s="400"/>
      <c r="BJ1064" s="400"/>
      <c r="BK1064" s="400"/>
      <c r="BL1064" s="400"/>
      <c r="BM1064" s="400"/>
      <c r="BN1064" s="400"/>
      <c r="BO1064" s="400"/>
      <c r="BP1064" s="400"/>
      <c r="BQ1064" s="400"/>
      <c r="BR1064" s="400"/>
      <c r="BS1064" s="400"/>
      <c r="BT1064" s="400"/>
      <c r="BU1064" s="400"/>
      <c r="CC1064" s="397"/>
      <c r="CD1064" s="397"/>
      <c r="CE1064" s="397"/>
      <c r="CF1064" s="397"/>
      <c r="CG1064" s="397"/>
      <c r="CH1064" s="397"/>
      <c r="CI1064" s="397"/>
      <c r="CJ1064" s="397"/>
      <c r="CK1064" s="397"/>
      <c r="CL1064" s="397"/>
      <c r="CM1064" s="397"/>
      <c r="CN1064" s="397"/>
    </row>
    <row r="1065" spans="1:92" s="407" customFormat="1" x14ac:dyDescent="0.25">
      <c r="A1065" s="408"/>
      <c r="B1065" s="408"/>
      <c r="C1065" s="408"/>
      <c r="D1065" s="408"/>
      <c r="E1065" s="408"/>
      <c r="F1065" s="408"/>
      <c r="G1065" s="408"/>
      <c r="AN1065" s="400"/>
      <c r="AO1065" s="400"/>
      <c r="AV1065" s="400"/>
      <c r="AW1065" s="400"/>
      <c r="BJ1065" s="400"/>
      <c r="BK1065" s="400"/>
      <c r="BL1065" s="400"/>
      <c r="BM1065" s="400"/>
      <c r="BN1065" s="400"/>
      <c r="BO1065" s="400"/>
      <c r="BP1065" s="400"/>
      <c r="BQ1065" s="400"/>
      <c r="BR1065" s="400"/>
      <c r="BS1065" s="400"/>
      <c r="BT1065" s="400"/>
      <c r="BU1065" s="400"/>
      <c r="CC1065" s="397"/>
      <c r="CD1065" s="397"/>
      <c r="CE1065" s="397"/>
      <c r="CF1065" s="397"/>
      <c r="CG1065" s="397"/>
      <c r="CH1065" s="397"/>
      <c r="CI1065" s="397"/>
      <c r="CJ1065" s="397"/>
      <c r="CK1065" s="397"/>
      <c r="CL1065" s="397"/>
      <c r="CM1065" s="397"/>
      <c r="CN1065" s="397"/>
    </row>
    <row r="1066" spans="1:92" s="407" customFormat="1" x14ac:dyDescent="0.25">
      <c r="A1066" s="408"/>
      <c r="B1066" s="408"/>
      <c r="C1066" s="408"/>
      <c r="D1066" s="408"/>
      <c r="E1066" s="408"/>
      <c r="F1066" s="408"/>
      <c r="G1066" s="408"/>
      <c r="AN1066" s="400"/>
      <c r="AO1066" s="400"/>
      <c r="AV1066" s="400"/>
      <c r="AW1066" s="400"/>
      <c r="BJ1066" s="400"/>
      <c r="BK1066" s="400"/>
      <c r="BL1066" s="400"/>
      <c r="BM1066" s="400"/>
      <c r="BN1066" s="400"/>
      <c r="BO1066" s="400"/>
      <c r="BP1066" s="400"/>
      <c r="BQ1066" s="400"/>
      <c r="BR1066" s="400"/>
      <c r="BS1066" s="400"/>
      <c r="BT1066" s="400"/>
      <c r="BU1066" s="400"/>
      <c r="CC1066" s="397"/>
      <c r="CD1066" s="397"/>
      <c r="CE1066" s="397"/>
      <c r="CF1066" s="397"/>
      <c r="CG1066" s="397"/>
      <c r="CH1066" s="397"/>
      <c r="CI1066" s="397"/>
      <c r="CJ1066" s="397"/>
      <c r="CK1066" s="397"/>
      <c r="CL1066" s="397"/>
      <c r="CM1066" s="397"/>
      <c r="CN1066" s="397"/>
    </row>
    <row r="1067" spans="1:92" s="407" customFormat="1" x14ac:dyDescent="0.25">
      <c r="A1067" s="408"/>
      <c r="B1067" s="408"/>
      <c r="C1067" s="408"/>
      <c r="D1067" s="408"/>
      <c r="E1067" s="408"/>
      <c r="F1067" s="408"/>
      <c r="G1067" s="408"/>
      <c r="AN1067" s="400"/>
      <c r="AO1067" s="400"/>
      <c r="AV1067" s="400"/>
      <c r="AW1067" s="400"/>
      <c r="BJ1067" s="400"/>
      <c r="BK1067" s="400"/>
      <c r="BL1067" s="400"/>
      <c r="BM1067" s="400"/>
      <c r="BN1067" s="400"/>
      <c r="BO1067" s="400"/>
      <c r="BP1067" s="400"/>
      <c r="BQ1067" s="400"/>
      <c r="BR1067" s="400"/>
      <c r="BS1067" s="400"/>
      <c r="BT1067" s="400"/>
      <c r="BU1067" s="400"/>
      <c r="CC1067" s="397"/>
      <c r="CD1067" s="397"/>
      <c r="CE1067" s="397"/>
      <c r="CF1067" s="397"/>
      <c r="CG1067" s="397"/>
      <c r="CH1067" s="397"/>
      <c r="CI1067" s="397"/>
      <c r="CJ1067" s="397"/>
      <c r="CK1067" s="397"/>
      <c r="CL1067" s="397"/>
      <c r="CM1067" s="397"/>
      <c r="CN1067" s="397"/>
    </row>
    <row r="1068" spans="1:92" s="407" customFormat="1" x14ac:dyDescent="0.25">
      <c r="A1068" s="408"/>
      <c r="B1068" s="408"/>
      <c r="C1068" s="408"/>
      <c r="D1068" s="408"/>
      <c r="E1068" s="408"/>
      <c r="F1068" s="408"/>
      <c r="G1068" s="408"/>
      <c r="AN1068" s="400"/>
      <c r="AO1068" s="400"/>
      <c r="AV1068" s="400"/>
      <c r="AW1068" s="400"/>
      <c r="BJ1068" s="400"/>
      <c r="BK1068" s="400"/>
      <c r="BL1068" s="400"/>
      <c r="BM1068" s="400"/>
      <c r="BN1068" s="400"/>
      <c r="BO1068" s="400"/>
      <c r="BP1068" s="400"/>
      <c r="BQ1068" s="400"/>
      <c r="BR1068" s="400"/>
      <c r="BS1068" s="400"/>
      <c r="BT1068" s="400"/>
      <c r="BU1068" s="400"/>
      <c r="CC1068" s="397"/>
      <c r="CD1068" s="397"/>
      <c r="CE1068" s="397"/>
      <c r="CF1068" s="397"/>
      <c r="CG1068" s="397"/>
      <c r="CH1068" s="397"/>
      <c r="CI1068" s="397"/>
      <c r="CJ1068" s="397"/>
      <c r="CK1068" s="397"/>
      <c r="CL1068" s="397"/>
      <c r="CM1068" s="397"/>
      <c r="CN1068" s="397"/>
    </row>
    <row r="1069" spans="1:92" s="407" customFormat="1" x14ac:dyDescent="0.25">
      <c r="A1069" s="408"/>
      <c r="B1069" s="408"/>
      <c r="C1069" s="408"/>
      <c r="D1069" s="408"/>
      <c r="E1069" s="408"/>
      <c r="F1069" s="408"/>
      <c r="G1069" s="408"/>
      <c r="AN1069" s="400"/>
      <c r="AO1069" s="400"/>
      <c r="AV1069" s="400"/>
      <c r="AW1069" s="400"/>
      <c r="BJ1069" s="400"/>
      <c r="BK1069" s="400"/>
      <c r="BL1069" s="400"/>
      <c r="BM1069" s="400"/>
      <c r="BN1069" s="400"/>
      <c r="BO1069" s="400"/>
      <c r="BP1069" s="400"/>
      <c r="BQ1069" s="400"/>
      <c r="BR1069" s="400"/>
      <c r="BS1069" s="400"/>
      <c r="BT1069" s="400"/>
      <c r="BU1069" s="400"/>
      <c r="CC1069" s="397"/>
      <c r="CD1069" s="397"/>
      <c r="CE1069" s="397"/>
      <c r="CF1069" s="397"/>
      <c r="CG1069" s="397"/>
      <c r="CH1069" s="397"/>
      <c r="CI1069" s="397"/>
      <c r="CJ1069" s="397"/>
      <c r="CK1069" s="397"/>
      <c r="CL1069" s="397"/>
      <c r="CM1069" s="397"/>
      <c r="CN1069" s="397"/>
    </row>
    <row r="1070" spans="1:92" s="407" customFormat="1" x14ac:dyDescent="0.25">
      <c r="A1070" s="408"/>
      <c r="B1070" s="408"/>
      <c r="C1070" s="408"/>
      <c r="D1070" s="408"/>
      <c r="E1070" s="408"/>
      <c r="F1070" s="408"/>
      <c r="G1070" s="408"/>
      <c r="AN1070" s="400"/>
      <c r="AO1070" s="400"/>
      <c r="AV1070" s="400"/>
      <c r="AW1070" s="400"/>
      <c r="BJ1070" s="400"/>
      <c r="BK1070" s="400"/>
      <c r="BL1070" s="400"/>
      <c r="BM1070" s="400"/>
      <c r="BN1070" s="400"/>
      <c r="BO1070" s="400"/>
      <c r="BP1070" s="400"/>
      <c r="BQ1070" s="400"/>
      <c r="BR1070" s="400"/>
      <c r="BS1070" s="400"/>
      <c r="BT1070" s="400"/>
      <c r="BU1070" s="400"/>
      <c r="CC1070" s="397"/>
      <c r="CD1070" s="397"/>
      <c r="CE1070" s="397"/>
      <c r="CF1070" s="397"/>
      <c r="CG1070" s="397"/>
      <c r="CH1070" s="397"/>
      <c r="CI1070" s="397"/>
      <c r="CJ1070" s="397"/>
      <c r="CK1070" s="397"/>
      <c r="CL1070" s="397"/>
      <c r="CM1070" s="397"/>
      <c r="CN1070" s="397"/>
    </row>
    <row r="1071" spans="1:92" s="407" customFormat="1" x14ac:dyDescent="0.25">
      <c r="A1071" s="408"/>
      <c r="B1071" s="408"/>
      <c r="C1071" s="408"/>
      <c r="D1071" s="408"/>
      <c r="E1071" s="408"/>
      <c r="F1071" s="408"/>
      <c r="G1071" s="408"/>
      <c r="AN1071" s="400"/>
      <c r="AO1071" s="400"/>
      <c r="AV1071" s="400"/>
      <c r="AW1071" s="400"/>
      <c r="BJ1071" s="400"/>
      <c r="BK1071" s="400"/>
      <c r="BL1071" s="400"/>
      <c r="BM1071" s="400"/>
      <c r="BN1071" s="400"/>
      <c r="BO1071" s="400"/>
      <c r="BP1071" s="400"/>
      <c r="BQ1071" s="400"/>
      <c r="BR1071" s="400"/>
      <c r="BS1071" s="400"/>
      <c r="BT1071" s="400"/>
      <c r="BU1071" s="400"/>
      <c r="CC1071" s="397"/>
      <c r="CD1071" s="397"/>
      <c r="CE1071" s="397"/>
      <c r="CF1071" s="397"/>
      <c r="CG1071" s="397"/>
      <c r="CH1071" s="397"/>
      <c r="CI1071" s="397"/>
      <c r="CJ1071" s="397"/>
      <c r="CK1071" s="397"/>
      <c r="CL1071" s="397"/>
      <c r="CM1071" s="397"/>
      <c r="CN1071" s="397"/>
    </row>
    <row r="1072" spans="1:92" s="407" customFormat="1" x14ac:dyDescent="0.25">
      <c r="A1072" s="408"/>
      <c r="B1072" s="408"/>
      <c r="C1072" s="408"/>
      <c r="D1072" s="408"/>
      <c r="E1072" s="408"/>
      <c r="F1072" s="408"/>
      <c r="G1072" s="408"/>
      <c r="AN1072" s="400"/>
      <c r="AO1072" s="400"/>
      <c r="AV1072" s="400"/>
      <c r="AW1072" s="400"/>
      <c r="BJ1072" s="400"/>
      <c r="BK1072" s="400"/>
      <c r="BL1072" s="400"/>
      <c r="BM1072" s="400"/>
      <c r="BN1072" s="400"/>
      <c r="BO1072" s="400"/>
      <c r="BP1072" s="400"/>
      <c r="BQ1072" s="400"/>
      <c r="BR1072" s="400"/>
      <c r="BS1072" s="400"/>
      <c r="BT1072" s="400"/>
      <c r="BU1072" s="400"/>
      <c r="CC1072" s="397"/>
      <c r="CD1072" s="397"/>
      <c r="CE1072" s="397"/>
      <c r="CF1072" s="397"/>
      <c r="CG1072" s="397"/>
      <c r="CH1072" s="397"/>
      <c r="CI1072" s="397"/>
      <c r="CJ1072" s="397"/>
      <c r="CK1072" s="397"/>
      <c r="CL1072" s="397"/>
      <c r="CM1072" s="397"/>
      <c r="CN1072" s="397"/>
    </row>
    <row r="1073" spans="1:92" s="407" customFormat="1" x14ac:dyDescent="0.25">
      <c r="A1073" s="408"/>
      <c r="B1073" s="408"/>
      <c r="C1073" s="408"/>
      <c r="D1073" s="408"/>
      <c r="E1073" s="408"/>
      <c r="F1073" s="408"/>
      <c r="G1073" s="408"/>
      <c r="AN1073" s="400"/>
      <c r="AO1073" s="400"/>
      <c r="AV1073" s="400"/>
      <c r="AW1073" s="400"/>
      <c r="BJ1073" s="400"/>
      <c r="BK1073" s="400"/>
      <c r="BL1073" s="400"/>
      <c r="BM1073" s="400"/>
      <c r="BN1073" s="400"/>
      <c r="BO1073" s="400"/>
      <c r="BP1073" s="400"/>
      <c r="BQ1073" s="400"/>
      <c r="BR1073" s="400"/>
      <c r="BS1073" s="400"/>
      <c r="BT1073" s="400"/>
      <c r="BU1073" s="400"/>
      <c r="CC1073" s="397"/>
      <c r="CD1073" s="397"/>
      <c r="CE1073" s="397"/>
      <c r="CF1073" s="397"/>
      <c r="CG1073" s="397"/>
      <c r="CH1073" s="397"/>
      <c r="CI1073" s="397"/>
      <c r="CJ1073" s="397"/>
      <c r="CK1073" s="397"/>
      <c r="CL1073" s="397"/>
      <c r="CM1073" s="397"/>
      <c r="CN1073" s="397"/>
    </row>
    <row r="1074" spans="1:92" s="407" customFormat="1" x14ac:dyDescent="0.25">
      <c r="A1074" s="408"/>
      <c r="B1074" s="408"/>
      <c r="C1074" s="408"/>
      <c r="D1074" s="408"/>
      <c r="E1074" s="408"/>
      <c r="F1074" s="408"/>
      <c r="G1074" s="408"/>
      <c r="AN1074" s="400"/>
      <c r="AO1074" s="400"/>
      <c r="AV1074" s="400"/>
      <c r="AW1074" s="400"/>
      <c r="BJ1074" s="400"/>
      <c r="BK1074" s="400"/>
      <c r="BL1074" s="400"/>
      <c r="BM1074" s="400"/>
      <c r="BN1074" s="400"/>
      <c r="BO1074" s="400"/>
      <c r="BP1074" s="400"/>
      <c r="BQ1074" s="400"/>
      <c r="BR1074" s="400"/>
      <c r="BS1074" s="400"/>
      <c r="BT1074" s="400"/>
      <c r="BU1074" s="400"/>
      <c r="CC1074" s="397"/>
      <c r="CD1074" s="397"/>
      <c r="CE1074" s="397"/>
      <c r="CF1074" s="397"/>
      <c r="CG1074" s="397"/>
      <c r="CH1074" s="397"/>
      <c r="CI1074" s="397"/>
      <c r="CJ1074" s="397"/>
      <c r="CK1074" s="397"/>
      <c r="CL1074" s="397"/>
      <c r="CM1074" s="397"/>
      <c r="CN1074" s="397"/>
    </row>
    <row r="1075" spans="1:92" s="407" customFormat="1" x14ac:dyDescent="0.25">
      <c r="A1075" s="408"/>
      <c r="B1075" s="408"/>
      <c r="C1075" s="408"/>
      <c r="D1075" s="408"/>
      <c r="E1075" s="408"/>
      <c r="F1075" s="408"/>
      <c r="G1075" s="408"/>
      <c r="AN1075" s="400"/>
      <c r="AO1075" s="400"/>
      <c r="AV1075" s="400"/>
      <c r="AW1075" s="400"/>
      <c r="BJ1075" s="400"/>
      <c r="BK1075" s="400"/>
      <c r="BL1075" s="400"/>
      <c r="BM1075" s="400"/>
      <c r="BN1075" s="400"/>
      <c r="BO1075" s="400"/>
      <c r="BP1075" s="400"/>
      <c r="BQ1075" s="400"/>
      <c r="BR1075" s="400"/>
      <c r="BS1075" s="400"/>
      <c r="BT1075" s="400"/>
      <c r="BU1075" s="400"/>
      <c r="CC1075" s="397"/>
      <c r="CD1075" s="397"/>
      <c r="CE1075" s="397"/>
      <c r="CF1075" s="397"/>
      <c r="CG1075" s="397"/>
      <c r="CH1075" s="397"/>
      <c r="CI1075" s="397"/>
      <c r="CJ1075" s="397"/>
      <c r="CK1075" s="397"/>
      <c r="CL1075" s="397"/>
      <c r="CM1075" s="397"/>
      <c r="CN1075" s="397"/>
    </row>
    <row r="1076" spans="1:92" s="407" customFormat="1" x14ac:dyDescent="0.25">
      <c r="A1076" s="408"/>
      <c r="B1076" s="408"/>
      <c r="C1076" s="408"/>
      <c r="D1076" s="408"/>
      <c r="E1076" s="408"/>
      <c r="F1076" s="408"/>
      <c r="G1076" s="408"/>
      <c r="AN1076" s="400"/>
      <c r="AO1076" s="400"/>
      <c r="AV1076" s="400"/>
      <c r="AW1076" s="400"/>
      <c r="BJ1076" s="400"/>
      <c r="BK1076" s="400"/>
      <c r="BL1076" s="400"/>
      <c r="BM1076" s="400"/>
      <c r="BN1076" s="400"/>
      <c r="BO1076" s="400"/>
      <c r="BP1076" s="400"/>
      <c r="BQ1076" s="400"/>
      <c r="BR1076" s="400"/>
      <c r="BS1076" s="400"/>
      <c r="BT1076" s="400"/>
      <c r="BU1076" s="400"/>
      <c r="CC1076" s="397"/>
      <c r="CD1076" s="397"/>
      <c r="CE1076" s="397"/>
      <c r="CF1076" s="397"/>
      <c r="CG1076" s="397"/>
      <c r="CH1076" s="397"/>
      <c r="CI1076" s="397"/>
      <c r="CJ1076" s="397"/>
      <c r="CK1076" s="397"/>
      <c r="CL1076" s="397"/>
      <c r="CM1076" s="397"/>
      <c r="CN1076" s="397"/>
    </row>
    <row r="1077" spans="1:92" s="407" customFormat="1" x14ac:dyDescent="0.25">
      <c r="A1077" s="408"/>
      <c r="B1077" s="408"/>
      <c r="C1077" s="408"/>
      <c r="D1077" s="408"/>
      <c r="E1077" s="408"/>
      <c r="F1077" s="408"/>
      <c r="G1077" s="408"/>
      <c r="AN1077" s="400"/>
      <c r="AO1077" s="400"/>
      <c r="AV1077" s="400"/>
      <c r="AW1077" s="400"/>
      <c r="BJ1077" s="400"/>
      <c r="BK1077" s="400"/>
      <c r="BL1077" s="400"/>
      <c r="BM1077" s="400"/>
      <c r="BN1077" s="400"/>
      <c r="BO1077" s="400"/>
      <c r="BP1077" s="400"/>
      <c r="BQ1077" s="400"/>
      <c r="BR1077" s="400"/>
      <c r="BS1077" s="400"/>
      <c r="BT1077" s="400"/>
      <c r="BU1077" s="400"/>
      <c r="CC1077" s="397"/>
      <c r="CD1077" s="397"/>
      <c r="CE1077" s="397"/>
      <c r="CF1077" s="397"/>
      <c r="CG1077" s="397"/>
      <c r="CH1077" s="397"/>
      <c r="CI1077" s="397"/>
      <c r="CJ1077" s="397"/>
      <c r="CK1077" s="397"/>
      <c r="CL1077" s="397"/>
      <c r="CM1077" s="397"/>
      <c r="CN1077" s="397"/>
    </row>
    <row r="1078" spans="1:92" s="407" customFormat="1" x14ac:dyDescent="0.25">
      <c r="A1078" s="408"/>
      <c r="B1078" s="408"/>
      <c r="C1078" s="408"/>
      <c r="D1078" s="408"/>
      <c r="E1078" s="408"/>
      <c r="F1078" s="408"/>
      <c r="G1078" s="408"/>
      <c r="AN1078" s="400"/>
      <c r="AO1078" s="400"/>
      <c r="AV1078" s="400"/>
      <c r="AW1078" s="400"/>
      <c r="BJ1078" s="400"/>
      <c r="BK1078" s="400"/>
      <c r="BL1078" s="400"/>
      <c r="BM1078" s="400"/>
      <c r="BN1078" s="400"/>
      <c r="BO1078" s="400"/>
      <c r="BP1078" s="400"/>
      <c r="BQ1078" s="400"/>
      <c r="BR1078" s="400"/>
      <c r="BS1078" s="400"/>
      <c r="BT1078" s="400"/>
      <c r="BU1078" s="400"/>
      <c r="CC1078" s="397"/>
      <c r="CD1078" s="397"/>
      <c r="CE1078" s="397"/>
      <c r="CF1078" s="397"/>
      <c r="CG1078" s="397"/>
      <c r="CH1078" s="397"/>
      <c r="CI1078" s="397"/>
      <c r="CJ1078" s="397"/>
      <c r="CK1078" s="397"/>
      <c r="CL1078" s="397"/>
      <c r="CM1078" s="397"/>
      <c r="CN1078" s="397"/>
    </row>
    <row r="1079" spans="1:92" s="407" customFormat="1" x14ac:dyDescent="0.25">
      <c r="A1079" s="408"/>
      <c r="B1079" s="408"/>
      <c r="C1079" s="408"/>
      <c r="D1079" s="408"/>
      <c r="E1079" s="408"/>
      <c r="F1079" s="408"/>
      <c r="G1079" s="408"/>
      <c r="AN1079" s="400"/>
      <c r="AO1079" s="400"/>
      <c r="AV1079" s="400"/>
      <c r="AW1079" s="400"/>
      <c r="BJ1079" s="400"/>
      <c r="BK1079" s="400"/>
      <c r="BL1079" s="400"/>
      <c r="BM1079" s="400"/>
      <c r="BN1079" s="400"/>
      <c r="BO1079" s="400"/>
      <c r="BP1079" s="400"/>
      <c r="BQ1079" s="400"/>
      <c r="BR1079" s="400"/>
      <c r="BS1079" s="400"/>
      <c r="BT1079" s="400"/>
      <c r="BU1079" s="400"/>
      <c r="CC1079" s="397"/>
      <c r="CD1079" s="397"/>
      <c r="CE1079" s="397"/>
      <c r="CF1079" s="397"/>
      <c r="CG1079" s="397"/>
      <c r="CH1079" s="397"/>
      <c r="CI1079" s="397"/>
      <c r="CJ1079" s="397"/>
      <c r="CK1079" s="397"/>
      <c r="CL1079" s="397"/>
      <c r="CM1079" s="397"/>
      <c r="CN1079" s="397"/>
    </row>
    <row r="1080" spans="1:92" s="407" customFormat="1" x14ac:dyDescent="0.25">
      <c r="A1080" s="408"/>
      <c r="B1080" s="408"/>
      <c r="C1080" s="408"/>
      <c r="D1080" s="408"/>
      <c r="E1080" s="408"/>
      <c r="F1080" s="408"/>
      <c r="G1080" s="408"/>
      <c r="AN1080" s="400"/>
      <c r="AO1080" s="400"/>
      <c r="AV1080" s="400"/>
      <c r="AW1080" s="400"/>
      <c r="BJ1080" s="400"/>
      <c r="BK1080" s="400"/>
      <c r="BL1080" s="400"/>
      <c r="BM1080" s="400"/>
      <c r="BN1080" s="400"/>
      <c r="BO1080" s="400"/>
      <c r="BP1080" s="400"/>
      <c r="BQ1080" s="400"/>
      <c r="BR1080" s="400"/>
      <c r="BS1080" s="400"/>
      <c r="BT1080" s="400"/>
      <c r="BU1080" s="400"/>
      <c r="CC1080" s="397"/>
      <c r="CD1080" s="397"/>
      <c r="CE1080" s="397"/>
      <c r="CF1080" s="397"/>
      <c r="CG1080" s="397"/>
      <c r="CH1080" s="397"/>
      <c r="CI1080" s="397"/>
      <c r="CJ1080" s="397"/>
      <c r="CK1080" s="397"/>
      <c r="CL1080" s="397"/>
      <c r="CM1080" s="397"/>
      <c r="CN1080" s="397"/>
    </row>
    <row r="1081" spans="1:92" s="407" customFormat="1" x14ac:dyDescent="0.25">
      <c r="A1081" s="408"/>
      <c r="B1081" s="408"/>
      <c r="C1081" s="408"/>
      <c r="D1081" s="408"/>
      <c r="E1081" s="408"/>
      <c r="F1081" s="408"/>
      <c r="G1081" s="408"/>
      <c r="AN1081" s="400"/>
      <c r="AO1081" s="400"/>
      <c r="AV1081" s="400"/>
      <c r="AW1081" s="400"/>
      <c r="BJ1081" s="400"/>
      <c r="BK1081" s="400"/>
      <c r="BL1081" s="400"/>
      <c r="BM1081" s="400"/>
      <c r="BN1081" s="400"/>
      <c r="BO1081" s="400"/>
      <c r="BP1081" s="400"/>
      <c r="BQ1081" s="400"/>
      <c r="BR1081" s="400"/>
      <c r="BS1081" s="400"/>
      <c r="BT1081" s="400"/>
      <c r="BU1081" s="400"/>
      <c r="CC1081" s="397"/>
      <c r="CD1081" s="397"/>
      <c r="CE1081" s="397"/>
      <c r="CF1081" s="397"/>
      <c r="CG1081" s="397"/>
      <c r="CH1081" s="397"/>
      <c r="CI1081" s="397"/>
      <c r="CJ1081" s="397"/>
      <c r="CK1081" s="397"/>
      <c r="CL1081" s="397"/>
      <c r="CM1081" s="397"/>
      <c r="CN1081" s="397"/>
    </row>
    <row r="1082" spans="1:92" s="407" customFormat="1" x14ac:dyDescent="0.25">
      <c r="A1082" s="408"/>
      <c r="B1082" s="408"/>
      <c r="C1082" s="408"/>
      <c r="D1082" s="408"/>
      <c r="E1082" s="408"/>
      <c r="F1082" s="408"/>
      <c r="G1082" s="408"/>
      <c r="AN1082" s="400"/>
      <c r="AO1082" s="400"/>
      <c r="AV1082" s="400"/>
      <c r="AW1082" s="400"/>
      <c r="BJ1082" s="400"/>
      <c r="BK1082" s="400"/>
      <c r="BL1082" s="400"/>
      <c r="BM1082" s="400"/>
      <c r="BN1082" s="400"/>
      <c r="BO1082" s="400"/>
      <c r="BP1082" s="400"/>
      <c r="BQ1082" s="400"/>
      <c r="BR1082" s="400"/>
      <c r="BS1082" s="400"/>
      <c r="BT1082" s="400"/>
      <c r="BU1082" s="400"/>
      <c r="CC1082" s="397"/>
      <c r="CD1082" s="397"/>
      <c r="CE1082" s="397"/>
      <c r="CF1082" s="397"/>
      <c r="CG1082" s="397"/>
      <c r="CH1082" s="397"/>
      <c r="CI1082" s="397"/>
      <c r="CJ1082" s="397"/>
      <c r="CK1082" s="397"/>
      <c r="CL1082" s="397"/>
      <c r="CM1082" s="397"/>
      <c r="CN1082" s="397"/>
    </row>
    <row r="1083" spans="1:92" s="407" customFormat="1" x14ac:dyDescent="0.25">
      <c r="A1083" s="408"/>
      <c r="B1083" s="408"/>
      <c r="C1083" s="408"/>
      <c r="D1083" s="408"/>
      <c r="E1083" s="408"/>
      <c r="F1083" s="408"/>
      <c r="G1083" s="408"/>
      <c r="AN1083" s="400"/>
      <c r="AO1083" s="400"/>
      <c r="AV1083" s="400"/>
      <c r="AW1083" s="400"/>
      <c r="BJ1083" s="400"/>
      <c r="BK1083" s="400"/>
      <c r="BL1083" s="400"/>
      <c r="BM1083" s="400"/>
      <c r="BN1083" s="400"/>
      <c r="BO1083" s="400"/>
      <c r="BP1083" s="400"/>
      <c r="BQ1083" s="400"/>
      <c r="BR1083" s="400"/>
      <c r="BS1083" s="400"/>
      <c r="BT1083" s="400"/>
      <c r="BU1083" s="400"/>
      <c r="CC1083" s="397"/>
      <c r="CD1083" s="397"/>
      <c r="CE1083" s="397"/>
      <c r="CF1083" s="397"/>
      <c r="CG1083" s="397"/>
      <c r="CH1083" s="397"/>
      <c r="CI1083" s="397"/>
      <c r="CJ1083" s="397"/>
      <c r="CK1083" s="397"/>
      <c r="CL1083" s="397"/>
      <c r="CM1083" s="397"/>
      <c r="CN1083" s="397"/>
    </row>
    <row r="1084" spans="1:92" s="407" customFormat="1" x14ac:dyDescent="0.25">
      <c r="A1084" s="408"/>
      <c r="B1084" s="408"/>
      <c r="C1084" s="408"/>
      <c r="D1084" s="408"/>
      <c r="E1084" s="408"/>
      <c r="F1084" s="408"/>
      <c r="G1084" s="408"/>
      <c r="AN1084" s="400"/>
      <c r="AO1084" s="400"/>
      <c r="AV1084" s="400"/>
      <c r="AW1084" s="400"/>
      <c r="BJ1084" s="400"/>
      <c r="BK1084" s="400"/>
      <c r="BL1084" s="400"/>
      <c r="BM1084" s="400"/>
      <c r="BN1084" s="400"/>
      <c r="BO1084" s="400"/>
      <c r="BP1084" s="400"/>
      <c r="BQ1084" s="400"/>
      <c r="BR1084" s="400"/>
      <c r="BS1084" s="400"/>
      <c r="BT1084" s="400"/>
      <c r="BU1084" s="400"/>
      <c r="CC1084" s="397"/>
      <c r="CD1084" s="397"/>
      <c r="CE1084" s="397"/>
      <c r="CF1084" s="397"/>
      <c r="CG1084" s="397"/>
      <c r="CH1084" s="397"/>
      <c r="CI1084" s="397"/>
      <c r="CJ1084" s="397"/>
      <c r="CK1084" s="397"/>
      <c r="CL1084" s="397"/>
      <c r="CM1084" s="397"/>
      <c r="CN1084" s="397"/>
    </row>
    <row r="1085" spans="1:92" s="407" customFormat="1" x14ac:dyDescent="0.25">
      <c r="A1085" s="408"/>
      <c r="B1085" s="408"/>
      <c r="C1085" s="408"/>
      <c r="D1085" s="408"/>
      <c r="E1085" s="408"/>
      <c r="F1085" s="408"/>
      <c r="G1085" s="408"/>
      <c r="AN1085" s="400"/>
      <c r="AO1085" s="400"/>
      <c r="AV1085" s="400"/>
      <c r="AW1085" s="400"/>
      <c r="BJ1085" s="400"/>
      <c r="BK1085" s="400"/>
      <c r="BL1085" s="400"/>
      <c r="BM1085" s="400"/>
      <c r="BN1085" s="400"/>
      <c r="BO1085" s="400"/>
      <c r="BP1085" s="400"/>
      <c r="BQ1085" s="400"/>
      <c r="BR1085" s="400"/>
      <c r="BS1085" s="400"/>
      <c r="BT1085" s="400"/>
      <c r="BU1085" s="400"/>
      <c r="CC1085" s="397"/>
      <c r="CD1085" s="397"/>
      <c r="CE1085" s="397"/>
      <c r="CF1085" s="397"/>
      <c r="CG1085" s="397"/>
      <c r="CH1085" s="397"/>
      <c r="CI1085" s="397"/>
      <c r="CJ1085" s="397"/>
      <c r="CK1085" s="397"/>
      <c r="CL1085" s="397"/>
      <c r="CM1085" s="397"/>
      <c r="CN1085" s="397"/>
    </row>
    <row r="1086" spans="1:92" s="407" customFormat="1" x14ac:dyDescent="0.25">
      <c r="A1086" s="408"/>
      <c r="B1086" s="408"/>
      <c r="C1086" s="408"/>
      <c r="D1086" s="408"/>
      <c r="E1086" s="408"/>
      <c r="F1086" s="408"/>
      <c r="G1086" s="408"/>
      <c r="AN1086" s="400"/>
      <c r="AO1086" s="400"/>
      <c r="AV1086" s="400"/>
      <c r="AW1086" s="400"/>
      <c r="BJ1086" s="400"/>
      <c r="BK1086" s="400"/>
      <c r="BL1086" s="400"/>
      <c r="BM1086" s="400"/>
      <c r="BN1086" s="400"/>
      <c r="BO1086" s="400"/>
      <c r="BP1086" s="400"/>
      <c r="BQ1086" s="400"/>
      <c r="BR1086" s="400"/>
      <c r="BS1086" s="400"/>
      <c r="BT1086" s="400"/>
      <c r="BU1086" s="400"/>
      <c r="CC1086" s="397"/>
      <c r="CD1086" s="397"/>
      <c r="CE1086" s="397"/>
      <c r="CF1086" s="397"/>
      <c r="CG1086" s="397"/>
      <c r="CH1086" s="397"/>
      <c r="CI1086" s="397"/>
      <c r="CJ1086" s="397"/>
      <c r="CK1086" s="397"/>
      <c r="CL1086" s="397"/>
      <c r="CM1086" s="397"/>
      <c r="CN1086" s="397"/>
    </row>
    <row r="1087" spans="1:92" s="407" customFormat="1" x14ac:dyDescent="0.25">
      <c r="A1087" s="408"/>
      <c r="B1087" s="408"/>
      <c r="C1087" s="408"/>
      <c r="D1087" s="408"/>
      <c r="E1087" s="408"/>
      <c r="F1087" s="408"/>
      <c r="G1087" s="408"/>
      <c r="AN1087" s="400"/>
      <c r="AO1087" s="400"/>
      <c r="AV1087" s="400"/>
      <c r="AW1087" s="400"/>
      <c r="BJ1087" s="400"/>
      <c r="BK1087" s="400"/>
      <c r="BL1087" s="400"/>
      <c r="BM1087" s="400"/>
      <c r="BN1087" s="400"/>
      <c r="BO1087" s="400"/>
      <c r="BP1087" s="400"/>
      <c r="BQ1087" s="400"/>
      <c r="BR1087" s="400"/>
      <c r="BS1087" s="400"/>
      <c r="BT1087" s="400"/>
      <c r="BU1087" s="400"/>
      <c r="CC1087" s="397"/>
      <c r="CD1087" s="397"/>
      <c r="CE1087" s="397"/>
      <c r="CF1087" s="397"/>
      <c r="CG1087" s="397"/>
      <c r="CH1087" s="397"/>
      <c r="CI1087" s="397"/>
      <c r="CJ1087" s="397"/>
      <c r="CK1087" s="397"/>
      <c r="CL1087" s="397"/>
      <c r="CM1087" s="397"/>
      <c r="CN1087" s="397"/>
    </row>
    <row r="1088" spans="1:92" s="407" customFormat="1" x14ac:dyDescent="0.25">
      <c r="A1088" s="408"/>
      <c r="B1088" s="408"/>
      <c r="C1088" s="408"/>
      <c r="D1088" s="408"/>
      <c r="E1088" s="408"/>
      <c r="F1088" s="408"/>
      <c r="G1088" s="408"/>
      <c r="AN1088" s="400"/>
      <c r="AO1088" s="400"/>
      <c r="AV1088" s="400"/>
      <c r="AW1088" s="400"/>
      <c r="BJ1088" s="400"/>
      <c r="BK1088" s="400"/>
      <c r="BL1088" s="400"/>
      <c r="BM1088" s="400"/>
      <c r="BN1088" s="400"/>
      <c r="BO1088" s="400"/>
      <c r="BP1088" s="400"/>
      <c r="BQ1088" s="400"/>
      <c r="BR1088" s="400"/>
      <c r="BS1088" s="400"/>
      <c r="BT1088" s="400"/>
      <c r="BU1088" s="400"/>
      <c r="CC1088" s="397"/>
      <c r="CD1088" s="397"/>
      <c r="CE1088" s="397"/>
      <c r="CF1088" s="397"/>
      <c r="CG1088" s="397"/>
      <c r="CH1088" s="397"/>
      <c r="CI1088" s="397"/>
      <c r="CJ1088" s="397"/>
      <c r="CK1088" s="397"/>
      <c r="CL1088" s="397"/>
      <c r="CM1088" s="397"/>
      <c r="CN1088" s="397"/>
    </row>
    <row r="1089" spans="1:92" s="407" customFormat="1" x14ac:dyDescent="0.25">
      <c r="A1089" s="408"/>
      <c r="B1089" s="408"/>
      <c r="C1089" s="408"/>
      <c r="D1089" s="408"/>
      <c r="E1089" s="408"/>
      <c r="F1089" s="408"/>
      <c r="G1089" s="408"/>
      <c r="AN1089" s="400"/>
      <c r="AO1089" s="400"/>
      <c r="AV1089" s="400"/>
      <c r="AW1089" s="400"/>
      <c r="BJ1089" s="400"/>
      <c r="BK1089" s="400"/>
      <c r="BL1089" s="400"/>
      <c r="BM1089" s="400"/>
      <c r="BN1089" s="400"/>
      <c r="BO1089" s="400"/>
      <c r="BP1089" s="400"/>
      <c r="BQ1089" s="400"/>
      <c r="BR1089" s="400"/>
      <c r="BS1089" s="400"/>
      <c r="BT1089" s="400"/>
      <c r="BU1089" s="400"/>
      <c r="CC1089" s="397"/>
      <c r="CD1089" s="397"/>
      <c r="CE1089" s="397"/>
      <c r="CF1089" s="397"/>
      <c r="CG1089" s="397"/>
      <c r="CH1089" s="397"/>
      <c r="CI1089" s="397"/>
      <c r="CJ1089" s="397"/>
      <c r="CK1089" s="397"/>
      <c r="CL1089" s="397"/>
      <c r="CM1089" s="397"/>
      <c r="CN1089" s="397"/>
    </row>
    <row r="1090" spans="1:92" s="407" customFormat="1" x14ac:dyDescent="0.25">
      <c r="A1090" s="408"/>
      <c r="B1090" s="408"/>
      <c r="C1090" s="408"/>
      <c r="D1090" s="408"/>
      <c r="E1090" s="408"/>
      <c r="F1090" s="408"/>
      <c r="G1090" s="408"/>
      <c r="AN1090" s="400"/>
      <c r="AO1090" s="400"/>
      <c r="AV1090" s="400"/>
      <c r="AW1090" s="400"/>
      <c r="BJ1090" s="400"/>
      <c r="BK1090" s="400"/>
      <c r="BL1090" s="400"/>
      <c r="BM1090" s="400"/>
      <c r="BN1090" s="400"/>
      <c r="BO1090" s="400"/>
      <c r="BP1090" s="400"/>
      <c r="BQ1090" s="400"/>
      <c r="BR1090" s="400"/>
      <c r="BS1090" s="400"/>
      <c r="BT1090" s="400"/>
      <c r="BU1090" s="400"/>
      <c r="CC1090" s="397"/>
      <c r="CD1090" s="397"/>
      <c r="CE1090" s="397"/>
      <c r="CF1090" s="397"/>
      <c r="CG1090" s="397"/>
      <c r="CH1090" s="397"/>
      <c r="CI1090" s="397"/>
      <c r="CJ1090" s="397"/>
      <c r="CK1090" s="397"/>
      <c r="CL1090" s="397"/>
      <c r="CM1090" s="397"/>
      <c r="CN1090" s="397"/>
    </row>
    <row r="1091" spans="1:92" s="407" customFormat="1" x14ac:dyDescent="0.25">
      <c r="A1091" s="408"/>
      <c r="B1091" s="408"/>
      <c r="C1091" s="408"/>
      <c r="D1091" s="408"/>
      <c r="E1091" s="408"/>
      <c r="F1091" s="408"/>
      <c r="G1091" s="408"/>
      <c r="AN1091" s="400"/>
      <c r="AO1091" s="400"/>
      <c r="AV1091" s="400"/>
      <c r="AW1091" s="400"/>
      <c r="BJ1091" s="400"/>
      <c r="BK1091" s="400"/>
      <c r="BL1091" s="400"/>
      <c r="BM1091" s="400"/>
      <c r="BN1091" s="400"/>
      <c r="BO1091" s="400"/>
      <c r="BP1091" s="400"/>
      <c r="BQ1091" s="400"/>
      <c r="BR1091" s="400"/>
      <c r="BS1091" s="400"/>
      <c r="BT1091" s="400"/>
      <c r="BU1091" s="400"/>
      <c r="CC1091" s="397"/>
      <c r="CD1091" s="397"/>
      <c r="CE1091" s="397"/>
      <c r="CF1091" s="397"/>
      <c r="CG1091" s="397"/>
      <c r="CH1091" s="397"/>
      <c r="CI1091" s="397"/>
      <c r="CJ1091" s="397"/>
      <c r="CK1091" s="397"/>
      <c r="CL1091" s="397"/>
      <c r="CM1091" s="397"/>
      <c r="CN1091" s="397"/>
    </row>
    <row r="1092" spans="1:92" s="407" customFormat="1" x14ac:dyDescent="0.25">
      <c r="A1092" s="408"/>
      <c r="B1092" s="408"/>
      <c r="C1092" s="408"/>
      <c r="D1092" s="408"/>
      <c r="E1092" s="408"/>
      <c r="F1092" s="408"/>
      <c r="G1092" s="408"/>
      <c r="AN1092" s="400"/>
      <c r="AO1092" s="400"/>
      <c r="AV1092" s="400"/>
      <c r="AW1092" s="400"/>
      <c r="BJ1092" s="400"/>
      <c r="BK1092" s="400"/>
      <c r="BL1092" s="400"/>
      <c r="BM1092" s="400"/>
      <c r="BN1092" s="400"/>
      <c r="BO1092" s="400"/>
      <c r="BP1092" s="400"/>
      <c r="BQ1092" s="400"/>
      <c r="BR1092" s="400"/>
      <c r="BS1092" s="400"/>
      <c r="BT1092" s="400"/>
      <c r="BU1092" s="400"/>
      <c r="CC1092" s="397"/>
      <c r="CD1092" s="397"/>
      <c r="CE1092" s="397"/>
      <c r="CF1092" s="397"/>
      <c r="CG1092" s="397"/>
      <c r="CH1092" s="397"/>
      <c r="CI1092" s="397"/>
      <c r="CJ1092" s="397"/>
      <c r="CK1092" s="397"/>
      <c r="CL1092" s="397"/>
      <c r="CM1092" s="397"/>
      <c r="CN1092" s="397"/>
    </row>
    <row r="1093" spans="1:92" s="407" customFormat="1" x14ac:dyDescent="0.25">
      <c r="A1093" s="408"/>
      <c r="B1093" s="408"/>
      <c r="C1093" s="408"/>
      <c r="D1093" s="408"/>
      <c r="E1093" s="408"/>
      <c r="F1093" s="408"/>
      <c r="G1093" s="408"/>
      <c r="AN1093" s="400"/>
      <c r="AO1093" s="400"/>
      <c r="AV1093" s="400"/>
      <c r="AW1093" s="400"/>
      <c r="BJ1093" s="400"/>
      <c r="BK1093" s="400"/>
      <c r="BL1093" s="400"/>
      <c r="BM1093" s="400"/>
      <c r="BN1093" s="400"/>
      <c r="BO1093" s="400"/>
      <c r="BP1093" s="400"/>
      <c r="BQ1093" s="400"/>
      <c r="BR1093" s="400"/>
      <c r="BS1093" s="400"/>
      <c r="BT1093" s="400"/>
      <c r="BU1093" s="400"/>
      <c r="CC1093" s="397"/>
      <c r="CD1093" s="397"/>
      <c r="CE1093" s="397"/>
      <c r="CF1093" s="397"/>
      <c r="CG1093" s="397"/>
      <c r="CH1093" s="397"/>
      <c r="CI1093" s="397"/>
      <c r="CJ1093" s="397"/>
      <c r="CK1093" s="397"/>
      <c r="CL1093" s="397"/>
      <c r="CM1093" s="397"/>
      <c r="CN1093" s="397"/>
    </row>
    <row r="1094" spans="1:92" s="407" customFormat="1" x14ac:dyDescent="0.25">
      <c r="A1094" s="408"/>
      <c r="B1094" s="408"/>
      <c r="C1094" s="408"/>
      <c r="D1094" s="408"/>
      <c r="E1094" s="408"/>
      <c r="F1094" s="408"/>
      <c r="G1094" s="408"/>
      <c r="AN1094" s="400"/>
      <c r="AO1094" s="400"/>
      <c r="AV1094" s="400"/>
      <c r="AW1094" s="400"/>
      <c r="BJ1094" s="400"/>
      <c r="BK1094" s="400"/>
      <c r="BL1094" s="400"/>
      <c r="BM1094" s="400"/>
      <c r="BN1094" s="400"/>
      <c r="BO1094" s="400"/>
      <c r="BP1094" s="400"/>
      <c r="BQ1094" s="400"/>
      <c r="BR1094" s="400"/>
      <c r="BS1094" s="400"/>
      <c r="BT1094" s="400"/>
      <c r="BU1094" s="400"/>
      <c r="CC1094" s="397"/>
      <c r="CD1094" s="397"/>
      <c r="CE1094" s="397"/>
      <c r="CF1094" s="397"/>
      <c r="CG1094" s="397"/>
      <c r="CH1094" s="397"/>
      <c r="CI1094" s="397"/>
      <c r="CJ1094" s="397"/>
      <c r="CK1094" s="397"/>
      <c r="CL1094" s="397"/>
      <c r="CM1094" s="397"/>
      <c r="CN1094" s="397"/>
    </row>
    <row r="1095" spans="1:92" s="407" customFormat="1" x14ac:dyDescent="0.25">
      <c r="A1095" s="408"/>
      <c r="B1095" s="408"/>
      <c r="C1095" s="408"/>
      <c r="D1095" s="408"/>
      <c r="E1095" s="408"/>
      <c r="F1095" s="408"/>
      <c r="G1095" s="408"/>
      <c r="AN1095" s="400"/>
      <c r="AO1095" s="400"/>
      <c r="AV1095" s="400"/>
      <c r="AW1095" s="400"/>
      <c r="BJ1095" s="400"/>
      <c r="BK1095" s="400"/>
      <c r="BL1095" s="400"/>
      <c r="BM1095" s="400"/>
      <c r="BN1095" s="400"/>
      <c r="BO1095" s="400"/>
      <c r="BP1095" s="400"/>
      <c r="BQ1095" s="400"/>
      <c r="BR1095" s="400"/>
      <c r="BS1095" s="400"/>
      <c r="BT1095" s="400"/>
      <c r="BU1095" s="400"/>
      <c r="CC1095" s="397"/>
      <c r="CD1095" s="397"/>
      <c r="CE1095" s="397"/>
      <c r="CF1095" s="397"/>
      <c r="CG1095" s="397"/>
      <c r="CH1095" s="397"/>
      <c r="CI1095" s="397"/>
      <c r="CJ1095" s="397"/>
      <c r="CK1095" s="397"/>
      <c r="CL1095" s="397"/>
      <c r="CM1095" s="397"/>
      <c r="CN1095" s="397"/>
    </row>
    <row r="1096" spans="1:92" s="407" customFormat="1" x14ac:dyDescent="0.25">
      <c r="A1096" s="408"/>
      <c r="B1096" s="408"/>
      <c r="C1096" s="408"/>
      <c r="D1096" s="408"/>
      <c r="E1096" s="408"/>
      <c r="F1096" s="408"/>
      <c r="G1096" s="408"/>
      <c r="AN1096" s="400"/>
      <c r="AO1096" s="400"/>
      <c r="AV1096" s="400"/>
      <c r="AW1096" s="400"/>
      <c r="BJ1096" s="400"/>
      <c r="BK1096" s="400"/>
      <c r="BL1096" s="400"/>
      <c r="BM1096" s="400"/>
      <c r="BN1096" s="400"/>
      <c r="BO1096" s="400"/>
      <c r="BP1096" s="400"/>
      <c r="BQ1096" s="400"/>
      <c r="BR1096" s="400"/>
      <c r="BS1096" s="400"/>
      <c r="BT1096" s="400"/>
      <c r="BU1096" s="400"/>
      <c r="CC1096" s="397"/>
      <c r="CD1096" s="397"/>
      <c r="CE1096" s="397"/>
      <c r="CF1096" s="397"/>
      <c r="CG1096" s="397"/>
      <c r="CH1096" s="397"/>
      <c r="CI1096" s="397"/>
      <c r="CJ1096" s="397"/>
      <c r="CK1096" s="397"/>
      <c r="CL1096" s="397"/>
      <c r="CM1096" s="397"/>
      <c r="CN1096" s="397"/>
    </row>
    <row r="1097" spans="1:92" s="407" customFormat="1" x14ac:dyDescent="0.25">
      <c r="A1097" s="408"/>
      <c r="B1097" s="408"/>
      <c r="C1097" s="408"/>
      <c r="D1097" s="408"/>
      <c r="E1097" s="408"/>
      <c r="F1097" s="408"/>
      <c r="G1097" s="408"/>
      <c r="AN1097" s="400"/>
      <c r="AO1097" s="400"/>
      <c r="AV1097" s="400"/>
      <c r="AW1097" s="400"/>
      <c r="BJ1097" s="400"/>
      <c r="BK1097" s="400"/>
      <c r="BL1097" s="400"/>
      <c r="BM1097" s="400"/>
      <c r="BN1097" s="400"/>
      <c r="BO1097" s="400"/>
      <c r="BP1097" s="400"/>
      <c r="BQ1097" s="400"/>
      <c r="BR1097" s="400"/>
      <c r="BS1097" s="400"/>
      <c r="BT1097" s="400"/>
      <c r="BU1097" s="400"/>
      <c r="CC1097" s="397"/>
      <c r="CD1097" s="397"/>
      <c r="CE1097" s="397"/>
      <c r="CF1097" s="397"/>
      <c r="CG1097" s="397"/>
      <c r="CH1097" s="397"/>
      <c r="CI1097" s="397"/>
      <c r="CJ1097" s="397"/>
      <c r="CK1097" s="397"/>
      <c r="CL1097" s="397"/>
      <c r="CM1097" s="397"/>
      <c r="CN1097" s="397"/>
    </row>
    <row r="1098" spans="1:92" s="407" customFormat="1" x14ac:dyDescent="0.25">
      <c r="A1098" s="408"/>
      <c r="B1098" s="408"/>
      <c r="C1098" s="408"/>
      <c r="D1098" s="408"/>
      <c r="E1098" s="408"/>
      <c r="F1098" s="408"/>
      <c r="G1098" s="408"/>
      <c r="AN1098" s="400"/>
      <c r="AO1098" s="400"/>
      <c r="AV1098" s="400"/>
      <c r="AW1098" s="400"/>
      <c r="BJ1098" s="400"/>
      <c r="BK1098" s="400"/>
      <c r="BL1098" s="400"/>
      <c r="BM1098" s="400"/>
      <c r="BN1098" s="400"/>
      <c r="BO1098" s="400"/>
      <c r="BP1098" s="400"/>
      <c r="BQ1098" s="400"/>
      <c r="BR1098" s="400"/>
      <c r="BS1098" s="400"/>
      <c r="BT1098" s="400"/>
      <c r="BU1098" s="400"/>
      <c r="CC1098" s="397"/>
      <c r="CD1098" s="397"/>
      <c r="CE1098" s="397"/>
      <c r="CF1098" s="397"/>
      <c r="CG1098" s="397"/>
      <c r="CH1098" s="397"/>
      <c r="CI1098" s="397"/>
      <c r="CJ1098" s="397"/>
      <c r="CK1098" s="397"/>
      <c r="CL1098" s="397"/>
      <c r="CM1098" s="397"/>
      <c r="CN1098" s="397"/>
    </row>
    <row r="1099" spans="1:92" s="407" customFormat="1" x14ac:dyDescent="0.25">
      <c r="A1099" s="408"/>
      <c r="B1099" s="408"/>
      <c r="C1099" s="408"/>
      <c r="D1099" s="408"/>
      <c r="E1099" s="408"/>
      <c r="F1099" s="408"/>
      <c r="G1099" s="408"/>
      <c r="AN1099" s="400"/>
      <c r="AO1099" s="400"/>
      <c r="AV1099" s="400"/>
      <c r="AW1099" s="400"/>
      <c r="BJ1099" s="400"/>
      <c r="BK1099" s="400"/>
      <c r="BL1099" s="400"/>
      <c r="BM1099" s="400"/>
      <c r="BN1099" s="400"/>
      <c r="BO1099" s="400"/>
      <c r="BP1099" s="400"/>
      <c r="BQ1099" s="400"/>
      <c r="BR1099" s="400"/>
      <c r="BS1099" s="400"/>
      <c r="BT1099" s="400"/>
      <c r="BU1099" s="400"/>
      <c r="CC1099" s="397"/>
      <c r="CD1099" s="397"/>
      <c r="CE1099" s="397"/>
      <c r="CF1099" s="397"/>
      <c r="CG1099" s="397"/>
      <c r="CH1099" s="397"/>
      <c r="CI1099" s="397"/>
      <c r="CJ1099" s="397"/>
      <c r="CK1099" s="397"/>
      <c r="CL1099" s="397"/>
      <c r="CM1099" s="397"/>
      <c r="CN1099" s="397"/>
    </row>
    <row r="1100" spans="1:92" s="407" customFormat="1" x14ac:dyDescent="0.25">
      <c r="A1100" s="408"/>
      <c r="B1100" s="408"/>
      <c r="C1100" s="408"/>
      <c r="D1100" s="408"/>
      <c r="E1100" s="408"/>
      <c r="F1100" s="408"/>
      <c r="G1100" s="408"/>
      <c r="AN1100" s="400"/>
      <c r="AO1100" s="400"/>
      <c r="AV1100" s="400"/>
      <c r="AW1100" s="400"/>
      <c r="BJ1100" s="400"/>
      <c r="BK1100" s="400"/>
      <c r="BL1100" s="400"/>
      <c r="BM1100" s="400"/>
      <c r="BN1100" s="400"/>
      <c r="BO1100" s="400"/>
      <c r="BP1100" s="400"/>
      <c r="BQ1100" s="400"/>
      <c r="BR1100" s="400"/>
      <c r="BS1100" s="400"/>
      <c r="BT1100" s="400"/>
      <c r="BU1100" s="400"/>
      <c r="CC1100" s="397"/>
      <c r="CD1100" s="397"/>
      <c r="CE1100" s="397"/>
      <c r="CF1100" s="397"/>
      <c r="CG1100" s="397"/>
      <c r="CH1100" s="397"/>
      <c r="CI1100" s="397"/>
      <c r="CJ1100" s="397"/>
      <c r="CK1100" s="397"/>
      <c r="CL1100" s="397"/>
      <c r="CM1100" s="397"/>
      <c r="CN1100" s="397"/>
    </row>
    <row r="1101" spans="1:92" s="407" customFormat="1" x14ac:dyDescent="0.25">
      <c r="A1101" s="408"/>
      <c r="B1101" s="408"/>
      <c r="C1101" s="408"/>
      <c r="D1101" s="408"/>
      <c r="E1101" s="408"/>
      <c r="F1101" s="408"/>
      <c r="G1101" s="408"/>
      <c r="AN1101" s="400"/>
      <c r="AO1101" s="400"/>
      <c r="AV1101" s="400"/>
      <c r="AW1101" s="400"/>
      <c r="BJ1101" s="400"/>
      <c r="BK1101" s="400"/>
      <c r="BL1101" s="400"/>
      <c r="BM1101" s="400"/>
      <c r="BN1101" s="400"/>
      <c r="BO1101" s="400"/>
      <c r="BP1101" s="400"/>
      <c r="BQ1101" s="400"/>
      <c r="BR1101" s="400"/>
      <c r="BS1101" s="400"/>
      <c r="BT1101" s="400"/>
      <c r="BU1101" s="400"/>
      <c r="CC1101" s="397"/>
      <c r="CD1101" s="397"/>
      <c r="CE1101" s="397"/>
      <c r="CF1101" s="397"/>
      <c r="CG1101" s="397"/>
      <c r="CH1101" s="397"/>
      <c r="CI1101" s="397"/>
      <c r="CJ1101" s="397"/>
      <c r="CK1101" s="397"/>
      <c r="CL1101" s="397"/>
      <c r="CM1101" s="397"/>
      <c r="CN1101" s="397"/>
    </row>
    <row r="1102" spans="1:92" s="407" customFormat="1" x14ac:dyDescent="0.25">
      <c r="A1102" s="408"/>
      <c r="B1102" s="408"/>
      <c r="C1102" s="408"/>
      <c r="D1102" s="408"/>
      <c r="E1102" s="408"/>
      <c r="F1102" s="408"/>
      <c r="G1102" s="408"/>
      <c r="AN1102" s="400"/>
      <c r="AO1102" s="400"/>
      <c r="AV1102" s="400"/>
      <c r="AW1102" s="400"/>
      <c r="BJ1102" s="400"/>
      <c r="BK1102" s="400"/>
      <c r="BL1102" s="400"/>
      <c r="BM1102" s="400"/>
      <c r="BN1102" s="400"/>
      <c r="BO1102" s="400"/>
      <c r="BP1102" s="400"/>
      <c r="BQ1102" s="400"/>
      <c r="BR1102" s="400"/>
      <c r="BS1102" s="400"/>
      <c r="BT1102" s="400"/>
      <c r="BU1102" s="400"/>
      <c r="CC1102" s="397"/>
      <c r="CD1102" s="397"/>
      <c r="CE1102" s="397"/>
      <c r="CF1102" s="397"/>
      <c r="CG1102" s="397"/>
      <c r="CH1102" s="397"/>
      <c r="CI1102" s="397"/>
      <c r="CJ1102" s="397"/>
      <c r="CK1102" s="397"/>
      <c r="CL1102" s="397"/>
      <c r="CM1102" s="397"/>
      <c r="CN1102" s="397"/>
    </row>
    <row r="1103" spans="1:92" s="407" customFormat="1" x14ac:dyDescent="0.25">
      <c r="A1103" s="408"/>
      <c r="B1103" s="408"/>
      <c r="C1103" s="408"/>
      <c r="D1103" s="408"/>
      <c r="E1103" s="408"/>
      <c r="F1103" s="408"/>
      <c r="G1103" s="408"/>
      <c r="AN1103" s="400"/>
      <c r="AO1103" s="400"/>
      <c r="AV1103" s="400"/>
      <c r="AW1103" s="400"/>
      <c r="BJ1103" s="400"/>
      <c r="BK1103" s="400"/>
      <c r="BL1103" s="400"/>
      <c r="BM1103" s="400"/>
      <c r="BN1103" s="400"/>
      <c r="BO1103" s="400"/>
      <c r="BP1103" s="400"/>
      <c r="BQ1103" s="400"/>
      <c r="BR1103" s="400"/>
      <c r="BS1103" s="400"/>
      <c r="BT1103" s="400"/>
      <c r="BU1103" s="400"/>
      <c r="CC1103" s="397"/>
      <c r="CD1103" s="397"/>
      <c r="CE1103" s="397"/>
      <c r="CF1103" s="397"/>
      <c r="CG1103" s="397"/>
      <c r="CH1103" s="397"/>
      <c r="CI1103" s="397"/>
      <c r="CJ1103" s="397"/>
      <c r="CK1103" s="397"/>
      <c r="CL1103" s="397"/>
      <c r="CM1103" s="397"/>
      <c r="CN1103" s="397"/>
    </row>
    <row r="1104" spans="1:92" s="407" customFormat="1" x14ac:dyDescent="0.25">
      <c r="A1104" s="408"/>
      <c r="B1104" s="408"/>
      <c r="C1104" s="408"/>
      <c r="D1104" s="408"/>
      <c r="E1104" s="408"/>
      <c r="F1104" s="408"/>
      <c r="G1104" s="408"/>
      <c r="AN1104" s="400"/>
      <c r="AO1104" s="400"/>
      <c r="AV1104" s="400"/>
      <c r="AW1104" s="400"/>
      <c r="BJ1104" s="400"/>
      <c r="BK1104" s="400"/>
      <c r="BL1104" s="400"/>
      <c r="BM1104" s="400"/>
      <c r="BN1104" s="400"/>
      <c r="BO1104" s="400"/>
      <c r="BP1104" s="400"/>
      <c r="BQ1104" s="400"/>
      <c r="BR1104" s="400"/>
      <c r="BS1104" s="400"/>
      <c r="BT1104" s="400"/>
      <c r="BU1104" s="400"/>
      <c r="CC1104" s="397"/>
      <c r="CD1104" s="397"/>
      <c r="CE1104" s="397"/>
      <c r="CF1104" s="397"/>
      <c r="CG1104" s="397"/>
      <c r="CH1104" s="397"/>
      <c r="CI1104" s="397"/>
      <c r="CJ1104" s="397"/>
      <c r="CK1104" s="397"/>
      <c r="CL1104" s="397"/>
      <c r="CM1104" s="397"/>
      <c r="CN1104" s="397"/>
    </row>
    <row r="1105" spans="1:92" s="407" customFormat="1" x14ac:dyDescent="0.25">
      <c r="A1105" s="408"/>
      <c r="B1105" s="408"/>
      <c r="C1105" s="408"/>
      <c r="D1105" s="408"/>
      <c r="E1105" s="408"/>
      <c r="F1105" s="408"/>
      <c r="G1105" s="408"/>
      <c r="AN1105" s="400"/>
      <c r="AO1105" s="400"/>
      <c r="AV1105" s="400"/>
      <c r="AW1105" s="400"/>
      <c r="BJ1105" s="400"/>
      <c r="BK1105" s="400"/>
      <c r="BL1105" s="400"/>
      <c r="BM1105" s="400"/>
      <c r="BN1105" s="400"/>
      <c r="BO1105" s="400"/>
      <c r="BP1105" s="400"/>
      <c r="BQ1105" s="400"/>
      <c r="BR1105" s="400"/>
      <c r="BS1105" s="400"/>
      <c r="BT1105" s="400"/>
      <c r="BU1105" s="400"/>
      <c r="CC1105" s="397"/>
      <c r="CD1105" s="397"/>
      <c r="CE1105" s="397"/>
      <c r="CF1105" s="397"/>
      <c r="CG1105" s="397"/>
      <c r="CH1105" s="397"/>
      <c r="CI1105" s="397"/>
      <c r="CJ1105" s="397"/>
      <c r="CK1105" s="397"/>
      <c r="CL1105" s="397"/>
      <c r="CM1105" s="397"/>
      <c r="CN1105" s="397"/>
    </row>
    <row r="1106" spans="1:92" s="407" customFormat="1" x14ac:dyDescent="0.25">
      <c r="A1106" s="408"/>
      <c r="B1106" s="408"/>
      <c r="C1106" s="408"/>
      <c r="D1106" s="408"/>
      <c r="E1106" s="408"/>
      <c r="F1106" s="408"/>
      <c r="G1106" s="408"/>
      <c r="AN1106" s="400"/>
      <c r="AO1106" s="400"/>
      <c r="AV1106" s="400"/>
      <c r="AW1106" s="400"/>
      <c r="BJ1106" s="400"/>
      <c r="BK1106" s="400"/>
      <c r="BL1106" s="400"/>
      <c r="BM1106" s="400"/>
      <c r="BN1106" s="400"/>
      <c r="BO1106" s="400"/>
      <c r="BP1106" s="400"/>
      <c r="BQ1106" s="400"/>
      <c r="BR1106" s="400"/>
      <c r="BS1106" s="400"/>
      <c r="BT1106" s="400"/>
      <c r="BU1106" s="400"/>
      <c r="CC1106" s="397"/>
      <c r="CD1106" s="397"/>
      <c r="CE1106" s="397"/>
      <c r="CF1106" s="397"/>
      <c r="CG1106" s="397"/>
      <c r="CH1106" s="397"/>
      <c r="CI1106" s="397"/>
      <c r="CJ1106" s="397"/>
      <c r="CK1106" s="397"/>
      <c r="CL1106" s="397"/>
      <c r="CM1106" s="397"/>
      <c r="CN1106" s="397"/>
    </row>
    <row r="1107" spans="1:92" s="407" customFormat="1" x14ac:dyDescent="0.25">
      <c r="A1107" s="408"/>
      <c r="B1107" s="408"/>
      <c r="C1107" s="408"/>
      <c r="D1107" s="408"/>
      <c r="E1107" s="408"/>
      <c r="F1107" s="408"/>
      <c r="G1107" s="408"/>
      <c r="AN1107" s="400"/>
      <c r="AO1107" s="400"/>
      <c r="AV1107" s="400"/>
      <c r="AW1107" s="400"/>
      <c r="BJ1107" s="400"/>
      <c r="BK1107" s="400"/>
      <c r="BL1107" s="400"/>
      <c r="BM1107" s="400"/>
      <c r="BN1107" s="400"/>
      <c r="BO1107" s="400"/>
      <c r="BP1107" s="400"/>
      <c r="BQ1107" s="400"/>
      <c r="BR1107" s="400"/>
      <c r="BS1107" s="400"/>
      <c r="BT1107" s="400"/>
      <c r="BU1107" s="400"/>
      <c r="CC1107" s="397"/>
      <c r="CD1107" s="397"/>
      <c r="CE1107" s="397"/>
      <c r="CF1107" s="397"/>
      <c r="CG1107" s="397"/>
      <c r="CH1107" s="397"/>
      <c r="CI1107" s="397"/>
      <c r="CJ1107" s="397"/>
      <c r="CK1107" s="397"/>
      <c r="CL1107" s="397"/>
      <c r="CM1107" s="397"/>
      <c r="CN1107" s="397"/>
    </row>
    <row r="1108" spans="1:92" s="407" customFormat="1" x14ac:dyDescent="0.25">
      <c r="A1108" s="408"/>
      <c r="B1108" s="408"/>
      <c r="C1108" s="408"/>
      <c r="D1108" s="408"/>
      <c r="E1108" s="408"/>
      <c r="F1108" s="408"/>
      <c r="G1108" s="408"/>
      <c r="AN1108" s="400"/>
      <c r="AO1108" s="400"/>
      <c r="AV1108" s="400"/>
      <c r="AW1108" s="400"/>
      <c r="BJ1108" s="400"/>
      <c r="BK1108" s="400"/>
      <c r="BL1108" s="400"/>
      <c r="BM1108" s="400"/>
      <c r="BN1108" s="400"/>
      <c r="BO1108" s="400"/>
      <c r="BP1108" s="400"/>
      <c r="BQ1108" s="400"/>
      <c r="BR1108" s="400"/>
      <c r="BS1108" s="400"/>
      <c r="BT1108" s="400"/>
      <c r="BU1108" s="400"/>
      <c r="CC1108" s="397"/>
      <c r="CD1108" s="397"/>
      <c r="CE1108" s="397"/>
      <c r="CF1108" s="397"/>
      <c r="CG1108" s="397"/>
      <c r="CH1108" s="397"/>
      <c r="CI1108" s="397"/>
      <c r="CJ1108" s="397"/>
      <c r="CK1108" s="397"/>
      <c r="CL1108" s="397"/>
      <c r="CM1108" s="397"/>
      <c r="CN1108" s="397"/>
    </row>
    <row r="1109" spans="1:92" s="407" customFormat="1" x14ac:dyDescent="0.25">
      <c r="A1109" s="408"/>
      <c r="B1109" s="408"/>
      <c r="C1109" s="408"/>
      <c r="D1109" s="408"/>
      <c r="E1109" s="408"/>
      <c r="F1109" s="408"/>
      <c r="G1109" s="408"/>
      <c r="AN1109" s="400"/>
      <c r="AO1109" s="400"/>
      <c r="AV1109" s="400"/>
      <c r="AW1109" s="400"/>
      <c r="BJ1109" s="400"/>
      <c r="BK1109" s="400"/>
      <c r="BL1109" s="400"/>
      <c r="BM1109" s="400"/>
      <c r="BN1109" s="400"/>
      <c r="BO1109" s="400"/>
      <c r="BP1109" s="400"/>
      <c r="BQ1109" s="400"/>
      <c r="BR1109" s="400"/>
      <c r="BS1109" s="400"/>
      <c r="BT1109" s="400"/>
      <c r="BU1109" s="400"/>
      <c r="CC1109" s="397"/>
      <c r="CD1109" s="397"/>
      <c r="CE1109" s="397"/>
      <c r="CF1109" s="397"/>
      <c r="CG1109" s="397"/>
      <c r="CH1109" s="397"/>
      <c r="CI1109" s="397"/>
      <c r="CJ1109" s="397"/>
      <c r="CK1109" s="397"/>
      <c r="CL1109" s="397"/>
      <c r="CM1109" s="397"/>
      <c r="CN1109" s="397"/>
    </row>
    <row r="1110" spans="1:92" s="407" customFormat="1" x14ac:dyDescent="0.25">
      <c r="A1110" s="408"/>
      <c r="B1110" s="408"/>
      <c r="C1110" s="408"/>
      <c r="D1110" s="408"/>
      <c r="E1110" s="408"/>
      <c r="F1110" s="408"/>
      <c r="G1110" s="408"/>
      <c r="AN1110" s="400"/>
      <c r="AO1110" s="400"/>
      <c r="AV1110" s="400"/>
      <c r="AW1110" s="400"/>
      <c r="BJ1110" s="400"/>
      <c r="BK1110" s="400"/>
      <c r="BL1110" s="400"/>
      <c r="BM1110" s="400"/>
      <c r="BN1110" s="400"/>
      <c r="BO1110" s="400"/>
      <c r="BP1110" s="400"/>
      <c r="BQ1110" s="400"/>
      <c r="BR1110" s="400"/>
      <c r="BS1110" s="400"/>
      <c r="BT1110" s="400"/>
      <c r="BU1110" s="400"/>
      <c r="CC1110" s="397"/>
      <c r="CD1110" s="397"/>
      <c r="CE1110" s="397"/>
      <c r="CF1110" s="397"/>
      <c r="CG1110" s="397"/>
      <c r="CH1110" s="397"/>
      <c r="CI1110" s="397"/>
      <c r="CJ1110" s="397"/>
      <c r="CK1110" s="397"/>
      <c r="CL1110" s="397"/>
      <c r="CM1110" s="397"/>
      <c r="CN1110" s="397"/>
    </row>
    <row r="1111" spans="1:92" s="407" customFormat="1" x14ac:dyDescent="0.25">
      <c r="A1111" s="408"/>
      <c r="B1111" s="408"/>
      <c r="C1111" s="408"/>
      <c r="D1111" s="408"/>
      <c r="E1111" s="408"/>
      <c r="F1111" s="408"/>
      <c r="G1111" s="408"/>
      <c r="AN1111" s="400"/>
      <c r="AO1111" s="400"/>
      <c r="AV1111" s="400"/>
      <c r="AW1111" s="400"/>
      <c r="BJ1111" s="400"/>
      <c r="BK1111" s="400"/>
      <c r="BL1111" s="400"/>
      <c r="BM1111" s="400"/>
      <c r="BN1111" s="400"/>
      <c r="BO1111" s="400"/>
      <c r="BP1111" s="400"/>
      <c r="BQ1111" s="400"/>
      <c r="BR1111" s="400"/>
      <c r="BS1111" s="400"/>
      <c r="BT1111" s="400"/>
      <c r="BU1111" s="400"/>
      <c r="CC1111" s="397"/>
      <c r="CD1111" s="397"/>
      <c r="CE1111" s="397"/>
      <c r="CF1111" s="397"/>
      <c r="CG1111" s="397"/>
      <c r="CH1111" s="397"/>
      <c r="CI1111" s="397"/>
      <c r="CJ1111" s="397"/>
      <c r="CK1111" s="397"/>
      <c r="CL1111" s="397"/>
      <c r="CM1111" s="397"/>
      <c r="CN1111" s="397"/>
    </row>
    <row r="1112" spans="1:92" s="407" customFormat="1" x14ac:dyDescent="0.25">
      <c r="A1112" s="408"/>
      <c r="B1112" s="408"/>
      <c r="C1112" s="408"/>
      <c r="D1112" s="408"/>
      <c r="E1112" s="408"/>
      <c r="F1112" s="408"/>
      <c r="G1112" s="408"/>
      <c r="AN1112" s="400"/>
      <c r="AO1112" s="400"/>
      <c r="AV1112" s="400"/>
      <c r="AW1112" s="400"/>
      <c r="BJ1112" s="400"/>
      <c r="BK1112" s="400"/>
      <c r="BL1112" s="400"/>
      <c r="BM1112" s="400"/>
      <c r="BN1112" s="400"/>
      <c r="BO1112" s="400"/>
      <c r="BP1112" s="400"/>
      <c r="BQ1112" s="400"/>
      <c r="BR1112" s="400"/>
      <c r="BS1112" s="400"/>
      <c r="BT1112" s="400"/>
      <c r="BU1112" s="400"/>
      <c r="CC1112" s="397"/>
      <c r="CD1112" s="397"/>
      <c r="CE1112" s="397"/>
      <c r="CF1112" s="397"/>
      <c r="CG1112" s="397"/>
      <c r="CH1112" s="397"/>
      <c r="CI1112" s="397"/>
      <c r="CJ1112" s="397"/>
      <c r="CK1112" s="397"/>
      <c r="CL1112" s="397"/>
      <c r="CM1112" s="397"/>
      <c r="CN1112" s="397"/>
    </row>
    <row r="1113" spans="1:92" s="407" customFormat="1" x14ac:dyDescent="0.25">
      <c r="A1113" s="408"/>
      <c r="B1113" s="408"/>
      <c r="C1113" s="408"/>
      <c r="D1113" s="408"/>
      <c r="E1113" s="408"/>
      <c r="F1113" s="408"/>
      <c r="G1113" s="408"/>
      <c r="AN1113" s="400"/>
      <c r="AO1113" s="400"/>
      <c r="AV1113" s="400"/>
      <c r="AW1113" s="400"/>
      <c r="BJ1113" s="400"/>
      <c r="BK1113" s="400"/>
      <c r="BL1113" s="400"/>
      <c r="BM1113" s="400"/>
      <c r="BN1113" s="400"/>
      <c r="BO1113" s="400"/>
      <c r="BP1113" s="400"/>
      <c r="BQ1113" s="400"/>
      <c r="BR1113" s="400"/>
      <c r="BS1113" s="400"/>
      <c r="BT1113" s="400"/>
      <c r="BU1113" s="400"/>
      <c r="CC1113" s="397"/>
      <c r="CD1113" s="397"/>
      <c r="CE1113" s="397"/>
      <c r="CF1113" s="397"/>
      <c r="CG1113" s="397"/>
      <c r="CH1113" s="397"/>
      <c r="CI1113" s="397"/>
      <c r="CJ1113" s="397"/>
      <c r="CK1113" s="397"/>
      <c r="CL1113" s="397"/>
      <c r="CM1113" s="397"/>
      <c r="CN1113" s="397"/>
    </row>
    <row r="1114" spans="1:92" s="407" customFormat="1" x14ac:dyDescent="0.25">
      <c r="A1114" s="408"/>
      <c r="B1114" s="408"/>
      <c r="C1114" s="408"/>
      <c r="D1114" s="408"/>
      <c r="E1114" s="408"/>
      <c r="F1114" s="408"/>
      <c r="G1114" s="408"/>
      <c r="AN1114" s="400"/>
      <c r="AO1114" s="400"/>
      <c r="AV1114" s="400"/>
      <c r="AW1114" s="400"/>
      <c r="BJ1114" s="400"/>
      <c r="BK1114" s="400"/>
      <c r="BL1114" s="400"/>
      <c r="BM1114" s="400"/>
      <c r="BN1114" s="400"/>
      <c r="BO1114" s="400"/>
      <c r="BP1114" s="400"/>
      <c r="BQ1114" s="400"/>
      <c r="BR1114" s="400"/>
      <c r="BS1114" s="400"/>
      <c r="BT1114" s="400"/>
      <c r="BU1114" s="400"/>
      <c r="CC1114" s="397"/>
      <c r="CD1114" s="397"/>
      <c r="CE1114" s="397"/>
      <c r="CF1114" s="397"/>
      <c r="CG1114" s="397"/>
      <c r="CH1114" s="397"/>
      <c r="CI1114" s="397"/>
      <c r="CJ1114" s="397"/>
      <c r="CK1114" s="397"/>
      <c r="CL1114" s="397"/>
      <c r="CM1114" s="397"/>
      <c r="CN1114" s="397"/>
    </row>
    <row r="1115" spans="1:92" s="407" customFormat="1" x14ac:dyDescent="0.25">
      <c r="A1115" s="408"/>
      <c r="B1115" s="408"/>
      <c r="C1115" s="408"/>
      <c r="D1115" s="408"/>
      <c r="E1115" s="408"/>
      <c r="F1115" s="408"/>
      <c r="G1115" s="408"/>
      <c r="AN1115" s="400"/>
      <c r="AO1115" s="400"/>
      <c r="AV1115" s="400"/>
      <c r="AW1115" s="400"/>
      <c r="BJ1115" s="400"/>
      <c r="BK1115" s="400"/>
      <c r="BL1115" s="400"/>
      <c r="BM1115" s="400"/>
      <c r="BN1115" s="400"/>
      <c r="BO1115" s="400"/>
      <c r="BP1115" s="400"/>
      <c r="BQ1115" s="400"/>
      <c r="BR1115" s="400"/>
      <c r="BS1115" s="400"/>
      <c r="BT1115" s="400"/>
      <c r="BU1115" s="400"/>
      <c r="CC1115" s="397"/>
      <c r="CD1115" s="397"/>
      <c r="CE1115" s="397"/>
      <c r="CF1115" s="397"/>
      <c r="CG1115" s="397"/>
      <c r="CH1115" s="397"/>
      <c r="CI1115" s="397"/>
      <c r="CJ1115" s="397"/>
      <c r="CK1115" s="397"/>
      <c r="CL1115" s="397"/>
      <c r="CM1115" s="397"/>
      <c r="CN1115" s="397"/>
    </row>
    <row r="1116" spans="1:92" s="407" customFormat="1" x14ac:dyDescent="0.25">
      <c r="A1116" s="408"/>
      <c r="B1116" s="408"/>
      <c r="C1116" s="408"/>
      <c r="D1116" s="408"/>
      <c r="E1116" s="408"/>
      <c r="F1116" s="408"/>
      <c r="G1116" s="408"/>
      <c r="AN1116" s="400"/>
      <c r="AO1116" s="400"/>
      <c r="AV1116" s="400"/>
      <c r="AW1116" s="400"/>
      <c r="BJ1116" s="400"/>
      <c r="BK1116" s="400"/>
      <c r="BL1116" s="400"/>
      <c r="BM1116" s="400"/>
      <c r="BN1116" s="400"/>
      <c r="BO1116" s="400"/>
      <c r="BP1116" s="400"/>
      <c r="BQ1116" s="400"/>
      <c r="BR1116" s="400"/>
      <c r="BS1116" s="400"/>
      <c r="BT1116" s="400"/>
      <c r="BU1116" s="400"/>
      <c r="CC1116" s="397"/>
      <c r="CD1116" s="397"/>
      <c r="CE1116" s="397"/>
      <c r="CF1116" s="397"/>
      <c r="CG1116" s="397"/>
      <c r="CH1116" s="397"/>
      <c r="CI1116" s="397"/>
      <c r="CJ1116" s="397"/>
      <c r="CK1116" s="397"/>
      <c r="CL1116" s="397"/>
      <c r="CM1116" s="397"/>
      <c r="CN1116" s="397"/>
    </row>
    <row r="1117" spans="1:92" s="407" customFormat="1" x14ac:dyDescent="0.25">
      <c r="A1117" s="408"/>
      <c r="B1117" s="408"/>
      <c r="C1117" s="408"/>
      <c r="D1117" s="408"/>
      <c r="E1117" s="408"/>
      <c r="F1117" s="408"/>
      <c r="G1117" s="408"/>
      <c r="AN1117" s="400"/>
      <c r="AO1117" s="400"/>
      <c r="AV1117" s="400"/>
      <c r="AW1117" s="400"/>
      <c r="BJ1117" s="400"/>
      <c r="BK1117" s="400"/>
      <c r="BL1117" s="400"/>
      <c r="BM1117" s="400"/>
      <c r="BN1117" s="400"/>
      <c r="BO1117" s="400"/>
      <c r="BP1117" s="400"/>
      <c r="BQ1117" s="400"/>
      <c r="BR1117" s="400"/>
      <c r="BS1117" s="400"/>
      <c r="BT1117" s="400"/>
      <c r="BU1117" s="400"/>
      <c r="CC1117" s="397"/>
      <c r="CD1117" s="397"/>
      <c r="CE1117" s="397"/>
      <c r="CF1117" s="397"/>
      <c r="CG1117" s="397"/>
      <c r="CH1117" s="397"/>
      <c r="CI1117" s="397"/>
      <c r="CJ1117" s="397"/>
      <c r="CK1117" s="397"/>
      <c r="CL1117" s="397"/>
      <c r="CM1117" s="397"/>
      <c r="CN1117" s="397"/>
    </row>
    <row r="1118" spans="1:92" s="407" customFormat="1" x14ac:dyDescent="0.25">
      <c r="A1118" s="408"/>
      <c r="B1118" s="408"/>
      <c r="C1118" s="408"/>
      <c r="D1118" s="408"/>
      <c r="E1118" s="408"/>
      <c r="F1118" s="408"/>
      <c r="G1118" s="408"/>
      <c r="AN1118" s="400"/>
      <c r="AO1118" s="400"/>
      <c r="AV1118" s="400"/>
      <c r="AW1118" s="400"/>
      <c r="BJ1118" s="400"/>
      <c r="BK1118" s="400"/>
      <c r="BL1118" s="400"/>
      <c r="BM1118" s="400"/>
      <c r="BN1118" s="400"/>
      <c r="BO1118" s="400"/>
      <c r="BP1118" s="400"/>
      <c r="BQ1118" s="400"/>
      <c r="BR1118" s="400"/>
      <c r="BS1118" s="400"/>
      <c r="BT1118" s="400"/>
      <c r="BU1118" s="400"/>
      <c r="CC1118" s="397"/>
      <c r="CD1118" s="397"/>
      <c r="CE1118" s="397"/>
      <c r="CF1118" s="397"/>
      <c r="CG1118" s="397"/>
      <c r="CH1118" s="397"/>
      <c r="CI1118" s="397"/>
      <c r="CJ1118" s="397"/>
      <c r="CK1118" s="397"/>
      <c r="CL1118" s="397"/>
      <c r="CM1118" s="397"/>
      <c r="CN1118" s="397"/>
    </row>
    <row r="1119" spans="1:92" s="407" customFormat="1" x14ac:dyDescent="0.25">
      <c r="A1119" s="408"/>
      <c r="B1119" s="408"/>
      <c r="C1119" s="408"/>
      <c r="D1119" s="408"/>
      <c r="E1119" s="408"/>
      <c r="F1119" s="408"/>
      <c r="G1119" s="408"/>
      <c r="AN1119" s="400"/>
      <c r="AO1119" s="400"/>
      <c r="AV1119" s="400"/>
      <c r="AW1119" s="400"/>
      <c r="BJ1119" s="400"/>
      <c r="BK1119" s="400"/>
      <c r="BL1119" s="400"/>
      <c r="BM1119" s="400"/>
      <c r="BN1119" s="400"/>
      <c r="BO1119" s="400"/>
      <c r="BP1119" s="400"/>
      <c r="BQ1119" s="400"/>
      <c r="BR1119" s="400"/>
      <c r="BS1119" s="400"/>
      <c r="BT1119" s="400"/>
      <c r="BU1119" s="400"/>
      <c r="CC1119" s="397"/>
      <c r="CD1119" s="397"/>
      <c r="CE1119" s="397"/>
      <c r="CF1119" s="397"/>
      <c r="CG1119" s="397"/>
      <c r="CH1119" s="397"/>
      <c r="CI1119" s="397"/>
      <c r="CJ1119" s="397"/>
      <c r="CK1119" s="397"/>
      <c r="CL1119" s="397"/>
      <c r="CM1119" s="397"/>
      <c r="CN1119" s="397"/>
    </row>
    <row r="1120" spans="1:92" s="407" customFormat="1" x14ac:dyDescent="0.25">
      <c r="A1120" s="408"/>
      <c r="B1120" s="408"/>
      <c r="C1120" s="408"/>
      <c r="D1120" s="408"/>
      <c r="E1120" s="408"/>
      <c r="F1120" s="408"/>
      <c r="G1120" s="408"/>
      <c r="AN1120" s="400"/>
      <c r="AO1120" s="400"/>
      <c r="AV1120" s="400"/>
      <c r="AW1120" s="400"/>
      <c r="BJ1120" s="400"/>
      <c r="BK1120" s="400"/>
      <c r="BL1120" s="400"/>
      <c r="BM1120" s="400"/>
      <c r="BN1120" s="400"/>
      <c r="BO1120" s="400"/>
      <c r="BP1120" s="400"/>
      <c r="BQ1120" s="400"/>
      <c r="BR1120" s="400"/>
      <c r="BS1120" s="400"/>
      <c r="BT1120" s="400"/>
      <c r="BU1120" s="400"/>
      <c r="CC1120" s="397"/>
      <c r="CD1120" s="397"/>
      <c r="CE1120" s="397"/>
      <c r="CF1120" s="397"/>
      <c r="CG1120" s="397"/>
      <c r="CH1120" s="397"/>
      <c r="CI1120" s="397"/>
      <c r="CJ1120" s="397"/>
      <c r="CK1120" s="397"/>
      <c r="CL1120" s="397"/>
      <c r="CM1120" s="397"/>
      <c r="CN1120" s="397"/>
    </row>
    <row r="1121" spans="1:92" s="407" customFormat="1" x14ac:dyDescent="0.25">
      <c r="A1121" s="408"/>
      <c r="B1121" s="408"/>
      <c r="C1121" s="408"/>
      <c r="D1121" s="408"/>
      <c r="E1121" s="408"/>
      <c r="F1121" s="408"/>
      <c r="G1121" s="408"/>
      <c r="AN1121" s="400"/>
      <c r="AO1121" s="400"/>
      <c r="AV1121" s="400"/>
      <c r="AW1121" s="400"/>
      <c r="BJ1121" s="400"/>
      <c r="BK1121" s="400"/>
      <c r="BL1121" s="400"/>
      <c r="BM1121" s="400"/>
      <c r="BN1121" s="400"/>
      <c r="BO1121" s="400"/>
      <c r="BP1121" s="400"/>
      <c r="BQ1121" s="400"/>
      <c r="BR1121" s="400"/>
      <c r="BS1121" s="400"/>
      <c r="BT1121" s="400"/>
      <c r="BU1121" s="400"/>
      <c r="CC1121" s="397"/>
      <c r="CD1121" s="397"/>
      <c r="CE1121" s="397"/>
      <c r="CF1121" s="397"/>
      <c r="CG1121" s="397"/>
      <c r="CH1121" s="397"/>
      <c r="CI1121" s="397"/>
      <c r="CJ1121" s="397"/>
      <c r="CK1121" s="397"/>
      <c r="CL1121" s="397"/>
      <c r="CM1121" s="397"/>
      <c r="CN1121" s="397"/>
    </row>
    <row r="1122" spans="1:92" s="407" customFormat="1" x14ac:dyDescent="0.25">
      <c r="A1122" s="408"/>
      <c r="B1122" s="408"/>
      <c r="C1122" s="408"/>
      <c r="D1122" s="408"/>
      <c r="E1122" s="408"/>
      <c r="F1122" s="408"/>
      <c r="G1122" s="408"/>
      <c r="AN1122" s="400"/>
      <c r="AO1122" s="400"/>
      <c r="AV1122" s="400"/>
      <c r="AW1122" s="400"/>
      <c r="BJ1122" s="400"/>
      <c r="BK1122" s="400"/>
      <c r="BL1122" s="400"/>
      <c r="BM1122" s="400"/>
      <c r="BN1122" s="400"/>
      <c r="BO1122" s="400"/>
      <c r="BP1122" s="400"/>
      <c r="BQ1122" s="400"/>
      <c r="BR1122" s="400"/>
      <c r="BS1122" s="400"/>
      <c r="BT1122" s="400"/>
      <c r="BU1122" s="400"/>
      <c r="CC1122" s="397"/>
      <c r="CD1122" s="397"/>
      <c r="CE1122" s="397"/>
      <c r="CF1122" s="397"/>
      <c r="CG1122" s="397"/>
      <c r="CH1122" s="397"/>
      <c r="CI1122" s="397"/>
      <c r="CJ1122" s="397"/>
      <c r="CK1122" s="397"/>
      <c r="CL1122" s="397"/>
      <c r="CM1122" s="397"/>
      <c r="CN1122" s="397"/>
    </row>
    <row r="1123" spans="1:92" s="407" customFormat="1" x14ac:dyDescent="0.25">
      <c r="A1123" s="408"/>
      <c r="B1123" s="408"/>
      <c r="C1123" s="408"/>
      <c r="D1123" s="408"/>
      <c r="E1123" s="408"/>
      <c r="F1123" s="408"/>
      <c r="G1123" s="408"/>
      <c r="AN1123" s="400"/>
      <c r="AO1123" s="400"/>
      <c r="AV1123" s="400"/>
      <c r="AW1123" s="400"/>
      <c r="BJ1123" s="400"/>
      <c r="BK1123" s="400"/>
      <c r="BL1123" s="400"/>
      <c r="BM1123" s="400"/>
      <c r="BN1123" s="400"/>
      <c r="BO1123" s="400"/>
      <c r="BP1123" s="400"/>
      <c r="BQ1123" s="400"/>
      <c r="BR1123" s="400"/>
      <c r="BS1123" s="400"/>
      <c r="BT1123" s="400"/>
      <c r="BU1123" s="400"/>
      <c r="CC1123" s="397"/>
      <c r="CD1123" s="397"/>
      <c r="CE1123" s="397"/>
      <c r="CF1123" s="397"/>
      <c r="CG1123" s="397"/>
      <c r="CH1123" s="397"/>
      <c r="CI1123" s="397"/>
      <c r="CJ1123" s="397"/>
      <c r="CK1123" s="397"/>
      <c r="CL1123" s="397"/>
      <c r="CM1123" s="397"/>
      <c r="CN1123" s="397"/>
    </row>
    <row r="1124" spans="1:92" s="407" customFormat="1" x14ac:dyDescent="0.25">
      <c r="A1124" s="408"/>
      <c r="B1124" s="408"/>
      <c r="C1124" s="408"/>
      <c r="D1124" s="408"/>
      <c r="E1124" s="408"/>
      <c r="F1124" s="408"/>
      <c r="G1124" s="408"/>
      <c r="AN1124" s="400"/>
      <c r="AO1124" s="400"/>
      <c r="AV1124" s="400"/>
      <c r="AW1124" s="400"/>
      <c r="BJ1124" s="400"/>
      <c r="BK1124" s="400"/>
      <c r="BL1124" s="400"/>
      <c r="BM1124" s="400"/>
      <c r="BN1124" s="400"/>
      <c r="BO1124" s="400"/>
      <c r="BP1124" s="400"/>
      <c r="BQ1124" s="400"/>
      <c r="BR1124" s="400"/>
      <c r="BS1124" s="400"/>
      <c r="BT1124" s="400"/>
      <c r="BU1124" s="400"/>
      <c r="CC1124" s="397"/>
      <c r="CD1124" s="397"/>
      <c r="CE1124" s="397"/>
      <c r="CF1124" s="397"/>
      <c r="CG1124" s="397"/>
      <c r="CH1124" s="397"/>
      <c r="CI1124" s="397"/>
      <c r="CJ1124" s="397"/>
      <c r="CK1124" s="397"/>
      <c r="CL1124" s="397"/>
      <c r="CM1124" s="397"/>
      <c r="CN1124" s="397"/>
    </row>
    <row r="1125" spans="1:92" s="407" customFormat="1" x14ac:dyDescent="0.25">
      <c r="A1125" s="408"/>
      <c r="B1125" s="408"/>
      <c r="C1125" s="408"/>
      <c r="D1125" s="408"/>
      <c r="E1125" s="408"/>
      <c r="F1125" s="408"/>
      <c r="G1125" s="408"/>
      <c r="AN1125" s="400"/>
      <c r="AO1125" s="400"/>
      <c r="AV1125" s="400"/>
      <c r="AW1125" s="400"/>
      <c r="BJ1125" s="400"/>
      <c r="BK1125" s="400"/>
      <c r="BL1125" s="400"/>
      <c r="BM1125" s="400"/>
      <c r="BN1125" s="400"/>
      <c r="BO1125" s="400"/>
      <c r="BP1125" s="400"/>
      <c r="BQ1125" s="400"/>
      <c r="BR1125" s="400"/>
      <c r="BS1125" s="400"/>
      <c r="BT1125" s="400"/>
      <c r="BU1125" s="400"/>
      <c r="CC1125" s="397"/>
      <c r="CD1125" s="397"/>
      <c r="CE1125" s="397"/>
      <c r="CF1125" s="397"/>
      <c r="CG1125" s="397"/>
      <c r="CH1125" s="397"/>
      <c r="CI1125" s="397"/>
      <c r="CJ1125" s="397"/>
      <c r="CK1125" s="397"/>
      <c r="CL1125" s="397"/>
      <c r="CM1125" s="397"/>
      <c r="CN1125" s="397"/>
    </row>
    <row r="1126" spans="1:92" s="407" customFormat="1" x14ac:dyDescent="0.25">
      <c r="A1126" s="408"/>
      <c r="B1126" s="408"/>
      <c r="C1126" s="408"/>
      <c r="D1126" s="408"/>
      <c r="E1126" s="408"/>
      <c r="F1126" s="408"/>
      <c r="G1126" s="408"/>
      <c r="AN1126" s="400"/>
      <c r="AO1126" s="400"/>
      <c r="AV1126" s="400"/>
      <c r="AW1126" s="400"/>
      <c r="BJ1126" s="400"/>
      <c r="BK1126" s="400"/>
      <c r="BL1126" s="400"/>
      <c r="BM1126" s="400"/>
      <c r="BN1126" s="400"/>
      <c r="BO1126" s="400"/>
      <c r="BP1126" s="400"/>
      <c r="BQ1126" s="400"/>
      <c r="BR1126" s="400"/>
      <c r="BS1126" s="400"/>
      <c r="BT1126" s="400"/>
      <c r="BU1126" s="400"/>
      <c r="CC1126" s="397"/>
      <c r="CD1126" s="397"/>
      <c r="CE1126" s="397"/>
      <c r="CF1126" s="397"/>
      <c r="CG1126" s="397"/>
      <c r="CH1126" s="397"/>
      <c r="CI1126" s="397"/>
      <c r="CJ1126" s="397"/>
      <c r="CK1126" s="397"/>
      <c r="CL1126" s="397"/>
      <c r="CM1126" s="397"/>
      <c r="CN1126" s="397"/>
    </row>
    <row r="1127" spans="1:92" s="407" customFormat="1" x14ac:dyDescent="0.25">
      <c r="A1127" s="408"/>
      <c r="B1127" s="408"/>
      <c r="C1127" s="408"/>
      <c r="D1127" s="408"/>
      <c r="E1127" s="408"/>
      <c r="F1127" s="408"/>
      <c r="G1127" s="408"/>
      <c r="AN1127" s="400"/>
      <c r="AO1127" s="400"/>
      <c r="AV1127" s="400"/>
      <c r="AW1127" s="400"/>
      <c r="BJ1127" s="400"/>
      <c r="BK1127" s="400"/>
      <c r="BL1127" s="400"/>
      <c r="BM1127" s="400"/>
      <c r="BN1127" s="400"/>
      <c r="BO1127" s="400"/>
      <c r="BP1127" s="400"/>
      <c r="BQ1127" s="400"/>
      <c r="BR1127" s="400"/>
      <c r="BS1127" s="400"/>
      <c r="BT1127" s="400"/>
      <c r="BU1127" s="400"/>
      <c r="CC1127" s="397"/>
      <c r="CD1127" s="397"/>
      <c r="CE1127" s="397"/>
      <c r="CF1127" s="397"/>
      <c r="CG1127" s="397"/>
      <c r="CH1127" s="397"/>
      <c r="CI1127" s="397"/>
      <c r="CJ1127" s="397"/>
      <c r="CK1127" s="397"/>
      <c r="CL1127" s="397"/>
      <c r="CM1127" s="397"/>
      <c r="CN1127" s="397"/>
    </row>
    <row r="1128" spans="1:92" s="407" customFormat="1" x14ac:dyDescent="0.25">
      <c r="A1128" s="408"/>
      <c r="B1128" s="408"/>
      <c r="C1128" s="408"/>
      <c r="D1128" s="408"/>
      <c r="E1128" s="408"/>
      <c r="F1128" s="408"/>
      <c r="G1128" s="408"/>
      <c r="AN1128" s="400"/>
      <c r="AO1128" s="400"/>
      <c r="AV1128" s="400"/>
      <c r="AW1128" s="400"/>
      <c r="BJ1128" s="400"/>
      <c r="BK1128" s="400"/>
      <c r="BL1128" s="400"/>
      <c r="BM1128" s="400"/>
      <c r="BN1128" s="400"/>
      <c r="BO1128" s="400"/>
      <c r="BP1128" s="400"/>
      <c r="BQ1128" s="400"/>
      <c r="BR1128" s="400"/>
      <c r="BS1128" s="400"/>
      <c r="BT1128" s="400"/>
      <c r="BU1128" s="400"/>
      <c r="CC1128" s="397"/>
      <c r="CD1128" s="397"/>
      <c r="CE1128" s="397"/>
      <c r="CF1128" s="397"/>
      <c r="CG1128" s="397"/>
      <c r="CH1128" s="397"/>
      <c r="CI1128" s="397"/>
      <c r="CJ1128" s="397"/>
      <c r="CK1128" s="397"/>
      <c r="CL1128" s="397"/>
      <c r="CM1128" s="397"/>
      <c r="CN1128" s="397"/>
    </row>
    <row r="1129" spans="1:92" s="407" customFormat="1" x14ac:dyDescent="0.25">
      <c r="A1129" s="408"/>
      <c r="B1129" s="408"/>
      <c r="C1129" s="408"/>
      <c r="D1129" s="408"/>
      <c r="E1129" s="408"/>
      <c r="F1129" s="408"/>
      <c r="G1129" s="408"/>
      <c r="AN1129" s="400"/>
      <c r="AO1129" s="400"/>
      <c r="AV1129" s="400"/>
      <c r="AW1129" s="400"/>
      <c r="BJ1129" s="400"/>
      <c r="BK1129" s="400"/>
      <c r="BL1129" s="400"/>
      <c r="BM1129" s="400"/>
      <c r="BN1129" s="400"/>
      <c r="BO1129" s="400"/>
      <c r="BP1129" s="400"/>
      <c r="BQ1129" s="400"/>
      <c r="BR1129" s="400"/>
      <c r="BS1129" s="400"/>
      <c r="BT1129" s="400"/>
      <c r="BU1129" s="400"/>
      <c r="CC1129" s="397"/>
      <c r="CD1129" s="397"/>
      <c r="CE1129" s="397"/>
      <c r="CF1129" s="397"/>
      <c r="CG1129" s="397"/>
      <c r="CH1129" s="397"/>
      <c r="CI1129" s="397"/>
      <c r="CJ1129" s="397"/>
      <c r="CK1129" s="397"/>
      <c r="CL1129" s="397"/>
      <c r="CM1129" s="397"/>
      <c r="CN1129" s="397"/>
    </row>
    <row r="1130" spans="1:92" s="407" customFormat="1" x14ac:dyDescent="0.25">
      <c r="A1130" s="408"/>
      <c r="B1130" s="408"/>
      <c r="C1130" s="408"/>
      <c r="D1130" s="408"/>
      <c r="E1130" s="408"/>
      <c r="F1130" s="408"/>
      <c r="G1130" s="408"/>
      <c r="AN1130" s="400"/>
      <c r="AO1130" s="400"/>
      <c r="AV1130" s="400"/>
      <c r="AW1130" s="400"/>
      <c r="BJ1130" s="400"/>
      <c r="BK1130" s="400"/>
      <c r="BL1130" s="400"/>
      <c r="BM1130" s="400"/>
      <c r="BN1130" s="400"/>
      <c r="BO1130" s="400"/>
      <c r="BP1130" s="400"/>
      <c r="BQ1130" s="400"/>
      <c r="BR1130" s="400"/>
      <c r="BS1130" s="400"/>
      <c r="BT1130" s="400"/>
      <c r="BU1130" s="400"/>
      <c r="CC1130" s="397"/>
      <c r="CD1130" s="397"/>
      <c r="CE1130" s="397"/>
      <c r="CF1130" s="397"/>
      <c r="CG1130" s="397"/>
      <c r="CH1130" s="397"/>
      <c r="CI1130" s="397"/>
      <c r="CJ1130" s="397"/>
      <c r="CK1130" s="397"/>
      <c r="CL1130" s="397"/>
      <c r="CM1130" s="397"/>
      <c r="CN1130" s="397"/>
    </row>
    <row r="1131" spans="1:92" s="407" customFormat="1" x14ac:dyDescent="0.25">
      <c r="A1131" s="408"/>
      <c r="B1131" s="408"/>
      <c r="C1131" s="408"/>
      <c r="D1131" s="408"/>
      <c r="E1131" s="408"/>
      <c r="F1131" s="408"/>
      <c r="G1131" s="408"/>
      <c r="AN1131" s="400"/>
      <c r="AO1131" s="400"/>
      <c r="AV1131" s="400"/>
      <c r="AW1131" s="400"/>
      <c r="BJ1131" s="400"/>
      <c r="BK1131" s="400"/>
      <c r="BL1131" s="400"/>
      <c r="BM1131" s="400"/>
      <c r="BN1131" s="400"/>
      <c r="BO1131" s="400"/>
      <c r="BP1131" s="400"/>
      <c r="BQ1131" s="400"/>
      <c r="BR1131" s="400"/>
      <c r="BS1131" s="400"/>
      <c r="BT1131" s="400"/>
      <c r="BU1131" s="400"/>
      <c r="CC1131" s="397"/>
      <c r="CD1131" s="397"/>
      <c r="CE1131" s="397"/>
      <c r="CF1131" s="397"/>
      <c r="CG1131" s="397"/>
      <c r="CH1131" s="397"/>
      <c r="CI1131" s="397"/>
      <c r="CJ1131" s="397"/>
      <c r="CK1131" s="397"/>
      <c r="CL1131" s="397"/>
      <c r="CM1131" s="397"/>
      <c r="CN1131" s="397"/>
    </row>
    <row r="1132" spans="1:92" s="407" customFormat="1" x14ac:dyDescent="0.25">
      <c r="A1132" s="408"/>
      <c r="B1132" s="408"/>
      <c r="C1132" s="408"/>
      <c r="D1132" s="408"/>
      <c r="E1132" s="408"/>
      <c r="F1132" s="408"/>
      <c r="G1132" s="408"/>
      <c r="AN1132" s="400"/>
      <c r="AO1132" s="400"/>
      <c r="AV1132" s="400"/>
      <c r="AW1132" s="400"/>
      <c r="BJ1132" s="400"/>
      <c r="BK1132" s="400"/>
      <c r="BL1132" s="400"/>
      <c r="BM1132" s="400"/>
      <c r="BN1132" s="400"/>
      <c r="BO1132" s="400"/>
      <c r="BP1132" s="400"/>
      <c r="BQ1132" s="400"/>
      <c r="BR1132" s="400"/>
      <c r="BS1132" s="400"/>
      <c r="BT1132" s="400"/>
      <c r="BU1132" s="400"/>
      <c r="CC1132" s="397"/>
      <c r="CD1132" s="397"/>
      <c r="CE1132" s="397"/>
      <c r="CF1132" s="397"/>
      <c r="CG1132" s="397"/>
      <c r="CH1132" s="397"/>
      <c r="CI1132" s="397"/>
      <c r="CJ1132" s="397"/>
      <c r="CK1132" s="397"/>
      <c r="CL1132" s="397"/>
      <c r="CM1132" s="397"/>
      <c r="CN1132" s="397"/>
    </row>
    <row r="1133" spans="1:92" s="407" customFormat="1" x14ac:dyDescent="0.25">
      <c r="A1133" s="408"/>
      <c r="B1133" s="408"/>
      <c r="C1133" s="408"/>
      <c r="D1133" s="408"/>
      <c r="E1133" s="408"/>
      <c r="F1133" s="408"/>
      <c r="G1133" s="408"/>
      <c r="AN1133" s="400"/>
      <c r="AO1133" s="400"/>
      <c r="AV1133" s="400"/>
      <c r="AW1133" s="400"/>
      <c r="BJ1133" s="400"/>
      <c r="BK1133" s="400"/>
      <c r="BL1133" s="400"/>
      <c r="BM1133" s="400"/>
      <c r="BN1133" s="400"/>
      <c r="BO1133" s="400"/>
      <c r="BP1133" s="400"/>
      <c r="BQ1133" s="400"/>
      <c r="BR1133" s="400"/>
      <c r="BS1133" s="400"/>
      <c r="BT1133" s="400"/>
      <c r="BU1133" s="400"/>
      <c r="CC1133" s="397"/>
      <c r="CD1133" s="397"/>
      <c r="CE1133" s="397"/>
      <c r="CF1133" s="397"/>
      <c r="CG1133" s="397"/>
      <c r="CH1133" s="397"/>
      <c r="CI1133" s="397"/>
      <c r="CJ1133" s="397"/>
      <c r="CK1133" s="397"/>
      <c r="CL1133" s="397"/>
      <c r="CM1133" s="397"/>
      <c r="CN1133" s="397"/>
    </row>
    <row r="1134" spans="1:92" s="407" customFormat="1" x14ac:dyDescent="0.25">
      <c r="A1134" s="408"/>
      <c r="B1134" s="408"/>
      <c r="C1134" s="408"/>
      <c r="D1134" s="408"/>
      <c r="E1134" s="408"/>
      <c r="F1134" s="408"/>
      <c r="G1134" s="408"/>
      <c r="AN1134" s="400"/>
      <c r="AO1134" s="400"/>
      <c r="AV1134" s="400"/>
      <c r="AW1134" s="400"/>
      <c r="BJ1134" s="400"/>
      <c r="BK1134" s="400"/>
      <c r="BL1134" s="400"/>
      <c r="BM1134" s="400"/>
      <c r="BN1134" s="400"/>
      <c r="BO1134" s="400"/>
      <c r="BP1134" s="400"/>
      <c r="BQ1134" s="400"/>
      <c r="BR1134" s="400"/>
      <c r="BS1134" s="400"/>
      <c r="BT1134" s="400"/>
      <c r="BU1134" s="400"/>
      <c r="CC1134" s="397"/>
      <c r="CD1134" s="397"/>
      <c r="CE1134" s="397"/>
      <c r="CF1134" s="397"/>
      <c r="CG1134" s="397"/>
      <c r="CH1134" s="397"/>
      <c r="CI1134" s="397"/>
      <c r="CJ1134" s="397"/>
      <c r="CK1134" s="397"/>
      <c r="CL1134" s="397"/>
      <c r="CM1134" s="397"/>
      <c r="CN1134" s="397"/>
    </row>
    <row r="1135" spans="1:92" s="407" customFormat="1" x14ac:dyDescent="0.25">
      <c r="A1135" s="408"/>
      <c r="B1135" s="408"/>
      <c r="C1135" s="408"/>
      <c r="D1135" s="408"/>
      <c r="E1135" s="408"/>
      <c r="F1135" s="408"/>
      <c r="G1135" s="408"/>
      <c r="AN1135" s="400"/>
      <c r="AO1135" s="400"/>
      <c r="AV1135" s="400"/>
      <c r="AW1135" s="400"/>
      <c r="BJ1135" s="400"/>
      <c r="BK1135" s="400"/>
      <c r="BL1135" s="400"/>
      <c r="BM1135" s="400"/>
      <c r="BN1135" s="400"/>
      <c r="BO1135" s="400"/>
      <c r="BP1135" s="400"/>
      <c r="BQ1135" s="400"/>
      <c r="BR1135" s="400"/>
      <c r="BS1135" s="400"/>
      <c r="BT1135" s="400"/>
      <c r="BU1135" s="400"/>
      <c r="CC1135" s="397"/>
      <c r="CD1135" s="397"/>
      <c r="CE1135" s="397"/>
      <c r="CF1135" s="397"/>
      <c r="CG1135" s="397"/>
      <c r="CH1135" s="397"/>
      <c r="CI1135" s="397"/>
      <c r="CJ1135" s="397"/>
      <c r="CK1135" s="397"/>
      <c r="CL1135" s="397"/>
      <c r="CM1135" s="397"/>
      <c r="CN1135" s="397"/>
    </row>
    <row r="1136" spans="1:92" s="407" customFormat="1" x14ac:dyDescent="0.25">
      <c r="A1136" s="408"/>
      <c r="B1136" s="408"/>
      <c r="C1136" s="408"/>
      <c r="D1136" s="408"/>
      <c r="E1136" s="408"/>
      <c r="F1136" s="408"/>
      <c r="G1136" s="408"/>
      <c r="AN1136" s="400"/>
      <c r="AO1136" s="400"/>
      <c r="AV1136" s="400"/>
      <c r="AW1136" s="400"/>
      <c r="BJ1136" s="400"/>
      <c r="BK1136" s="400"/>
      <c r="BL1136" s="400"/>
      <c r="BM1136" s="400"/>
      <c r="BN1136" s="400"/>
      <c r="BO1136" s="400"/>
      <c r="BP1136" s="400"/>
      <c r="BQ1136" s="400"/>
      <c r="BR1136" s="400"/>
      <c r="BS1136" s="400"/>
      <c r="BT1136" s="400"/>
      <c r="BU1136" s="400"/>
      <c r="CC1136" s="397"/>
      <c r="CD1136" s="397"/>
      <c r="CE1136" s="397"/>
      <c r="CF1136" s="397"/>
      <c r="CG1136" s="397"/>
      <c r="CH1136" s="397"/>
      <c r="CI1136" s="397"/>
      <c r="CJ1136" s="397"/>
      <c r="CK1136" s="397"/>
      <c r="CL1136" s="397"/>
      <c r="CM1136" s="397"/>
      <c r="CN1136" s="397"/>
    </row>
    <row r="1137" spans="1:92" s="407" customFormat="1" x14ac:dyDescent="0.25">
      <c r="A1137" s="408"/>
      <c r="B1137" s="408"/>
      <c r="C1137" s="408"/>
      <c r="D1137" s="408"/>
      <c r="E1137" s="408"/>
      <c r="F1137" s="408"/>
      <c r="G1137" s="408"/>
      <c r="AN1137" s="400"/>
      <c r="AO1137" s="400"/>
      <c r="AV1137" s="400"/>
      <c r="AW1137" s="400"/>
      <c r="BJ1137" s="400"/>
      <c r="BK1137" s="400"/>
      <c r="BL1137" s="400"/>
      <c r="BM1137" s="400"/>
      <c r="BN1137" s="400"/>
      <c r="BO1137" s="400"/>
      <c r="BP1137" s="400"/>
      <c r="BQ1137" s="400"/>
      <c r="BR1137" s="400"/>
      <c r="BS1137" s="400"/>
      <c r="BT1137" s="400"/>
      <c r="BU1137" s="400"/>
      <c r="CC1137" s="397"/>
      <c r="CD1137" s="397"/>
      <c r="CE1137" s="397"/>
      <c r="CF1137" s="397"/>
      <c r="CG1137" s="397"/>
      <c r="CH1137" s="397"/>
      <c r="CI1137" s="397"/>
      <c r="CJ1137" s="397"/>
      <c r="CK1137" s="397"/>
      <c r="CL1137" s="397"/>
      <c r="CM1137" s="397"/>
      <c r="CN1137" s="397"/>
    </row>
    <row r="1138" spans="1:92" s="407" customFormat="1" x14ac:dyDescent="0.25">
      <c r="A1138" s="408"/>
      <c r="B1138" s="408"/>
      <c r="C1138" s="408"/>
      <c r="D1138" s="408"/>
      <c r="E1138" s="408"/>
      <c r="F1138" s="408"/>
      <c r="G1138" s="408"/>
      <c r="AN1138" s="400"/>
      <c r="AO1138" s="400"/>
      <c r="AV1138" s="400"/>
      <c r="AW1138" s="400"/>
      <c r="BJ1138" s="400"/>
      <c r="BK1138" s="400"/>
      <c r="BL1138" s="400"/>
      <c r="BM1138" s="400"/>
      <c r="BN1138" s="400"/>
      <c r="BO1138" s="400"/>
      <c r="BP1138" s="400"/>
      <c r="BQ1138" s="400"/>
      <c r="BR1138" s="400"/>
      <c r="BS1138" s="400"/>
      <c r="BT1138" s="400"/>
      <c r="BU1138" s="400"/>
      <c r="CC1138" s="397"/>
      <c r="CD1138" s="397"/>
      <c r="CE1138" s="397"/>
      <c r="CF1138" s="397"/>
      <c r="CG1138" s="397"/>
      <c r="CH1138" s="397"/>
      <c r="CI1138" s="397"/>
      <c r="CJ1138" s="397"/>
      <c r="CK1138" s="397"/>
      <c r="CL1138" s="397"/>
      <c r="CM1138" s="397"/>
      <c r="CN1138" s="397"/>
    </row>
    <row r="1139" spans="1:92" s="407" customFormat="1" x14ac:dyDescent="0.25">
      <c r="A1139" s="408"/>
      <c r="B1139" s="408"/>
      <c r="C1139" s="408"/>
      <c r="D1139" s="408"/>
      <c r="E1139" s="408"/>
      <c r="F1139" s="408"/>
      <c r="G1139" s="408"/>
      <c r="AN1139" s="400"/>
      <c r="AO1139" s="400"/>
      <c r="AV1139" s="400"/>
      <c r="AW1139" s="400"/>
      <c r="BJ1139" s="400"/>
      <c r="BK1139" s="400"/>
      <c r="BL1139" s="400"/>
      <c r="BM1139" s="400"/>
      <c r="BN1139" s="400"/>
      <c r="BO1139" s="400"/>
      <c r="BP1139" s="400"/>
      <c r="BQ1139" s="400"/>
      <c r="BR1139" s="400"/>
      <c r="BS1139" s="400"/>
      <c r="BT1139" s="400"/>
      <c r="BU1139" s="400"/>
      <c r="CC1139" s="397"/>
      <c r="CD1139" s="397"/>
      <c r="CE1139" s="397"/>
      <c r="CF1139" s="397"/>
      <c r="CG1139" s="397"/>
      <c r="CH1139" s="397"/>
      <c r="CI1139" s="397"/>
      <c r="CJ1139" s="397"/>
      <c r="CK1139" s="397"/>
      <c r="CL1139" s="397"/>
      <c r="CM1139" s="397"/>
      <c r="CN1139" s="397"/>
    </row>
    <row r="1140" spans="1:92" s="407" customFormat="1" x14ac:dyDescent="0.25">
      <c r="A1140" s="408"/>
      <c r="B1140" s="408"/>
      <c r="C1140" s="408"/>
      <c r="D1140" s="408"/>
      <c r="E1140" s="408"/>
      <c r="F1140" s="408"/>
      <c r="G1140" s="408"/>
      <c r="AN1140" s="400"/>
      <c r="AO1140" s="400"/>
      <c r="AV1140" s="400"/>
      <c r="AW1140" s="400"/>
      <c r="BJ1140" s="400"/>
      <c r="BK1140" s="400"/>
      <c r="BL1140" s="400"/>
      <c r="BM1140" s="400"/>
      <c r="BN1140" s="400"/>
      <c r="BO1140" s="400"/>
      <c r="BP1140" s="400"/>
      <c r="BQ1140" s="400"/>
      <c r="BR1140" s="400"/>
      <c r="BS1140" s="400"/>
      <c r="BT1140" s="400"/>
      <c r="BU1140" s="400"/>
      <c r="CC1140" s="397"/>
      <c r="CD1140" s="397"/>
      <c r="CE1140" s="397"/>
      <c r="CF1140" s="397"/>
      <c r="CG1140" s="397"/>
      <c r="CH1140" s="397"/>
      <c r="CI1140" s="397"/>
      <c r="CJ1140" s="397"/>
      <c r="CK1140" s="397"/>
      <c r="CL1140" s="397"/>
      <c r="CM1140" s="397"/>
      <c r="CN1140" s="397"/>
    </row>
    <row r="1141" spans="1:92" s="407" customFormat="1" x14ac:dyDescent="0.25">
      <c r="A1141" s="408"/>
      <c r="B1141" s="408"/>
      <c r="C1141" s="408"/>
      <c r="D1141" s="408"/>
      <c r="E1141" s="408"/>
      <c r="F1141" s="408"/>
      <c r="G1141" s="408"/>
      <c r="AN1141" s="400"/>
      <c r="AO1141" s="400"/>
      <c r="AV1141" s="400"/>
      <c r="AW1141" s="400"/>
      <c r="BJ1141" s="400"/>
      <c r="BK1141" s="400"/>
      <c r="BL1141" s="400"/>
      <c r="BM1141" s="400"/>
      <c r="BN1141" s="400"/>
      <c r="BO1141" s="400"/>
      <c r="BP1141" s="400"/>
      <c r="BQ1141" s="400"/>
      <c r="BR1141" s="400"/>
      <c r="BS1141" s="400"/>
      <c r="BT1141" s="400"/>
      <c r="BU1141" s="400"/>
      <c r="CC1141" s="397"/>
      <c r="CD1141" s="397"/>
      <c r="CE1141" s="397"/>
      <c r="CF1141" s="397"/>
      <c r="CG1141" s="397"/>
      <c r="CH1141" s="397"/>
      <c r="CI1141" s="397"/>
      <c r="CJ1141" s="397"/>
      <c r="CK1141" s="397"/>
      <c r="CL1141" s="397"/>
      <c r="CM1141" s="397"/>
      <c r="CN1141" s="397"/>
    </row>
    <row r="1142" spans="1:92" s="407" customFormat="1" x14ac:dyDescent="0.25">
      <c r="A1142" s="408"/>
      <c r="B1142" s="408"/>
      <c r="C1142" s="408"/>
      <c r="D1142" s="408"/>
      <c r="E1142" s="408"/>
      <c r="F1142" s="408"/>
      <c r="G1142" s="408"/>
      <c r="AN1142" s="400"/>
      <c r="AO1142" s="400"/>
      <c r="AV1142" s="400"/>
      <c r="AW1142" s="400"/>
      <c r="BJ1142" s="400"/>
      <c r="BK1142" s="400"/>
      <c r="BL1142" s="400"/>
      <c r="BM1142" s="400"/>
      <c r="BN1142" s="400"/>
      <c r="BO1142" s="400"/>
      <c r="BP1142" s="400"/>
      <c r="BQ1142" s="400"/>
      <c r="BR1142" s="400"/>
      <c r="BS1142" s="400"/>
      <c r="BT1142" s="400"/>
      <c r="BU1142" s="400"/>
      <c r="CC1142" s="397"/>
      <c r="CD1142" s="397"/>
      <c r="CE1142" s="397"/>
      <c r="CF1142" s="397"/>
      <c r="CG1142" s="397"/>
      <c r="CH1142" s="397"/>
      <c r="CI1142" s="397"/>
      <c r="CJ1142" s="397"/>
      <c r="CK1142" s="397"/>
      <c r="CL1142" s="397"/>
      <c r="CM1142" s="397"/>
      <c r="CN1142" s="397"/>
    </row>
    <row r="1143" spans="1:92" s="407" customFormat="1" x14ac:dyDescent="0.25">
      <c r="A1143" s="408"/>
      <c r="B1143" s="408"/>
      <c r="C1143" s="408"/>
      <c r="D1143" s="408"/>
      <c r="E1143" s="408"/>
      <c r="F1143" s="408"/>
      <c r="G1143" s="408"/>
      <c r="AN1143" s="400"/>
      <c r="AO1143" s="400"/>
      <c r="AV1143" s="400"/>
      <c r="AW1143" s="400"/>
      <c r="BJ1143" s="400"/>
      <c r="BK1143" s="400"/>
      <c r="BL1143" s="400"/>
      <c r="BM1143" s="400"/>
      <c r="BN1143" s="400"/>
      <c r="BO1143" s="400"/>
      <c r="BP1143" s="400"/>
      <c r="BQ1143" s="400"/>
      <c r="BR1143" s="400"/>
      <c r="BS1143" s="400"/>
      <c r="BT1143" s="400"/>
      <c r="BU1143" s="400"/>
      <c r="CC1143" s="397"/>
      <c r="CD1143" s="397"/>
      <c r="CE1143" s="397"/>
      <c r="CF1143" s="397"/>
      <c r="CG1143" s="397"/>
      <c r="CH1143" s="397"/>
      <c r="CI1143" s="397"/>
      <c r="CJ1143" s="397"/>
      <c r="CK1143" s="397"/>
      <c r="CL1143" s="397"/>
      <c r="CM1143" s="397"/>
      <c r="CN1143" s="397"/>
    </row>
    <row r="1144" spans="1:92" s="407" customFormat="1" x14ac:dyDescent="0.25">
      <c r="A1144" s="408"/>
      <c r="B1144" s="408"/>
      <c r="C1144" s="408"/>
      <c r="D1144" s="408"/>
      <c r="E1144" s="408"/>
      <c r="F1144" s="408"/>
      <c r="G1144" s="408"/>
      <c r="AN1144" s="400"/>
      <c r="AO1144" s="400"/>
      <c r="AV1144" s="400"/>
      <c r="AW1144" s="400"/>
      <c r="BJ1144" s="400"/>
      <c r="BK1144" s="400"/>
      <c r="BL1144" s="400"/>
      <c r="BM1144" s="400"/>
      <c r="BN1144" s="400"/>
      <c r="BO1144" s="400"/>
      <c r="BP1144" s="400"/>
      <c r="BQ1144" s="400"/>
      <c r="BR1144" s="400"/>
      <c r="BS1144" s="400"/>
      <c r="BT1144" s="400"/>
      <c r="BU1144" s="400"/>
      <c r="CC1144" s="397"/>
      <c r="CD1144" s="397"/>
      <c r="CE1144" s="397"/>
      <c r="CF1144" s="397"/>
      <c r="CG1144" s="397"/>
      <c r="CH1144" s="397"/>
      <c r="CI1144" s="397"/>
      <c r="CJ1144" s="397"/>
      <c r="CK1144" s="397"/>
      <c r="CL1144" s="397"/>
      <c r="CM1144" s="397"/>
      <c r="CN1144" s="397"/>
    </row>
    <row r="1145" spans="1:92" s="407" customFormat="1" x14ac:dyDescent="0.25">
      <c r="A1145" s="408"/>
      <c r="B1145" s="408"/>
      <c r="C1145" s="408"/>
      <c r="D1145" s="408"/>
      <c r="E1145" s="408"/>
      <c r="F1145" s="408"/>
      <c r="G1145" s="408"/>
      <c r="AN1145" s="400"/>
      <c r="AO1145" s="400"/>
      <c r="AV1145" s="400"/>
      <c r="AW1145" s="400"/>
      <c r="BJ1145" s="400"/>
      <c r="BK1145" s="400"/>
      <c r="BL1145" s="400"/>
      <c r="BM1145" s="400"/>
      <c r="BN1145" s="400"/>
      <c r="BO1145" s="400"/>
      <c r="BP1145" s="400"/>
      <c r="BQ1145" s="400"/>
      <c r="BR1145" s="400"/>
      <c r="BS1145" s="400"/>
      <c r="BT1145" s="400"/>
      <c r="BU1145" s="400"/>
      <c r="CC1145" s="397"/>
      <c r="CD1145" s="397"/>
      <c r="CE1145" s="397"/>
      <c r="CF1145" s="397"/>
      <c r="CG1145" s="397"/>
      <c r="CH1145" s="397"/>
      <c r="CI1145" s="397"/>
      <c r="CJ1145" s="397"/>
      <c r="CK1145" s="397"/>
      <c r="CL1145" s="397"/>
      <c r="CM1145" s="397"/>
      <c r="CN1145" s="397"/>
    </row>
    <row r="1146" spans="1:92" s="407" customFormat="1" x14ac:dyDescent="0.25">
      <c r="A1146" s="408"/>
      <c r="B1146" s="408"/>
      <c r="C1146" s="408"/>
      <c r="D1146" s="408"/>
      <c r="E1146" s="408"/>
      <c r="F1146" s="408"/>
      <c r="G1146" s="408"/>
      <c r="AN1146" s="400"/>
      <c r="AO1146" s="400"/>
      <c r="AV1146" s="400"/>
      <c r="AW1146" s="400"/>
      <c r="BJ1146" s="400"/>
      <c r="BK1146" s="400"/>
      <c r="BL1146" s="400"/>
      <c r="BM1146" s="400"/>
      <c r="BN1146" s="400"/>
      <c r="BO1146" s="400"/>
      <c r="BP1146" s="400"/>
      <c r="BQ1146" s="400"/>
      <c r="BR1146" s="400"/>
      <c r="BS1146" s="400"/>
      <c r="BT1146" s="400"/>
      <c r="BU1146" s="400"/>
      <c r="CC1146" s="397"/>
      <c r="CD1146" s="397"/>
      <c r="CE1146" s="397"/>
      <c r="CF1146" s="397"/>
      <c r="CG1146" s="397"/>
      <c r="CH1146" s="397"/>
      <c r="CI1146" s="397"/>
      <c r="CJ1146" s="397"/>
      <c r="CK1146" s="397"/>
      <c r="CL1146" s="397"/>
      <c r="CM1146" s="397"/>
      <c r="CN1146" s="397"/>
    </row>
    <row r="1147" spans="1:92" s="407" customFormat="1" x14ac:dyDescent="0.25">
      <c r="A1147" s="408"/>
      <c r="B1147" s="408"/>
      <c r="C1147" s="408"/>
      <c r="D1147" s="408"/>
      <c r="E1147" s="408"/>
      <c r="F1147" s="408"/>
      <c r="G1147" s="408"/>
      <c r="AN1147" s="400"/>
      <c r="AO1147" s="400"/>
      <c r="AV1147" s="400"/>
      <c r="AW1147" s="400"/>
      <c r="BJ1147" s="400"/>
      <c r="BK1147" s="400"/>
      <c r="BL1147" s="400"/>
      <c r="BM1147" s="400"/>
      <c r="BN1147" s="400"/>
      <c r="BO1147" s="400"/>
      <c r="BP1147" s="400"/>
      <c r="BQ1147" s="400"/>
      <c r="BR1147" s="400"/>
      <c r="BS1147" s="400"/>
      <c r="BT1147" s="400"/>
      <c r="BU1147" s="400"/>
      <c r="CC1147" s="397"/>
      <c r="CD1147" s="397"/>
      <c r="CE1147" s="397"/>
      <c r="CF1147" s="397"/>
      <c r="CG1147" s="397"/>
      <c r="CH1147" s="397"/>
      <c r="CI1147" s="397"/>
      <c r="CJ1147" s="397"/>
      <c r="CK1147" s="397"/>
      <c r="CL1147" s="397"/>
      <c r="CM1147" s="397"/>
      <c r="CN1147" s="397"/>
    </row>
    <row r="1148" spans="1:92" s="407" customFormat="1" x14ac:dyDescent="0.25">
      <c r="A1148" s="408"/>
      <c r="B1148" s="408"/>
      <c r="C1148" s="408"/>
      <c r="D1148" s="408"/>
      <c r="E1148" s="408"/>
      <c r="F1148" s="408"/>
      <c r="G1148" s="408"/>
      <c r="AN1148" s="400"/>
      <c r="AO1148" s="400"/>
      <c r="AV1148" s="400"/>
      <c r="AW1148" s="400"/>
      <c r="BJ1148" s="400"/>
      <c r="BK1148" s="400"/>
      <c r="BL1148" s="400"/>
      <c r="BM1148" s="400"/>
      <c r="BN1148" s="400"/>
      <c r="BO1148" s="400"/>
      <c r="BP1148" s="400"/>
      <c r="BQ1148" s="400"/>
      <c r="BR1148" s="400"/>
      <c r="BS1148" s="400"/>
      <c r="BT1148" s="400"/>
      <c r="BU1148" s="400"/>
      <c r="CC1148" s="397"/>
      <c r="CD1148" s="397"/>
      <c r="CE1148" s="397"/>
      <c r="CF1148" s="397"/>
      <c r="CG1148" s="397"/>
      <c r="CH1148" s="397"/>
      <c r="CI1148" s="397"/>
      <c r="CJ1148" s="397"/>
      <c r="CK1148" s="397"/>
      <c r="CL1148" s="397"/>
      <c r="CM1148" s="397"/>
      <c r="CN1148" s="397"/>
    </row>
    <row r="1149" spans="1:92" s="407" customFormat="1" x14ac:dyDescent="0.25">
      <c r="A1149" s="408"/>
      <c r="B1149" s="408"/>
      <c r="C1149" s="408"/>
      <c r="D1149" s="408"/>
      <c r="E1149" s="408"/>
      <c r="F1149" s="408"/>
      <c r="G1149" s="408"/>
      <c r="AN1149" s="400"/>
      <c r="AO1149" s="400"/>
      <c r="AV1149" s="400"/>
      <c r="AW1149" s="400"/>
      <c r="BJ1149" s="400"/>
      <c r="BK1149" s="400"/>
      <c r="BL1149" s="400"/>
      <c r="BM1149" s="400"/>
      <c r="BN1149" s="400"/>
      <c r="BO1149" s="400"/>
      <c r="BP1149" s="400"/>
      <c r="BQ1149" s="400"/>
      <c r="BR1149" s="400"/>
      <c r="BS1149" s="400"/>
      <c r="BT1149" s="400"/>
      <c r="BU1149" s="400"/>
      <c r="CC1149" s="397"/>
      <c r="CD1149" s="397"/>
      <c r="CE1149" s="397"/>
      <c r="CF1149" s="397"/>
      <c r="CG1149" s="397"/>
      <c r="CH1149" s="397"/>
      <c r="CI1149" s="397"/>
      <c r="CJ1149" s="397"/>
      <c r="CK1149" s="397"/>
      <c r="CL1149" s="397"/>
      <c r="CM1149" s="397"/>
      <c r="CN1149" s="397"/>
    </row>
    <row r="1150" spans="1:92" s="407" customFormat="1" x14ac:dyDescent="0.25">
      <c r="A1150" s="408"/>
      <c r="B1150" s="408"/>
      <c r="C1150" s="408"/>
      <c r="D1150" s="408"/>
      <c r="E1150" s="408"/>
      <c r="F1150" s="408"/>
      <c r="G1150" s="408"/>
      <c r="AN1150" s="400"/>
      <c r="AO1150" s="400"/>
      <c r="AV1150" s="400"/>
      <c r="AW1150" s="400"/>
      <c r="BJ1150" s="400"/>
      <c r="BK1150" s="400"/>
      <c r="BL1150" s="400"/>
      <c r="BM1150" s="400"/>
      <c r="BN1150" s="400"/>
      <c r="BO1150" s="400"/>
      <c r="BP1150" s="400"/>
      <c r="BQ1150" s="400"/>
      <c r="BR1150" s="400"/>
      <c r="BS1150" s="400"/>
      <c r="BT1150" s="400"/>
      <c r="BU1150" s="400"/>
      <c r="CC1150" s="397"/>
      <c r="CD1150" s="397"/>
      <c r="CE1150" s="397"/>
      <c r="CF1150" s="397"/>
      <c r="CG1150" s="397"/>
      <c r="CH1150" s="397"/>
      <c r="CI1150" s="397"/>
      <c r="CJ1150" s="397"/>
      <c r="CK1150" s="397"/>
      <c r="CL1150" s="397"/>
      <c r="CM1150" s="397"/>
      <c r="CN1150" s="397"/>
    </row>
    <row r="1151" spans="1:92" s="407" customFormat="1" x14ac:dyDescent="0.25">
      <c r="A1151" s="408"/>
      <c r="B1151" s="408"/>
      <c r="C1151" s="408"/>
      <c r="D1151" s="408"/>
      <c r="E1151" s="408"/>
      <c r="F1151" s="408"/>
      <c r="G1151" s="408"/>
      <c r="AN1151" s="400"/>
      <c r="AO1151" s="400"/>
      <c r="AV1151" s="400"/>
      <c r="AW1151" s="400"/>
      <c r="BJ1151" s="400"/>
      <c r="BK1151" s="400"/>
      <c r="BL1151" s="400"/>
      <c r="BM1151" s="400"/>
      <c r="BN1151" s="400"/>
      <c r="BO1151" s="400"/>
      <c r="BP1151" s="400"/>
      <c r="BQ1151" s="400"/>
      <c r="BR1151" s="400"/>
      <c r="BS1151" s="400"/>
      <c r="BT1151" s="400"/>
      <c r="BU1151" s="400"/>
      <c r="CC1151" s="397"/>
      <c r="CD1151" s="397"/>
      <c r="CE1151" s="397"/>
      <c r="CF1151" s="397"/>
      <c r="CG1151" s="397"/>
      <c r="CH1151" s="397"/>
      <c r="CI1151" s="397"/>
      <c r="CJ1151" s="397"/>
      <c r="CK1151" s="397"/>
      <c r="CL1151" s="397"/>
      <c r="CM1151" s="397"/>
      <c r="CN1151" s="397"/>
    </row>
    <row r="1152" spans="1:92" s="407" customFormat="1" x14ac:dyDescent="0.25">
      <c r="A1152" s="408"/>
      <c r="B1152" s="408"/>
      <c r="C1152" s="408"/>
      <c r="D1152" s="408"/>
      <c r="E1152" s="408"/>
      <c r="F1152" s="408"/>
      <c r="G1152" s="408"/>
      <c r="AN1152" s="400"/>
      <c r="AO1152" s="400"/>
      <c r="AV1152" s="400"/>
      <c r="AW1152" s="400"/>
      <c r="BJ1152" s="400"/>
      <c r="BK1152" s="400"/>
      <c r="BL1152" s="400"/>
      <c r="BM1152" s="400"/>
      <c r="BN1152" s="400"/>
      <c r="BO1152" s="400"/>
      <c r="BP1152" s="400"/>
      <c r="BQ1152" s="400"/>
      <c r="BR1152" s="400"/>
      <c r="BS1152" s="400"/>
      <c r="BT1152" s="400"/>
      <c r="BU1152" s="400"/>
      <c r="CC1152" s="397"/>
      <c r="CD1152" s="397"/>
      <c r="CE1152" s="397"/>
      <c r="CF1152" s="397"/>
      <c r="CG1152" s="397"/>
      <c r="CH1152" s="397"/>
      <c r="CI1152" s="397"/>
      <c r="CJ1152" s="397"/>
      <c r="CK1152" s="397"/>
      <c r="CL1152" s="397"/>
      <c r="CM1152" s="397"/>
      <c r="CN1152" s="397"/>
    </row>
    <row r="1153" spans="1:92" s="407" customFormat="1" x14ac:dyDescent="0.25">
      <c r="A1153" s="408"/>
      <c r="B1153" s="408"/>
      <c r="C1153" s="408"/>
      <c r="D1153" s="408"/>
      <c r="E1153" s="408"/>
      <c r="F1153" s="408"/>
      <c r="G1153" s="408"/>
      <c r="AN1153" s="400"/>
      <c r="AO1153" s="400"/>
      <c r="AV1153" s="400"/>
      <c r="AW1153" s="400"/>
      <c r="BJ1153" s="400"/>
      <c r="BK1153" s="400"/>
      <c r="BL1153" s="400"/>
      <c r="BM1153" s="400"/>
      <c r="BN1153" s="400"/>
      <c r="BO1153" s="400"/>
      <c r="BP1153" s="400"/>
      <c r="BQ1153" s="400"/>
      <c r="BR1153" s="400"/>
      <c r="BS1153" s="400"/>
      <c r="BT1153" s="400"/>
      <c r="BU1153" s="400"/>
      <c r="CC1153" s="397"/>
      <c r="CD1153" s="397"/>
      <c r="CE1153" s="397"/>
      <c r="CF1153" s="397"/>
      <c r="CG1153" s="397"/>
      <c r="CH1153" s="397"/>
      <c r="CI1153" s="397"/>
      <c r="CJ1153" s="397"/>
      <c r="CK1153" s="397"/>
      <c r="CL1153" s="397"/>
      <c r="CM1153" s="397"/>
      <c r="CN1153" s="397"/>
    </row>
    <row r="1154" spans="1:92" s="407" customFormat="1" x14ac:dyDescent="0.25">
      <c r="A1154" s="408"/>
      <c r="B1154" s="408"/>
      <c r="C1154" s="408"/>
      <c r="D1154" s="408"/>
      <c r="E1154" s="408"/>
      <c r="F1154" s="408"/>
      <c r="G1154" s="408"/>
      <c r="AN1154" s="400"/>
      <c r="AO1154" s="400"/>
      <c r="AV1154" s="400"/>
      <c r="AW1154" s="400"/>
      <c r="BJ1154" s="400"/>
      <c r="BK1154" s="400"/>
      <c r="BL1154" s="400"/>
      <c r="BM1154" s="400"/>
      <c r="BN1154" s="400"/>
      <c r="BO1154" s="400"/>
      <c r="BP1154" s="400"/>
      <c r="BQ1154" s="400"/>
      <c r="BR1154" s="400"/>
      <c r="BS1154" s="400"/>
      <c r="BT1154" s="400"/>
      <c r="BU1154" s="400"/>
      <c r="CC1154" s="397"/>
      <c r="CD1154" s="397"/>
      <c r="CE1154" s="397"/>
      <c r="CF1154" s="397"/>
      <c r="CG1154" s="397"/>
      <c r="CH1154" s="397"/>
      <c r="CI1154" s="397"/>
      <c r="CJ1154" s="397"/>
      <c r="CK1154" s="397"/>
      <c r="CL1154" s="397"/>
      <c r="CM1154" s="397"/>
      <c r="CN1154" s="397"/>
    </row>
    <row r="1155" spans="1:92" s="407" customFormat="1" x14ac:dyDescent="0.25">
      <c r="A1155" s="408"/>
      <c r="B1155" s="408"/>
      <c r="C1155" s="408"/>
      <c r="D1155" s="408"/>
      <c r="E1155" s="408"/>
      <c r="F1155" s="408"/>
      <c r="G1155" s="408"/>
      <c r="AN1155" s="400"/>
      <c r="AO1155" s="400"/>
      <c r="AV1155" s="400"/>
      <c r="AW1155" s="400"/>
      <c r="BJ1155" s="400"/>
      <c r="BK1155" s="400"/>
      <c r="BL1155" s="400"/>
      <c r="BM1155" s="400"/>
      <c r="BN1155" s="400"/>
      <c r="BO1155" s="400"/>
      <c r="BP1155" s="400"/>
      <c r="BQ1155" s="400"/>
      <c r="BR1155" s="400"/>
      <c r="BS1155" s="400"/>
      <c r="BT1155" s="400"/>
      <c r="BU1155" s="400"/>
      <c r="CC1155" s="397"/>
      <c r="CD1155" s="397"/>
      <c r="CE1155" s="397"/>
      <c r="CF1155" s="397"/>
      <c r="CG1155" s="397"/>
      <c r="CH1155" s="397"/>
      <c r="CI1155" s="397"/>
      <c r="CJ1155" s="397"/>
      <c r="CK1155" s="397"/>
      <c r="CL1155" s="397"/>
      <c r="CM1155" s="397"/>
      <c r="CN1155" s="397"/>
    </row>
    <row r="1156" spans="1:92" s="407" customFormat="1" x14ac:dyDescent="0.25">
      <c r="A1156" s="408"/>
      <c r="B1156" s="408"/>
      <c r="C1156" s="408"/>
      <c r="D1156" s="408"/>
      <c r="E1156" s="408"/>
      <c r="F1156" s="408"/>
      <c r="G1156" s="408"/>
      <c r="AN1156" s="400"/>
      <c r="AO1156" s="400"/>
      <c r="AV1156" s="400"/>
      <c r="AW1156" s="400"/>
      <c r="BJ1156" s="400"/>
      <c r="BK1156" s="400"/>
      <c r="BL1156" s="400"/>
      <c r="BM1156" s="400"/>
      <c r="BN1156" s="400"/>
      <c r="BO1156" s="400"/>
      <c r="BP1156" s="400"/>
      <c r="BQ1156" s="400"/>
      <c r="BR1156" s="400"/>
      <c r="BS1156" s="400"/>
      <c r="BT1156" s="400"/>
      <c r="BU1156" s="400"/>
      <c r="CC1156" s="397"/>
      <c r="CD1156" s="397"/>
      <c r="CE1156" s="397"/>
      <c r="CF1156" s="397"/>
      <c r="CG1156" s="397"/>
      <c r="CH1156" s="397"/>
      <c r="CI1156" s="397"/>
      <c r="CJ1156" s="397"/>
      <c r="CK1156" s="397"/>
      <c r="CL1156" s="397"/>
      <c r="CM1156" s="397"/>
      <c r="CN1156" s="397"/>
    </row>
    <row r="1157" spans="1:92" s="407" customFormat="1" x14ac:dyDescent="0.25">
      <c r="A1157" s="408"/>
      <c r="B1157" s="408"/>
      <c r="C1157" s="408"/>
      <c r="D1157" s="408"/>
      <c r="E1157" s="408"/>
      <c r="F1157" s="408"/>
      <c r="G1157" s="408"/>
      <c r="AN1157" s="400"/>
      <c r="AO1157" s="400"/>
      <c r="AV1157" s="400"/>
      <c r="AW1157" s="400"/>
      <c r="BJ1157" s="400"/>
      <c r="BK1157" s="400"/>
      <c r="BL1157" s="400"/>
      <c r="BM1157" s="400"/>
      <c r="BN1157" s="400"/>
      <c r="BO1157" s="400"/>
      <c r="BP1157" s="400"/>
      <c r="BQ1157" s="400"/>
      <c r="BR1157" s="400"/>
      <c r="BS1157" s="400"/>
      <c r="BT1157" s="400"/>
      <c r="BU1157" s="400"/>
      <c r="CC1157" s="397"/>
      <c r="CD1157" s="397"/>
      <c r="CE1157" s="397"/>
      <c r="CF1157" s="397"/>
      <c r="CG1157" s="397"/>
      <c r="CH1157" s="397"/>
      <c r="CI1157" s="397"/>
      <c r="CJ1157" s="397"/>
      <c r="CK1157" s="397"/>
      <c r="CL1157" s="397"/>
      <c r="CM1157" s="397"/>
      <c r="CN1157" s="397"/>
    </row>
    <row r="1158" spans="1:92" s="407" customFormat="1" x14ac:dyDescent="0.25">
      <c r="A1158" s="408"/>
      <c r="B1158" s="408"/>
      <c r="C1158" s="408"/>
      <c r="D1158" s="408"/>
      <c r="E1158" s="408"/>
      <c r="F1158" s="408"/>
      <c r="G1158" s="408"/>
      <c r="AN1158" s="400"/>
      <c r="AO1158" s="400"/>
      <c r="AV1158" s="400"/>
      <c r="AW1158" s="400"/>
      <c r="BJ1158" s="400"/>
      <c r="BK1158" s="400"/>
      <c r="BL1158" s="400"/>
      <c r="BM1158" s="400"/>
      <c r="BN1158" s="400"/>
      <c r="BO1158" s="400"/>
      <c r="BP1158" s="400"/>
      <c r="BQ1158" s="400"/>
      <c r="BR1158" s="400"/>
      <c r="BS1158" s="400"/>
      <c r="BT1158" s="400"/>
      <c r="BU1158" s="400"/>
      <c r="CC1158" s="397"/>
      <c r="CD1158" s="397"/>
      <c r="CE1158" s="397"/>
      <c r="CF1158" s="397"/>
      <c r="CG1158" s="397"/>
      <c r="CH1158" s="397"/>
      <c r="CI1158" s="397"/>
      <c r="CJ1158" s="397"/>
      <c r="CK1158" s="397"/>
      <c r="CL1158" s="397"/>
      <c r="CM1158" s="397"/>
      <c r="CN1158" s="397"/>
    </row>
    <row r="1159" spans="1:92" s="407" customFormat="1" x14ac:dyDescent="0.25">
      <c r="A1159" s="408"/>
      <c r="B1159" s="408"/>
      <c r="C1159" s="408"/>
      <c r="D1159" s="408"/>
      <c r="E1159" s="408"/>
      <c r="F1159" s="408"/>
      <c r="G1159" s="408"/>
      <c r="AN1159" s="400"/>
      <c r="AO1159" s="400"/>
      <c r="AV1159" s="400"/>
      <c r="AW1159" s="400"/>
      <c r="BJ1159" s="400"/>
      <c r="BK1159" s="400"/>
      <c r="BL1159" s="400"/>
      <c r="BM1159" s="400"/>
      <c r="BN1159" s="400"/>
      <c r="BO1159" s="400"/>
      <c r="BP1159" s="400"/>
      <c r="BQ1159" s="400"/>
      <c r="BR1159" s="400"/>
      <c r="BS1159" s="400"/>
      <c r="BT1159" s="400"/>
      <c r="BU1159" s="400"/>
      <c r="CC1159" s="397"/>
      <c r="CD1159" s="397"/>
      <c r="CE1159" s="397"/>
      <c r="CF1159" s="397"/>
      <c r="CG1159" s="397"/>
      <c r="CH1159" s="397"/>
      <c r="CI1159" s="397"/>
      <c r="CJ1159" s="397"/>
      <c r="CK1159" s="397"/>
      <c r="CL1159" s="397"/>
      <c r="CM1159" s="397"/>
      <c r="CN1159" s="397"/>
    </row>
    <row r="1160" spans="1:92" s="407" customFormat="1" x14ac:dyDescent="0.25">
      <c r="A1160" s="408"/>
      <c r="B1160" s="408"/>
      <c r="C1160" s="408"/>
      <c r="D1160" s="408"/>
      <c r="E1160" s="408"/>
      <c r="F1160" s="408"/>
      <c r="G1160" s="408"/>
      <c r="AN1160" s="400"/>
      <c r="AO1160" s="400"/>
      <c r="AV1160" s="400"/>
      <c r="AW1160" s="400"/>
      <c r="BJ1160" s="400"/>
      <c r="BK1160" s="400"/>
      <c r="BL1160" s="400"/>
      <c r="BM1160" s="400"/>
      <c r="BN1160" s="400"/>
      <c r="BO1160" s="400"/>
      <c r="BP1160" s="400"/>
      <c r="BQ1160" s="400"/>
      <c r="BR1160" s="400"/>
      <c r="BS1160" s="400"/>
      <c r="BT1160" s="400"/>
      <c r="BU1160" s="400"/>
      <c r="CC1160" s="397"/>
      <c r="CD1160" s="397"/>
      <c r="CE1160" s="397"/>
      <c r="CF1160" s="397"/>
      <c r="CG1160" s="397"/>
      <c r="CH1160" s="397"/>
      <c r="CI1160" s="397"/>
      <c r="CJ1160" s="397"/>
      <c r="CK1160" s="397"/>
      <c r="CL1160" s="397"/>
      <c r="CM1160" s="397"/>
      <c r="CN1160" s="397"/>
    </row>
    <row r="1161" spans="1:92" s="407" customFormat="1" x14ac:dyDescent="0.25">
      <c r="A1161" s="408"/>
      <c r="B1161" s="408"/>
      <c r="C1161" s="408"/>
      <c r="D1161" s="408"/>
      <c r="E1161" s="408"/>
      <c r="F1161" s="408"/>
      <c r="G1161" s="408"/>
      <c r="AN1161" s="400"/>
      <c r="AO1161" s="400"/>
      <c r="AV1161" s="400"/>
      <c r="AW1161" s="400"/>
      <c r="BJ1161" s="400"/>
      <c r="BK1161" s="400"/>
      <c r="BL1161" s="400"/>
      <c r="BM1161" s="400"/>
      <c r="BN1161" s="400"/>
      <c r="BO1161" s="400"/>
      <c r="BP1161" s="400"/>
      <c r="BQ1161" s="400"/>
      <c r="BR1161" s="400"/>
      <c r="BS1161" s="400"/>
      <c r="BT1161" s="400"/>
      <c r="BU1161" s="400"/>
      <c r="CC1161" s="397"/>
      <c r="CD1161" s="397"/>
      <c r="CE1161" s="397"/>
      <c r="CF1161" s="397"/>
      <c r="CG1161" s="397"/>
      <c r="CH1161" s="397"/>
      <c r="CI1161" s="397"/>
      <c r="CJ1161" s="397"/>
      <c r="CK1161" s="397"/>
      <c r="CL1161" s="397"/>
      <c r="CM1161" s="397"/>
      <c r="CN1161" s="397"/>
    </row>
    <row r="1162" spans="1:92" s="407" customFormat="1" x14ac:dyDescent="0.25">
      <c r="A1162" s="408"/>
      <c r="B1162" s="408"/>
      <c r="C1162" s="408"/>
      <c r="D1162" s="408"/>
      <c r="E1162" s="408"/>
      <c r="F1162" s="408"/>
      <c r="G1162" s="408"/>
      <c r="AN1162" s="400"/>
      <c r="AO1162" s="400"/>
      <c r="AV1162" s="400"/>
      <c r="AW1162" s="400"/>
      <c r="BJ1162" s="400"/>
      <c r="BK1162" s="400"/>
      <c r="BL1162" s="400"/>
      <c r="BM1162" s="400"/>
      <c r="BN1162" s="400"/>
      <c r="BO1162" s="400"/>
      <c r="BP1162" s="400"/>
      <c r="BQ1162" s="400"/>
      <c r="BR1162" s="400"/>
      <c r="BS1162" s="400"/>
      <c r="BT1162" s="400"/>
      <c r="BU1162" s="400"/>
      <c r="CC1162" s="397"/>
      <c r="CD1162" s="397"/>
      <c r="CE1162" s="397"/>
      <c r="CF1162" s="397"/>
      <c r="CG1162" s="397"/>
      <c r="CH1162" s="397"/>
      <c r="CI1162" s="397"/>
      <c r="CJ1162" s="397"/>
      <c r="CK1162" s="397"/>
      <c r="CL1162" s="397"/>
      <c r="CM1162" s="397"/>
      <c r="CN1162" s="397"/>
    </row>
    <row r="1163" spans="1:92" s="407" customFormat="1" x14ac:dyDescent="0.25">
      <c r="A1163" s="408"/>
      <c r="B1163" s="408"/>
      <c r="C1163" s="408"/>
      <c r="D1163" s="408"/>
      <c r="E1163" s="408"/>
      <c r="F1163" s="408"/>
      <c r="G1163" s="408"/>
      <c r="AN1163" s="400"/>
      <c r="AO1163" s="400"/>
      <c r="AV1163" s="400"/>
      <c r="AW1163" s="400"/>
      <c r="BJ1163" s="400"/>
      <c r="BK1163" s="400"/>
      <c r="BL1163" s="400"/>
      <c r="BM1163" s="400"/>
      <c r="BN1163" s="400"/>
      <c r="BO1163" s="400"/>
      <c r="BP1163" s="400"/>
      <c r="BQ1163" s="400"/>
      <c r="BR1163" s="400"/>
      <c r="BS1163" s="400"/>
      <c r="BT1163" s="400"/>
      <c r="BU1163" s="400"/>
      <c r="CC1163" s="397"/>
      <c r="CD1163" s="397"/>
      <c r="CE1163" s="397"/>
      <c r="CF1163" s="397"/>
      <c r="CG1163" s="397"/>
      <c r="CH1163" s="397"/>
      <c r="CI1163" s="397"/>
      <c r="CJ1163" s="397"/>
      <c r="CK1163" s="397"/>
      <c r="CL1163" s="397"/>
      <c r="CM1163" s="397"/>
      <c r="CN1163" s="397"/>
    </row>
    <row r="1164" spans="1:92" s="407" customFormat="1" x14ac:dyDescent="0.25">
      <c r="A1164" s="408"/>
      <c r="B1164" s="408"/>
      <c r="C1164" s="408"/>
      <c r="D1164" s="408"/>
      <c r="E1164" s="408"/>
      <c r="F1164" s="408"/>
      <c r="G1164" s="408"/>
      <c r="AN1164" s="400"/>
      <c r="AO1164" s="400"/>
      <c r="AV1164" s="400"/>
      <c r="AW1164" s="400"/>
      <c r="BJ1164" s="400"/>
      <c r="BK1164" s="400"/>
      <c r="BL1164" s="400"/>
      <c r="BM1164" s="400"/>
      <c r="BN1164" s="400"/>
      <c r="BO1164" s="400"/>
      <c r="BP1164" s="400"/>
      <c r="BQ1164" s="400"/>
      <c r="BR1164" s="400"/>
      <c r="BS1164" s="400"/>
      <c r="BT1164" s="400"/>
      <c r="BU1164" s="400"/>
      <c r="CC1164" s="397"/>
      <c r="CD1164" s="397"/>
      <c r="CE1164" s="397"/>
      <c r="CF1164" s="397"/>
      <c r="CG1164" s="397"/>
      <c r="CH1164" s="397"/>
      <c r="CI1164" s="397"/>
      <c r="CJ1164" s="397"/>
      <c r="CK1164" s="397"/>
      <c r="CL1164" s="397"/>
      <c r="CM1164" s="397"/>
      <c r="CN1164" s="397"/>
    </row>
    <row r="1165" spans="1:92" s="407" customFormat="1" x14ac:dyDescent="0.25">
      <c r="A1165" s="408"/>
      <c r="B1165" s="408"/>
      <c r="C1165" s="408"/>
      <c r="D1165" s="408"/>
      <c r="E1165" s="408"/>
      <c r="F1165" s="408"/>
      <c r="G1165" s="408"/>
      <c r="AN1165" s="400"/>
      <c r="AO1165" s="400"/>
      <c r="AV1165" s="400"/>
      <c r="AW1165" s="400"/>
      <c r="BJ1165" s="400"/>
      <c r="BK1165" s="400"/>
      <c r="BL1165" s="400"/>
      <c r="BM1165" s="400"/>
      <c r="BN1165" s="400"/>
      <c r="BO1165" s="400"/>
      <c r="BP1165" s="400"/>
      <c r="BQ1165" s="400"/>
      <c r="BR1165" s="400"/>
      <c r="BS1165" s="400"/>
      <c r="BT1165" s="400"/>
      <c r="BU1165" s="400"/>
      <c r="CC1165" s="397"/>
      <c r="CD1165" s="397"/>
      <c r="CE1165" s="397"/>
      <c r="CF1165" s="397"/>
      <c r="CG1165" s="397"/>
      <c r="CH1165" s="397"/>
      <c r="CI1165" s="397"/>
      <c r="CJ1165" s="397"/>
      <c r="CK1165" s="397"/>
      <c r="CL1165" s="397"/>
      <c r="CM1165" s="397"/>
      <c r="CN1165" s="397"/>
    </row>
    <row r="1166" spans="1:92" s="407" customFormat="1" x14ac:dyDescent="0.25">
      <c r="A1166" s="408"/>
      <c r="B1166" s="408"/>
      <c r="C1166" s="408"/>
      <c r="D1166" s="408"/>
      <c r="E1166" s="408"/>
      <c r="F1166" s="408"/>
      <c r="G1166" s="408"/>
      <c r="AN1166" s="400"/>
      <c r="AO1166" s="400"/>
      <c r="AV1166" s="400"/>
      <c r="AW1166" s="400"/>
      <c r="BJ1166" s="400"/>
      <c r="BK1166" s="400"/>
      <c r="BL1166" s="400"/>
      <c r="BM1166" s="400"/>
      <c r="BN1166" s="400"/>
      <c r="BO1166" s="400"/>
      <c r="BP1166" s="400"/>
      <c r="BQ1166" s="400"/>
      <c r="BR1166" s="400"/>
      <c r="BS1166" s="400"/>
      <c r="BT1166" s="400"/>
      <c r="BU1166" s="400"/>
      <c r="CC1166" s="397"/>
      <c r="CD1166" s="397"/>
      <c r="CE1166" s="397"/>
      <c r="CF1166" s="397"/>
      <c r="CG1166" s="397"/>
      <c r="CH1166" s="397"/>
      <c r="CI1166" s="397"/>
      <c r="CJ1166" s="397"/>
      <c r="CK1166" s="397"/>
      <c r="CL1166" s="397"/>
      <c r="CM1166" s="397"/>
      <c r="CN1166" s="397"/>
    </row>
    <row r="1167" spans="1:92" s="407" customFormat="1" x14ac:dyDescent="0.25">
      <c r="A1167" s="408"/>
      <c r="B1167" s="408"/>
      <c r="C1167" s="408"/>
      <c r="D1167" s="408"/>
      <c r="E1167" s="408"/>
      <c r="F1167" s="408"/>
      <c r="G1167" s="408"/>
      <c r="AN1167" s="400"/>
      <c r="AO1167" s="400"/>
      <c r="AV1167" s="400"/>
      <c r="AW1167" s="400"/>
      <c r="BJ1167" s="400"/>
      <c r="BK1167" s="400"/>
      <c r="BL1167" s="400"/>
      <c r="BM1167" s="400"/>
      <c r="BN1167" s="400"/>
      <c r="BO1167" s="400"/>
      <c r="BP1167" s="400"/>
      <c r="BQ1167" s="400"/>
      <c r="BR1167" s="400"/>
      <c r="BS1167" s="400"/>
      <c r="BT1167" s="400"/>
      <c r="BU1167" s="400"/>
      <c r="CC1167" s="397"/>
      <c r="CD1167" s="397"/>
      <c r="CE1167" s="397"/>
      <c r="CF1167" s="397"/>
      <c r="CG1167" s="397"/>
      <c r="CH1167" s="397"/>
      <c r="CI1167" s="397"/>
      <c r="CJ1167" s="397"/>
      <c r="CK1167" s="397"/>
      <c r="CL1167" s="397"/>
      <c r="CM1167" s="397"/>
      <c r="CN1167" s="397"/>
    </row>
    <row r="1168" spans="1:92" s="407" customFormat="1" x14ac:dyDescent="0.25">
      <c r="A1168" s="408"/>
      <c r="B1168" s="408"/>
      <c r="C1168" s="408"/>
      <c r="D1168" s="408"/>
      <c r="E1168" s="408"/>
      <c r="F1168" s="408"/>
      <c r="G1168" s="408"/>
      <c r="AN1168" s="400"/>
      <c r="AO1168" s="400"/>
      <c r="AV1168" s="400"/>
      <c r="AW1168" s="400"/>
      <c r="BJ1168" s="400"/>
      <c r="BK1168" s="400"/>
      <c r="BL1168" s="400"/>
      <c r="BM1168" s="400"/>
      <c r="BN1168" s="400"/>
      <c r="BO1168" s="400"/>
      <c r="BP1168" s="400"/>
      <c r="BQ1168" s="400"/>
      <c r="BR1168" s="400"/>
      <c r="BS1168" s="400"/>
      <c r="BT1168" s="400"/>
      <c r="BU1168" s="400"/>
      <c r="CC1168" s="397"/>
      <c r="CD1168" s="397"/>
      <c r="CE1168" s="397"/>
      <c r="CF1168" s="397"/>
      <c r="CG1168" s="397"/>
      <c r="CH1168" s="397"/>
      <c r="CI1168" s="397"/>
      <c r="CJ1168" s="397"/>
      <c r="CK1168" s="397"/>
      <c r="CL1168" s="397"/>
      <c r="CM1168" s="397"/>
      <c r="CN1168" s="397"/>
    </row>
    <row r="1169" spans="1:92" s="407" customFormat="1" x14ac:dyDescent="0.25">
      <c r="A1169" s="408"/>
      <c r="B1169" s="408"/>
      <c r="C1169" s="408"/>
      <c r="D1169" s="408"/>
      <c r="E1169" s="408"/>
      <c r="F1169" s="408"/>
      <c r="G1169" s="408"/>
      <c r="AN1169" s="400"/>
      <c r="AO1169" s="400"/>
      <c r="AV1169" s="400"/>
      <c r="AW1169" s="400"/>
      <c r="BJ1169" s="400"/>
      <c r="BK1169" s="400"/>
      <c r="BL1169" s="400"/>
      <c r="BM1169" s="400"/>
      <c r="BN1169" s="400"/>
      <c r="BO1169" s="400"/>
      <c r="BP1169" s="400"/>
      <c r="BQ1169" s="400"/>
      <c r="BR1169" s="400"/>
      <c r="BS1169" s="400"/>
      <c r="BT1169" s="400"/>
      <c r="BU1169" s="400"/>
      <c r="CC1169" s="397"/>
      <c r="CD1169" s="397"/>
      <c r="CE1169" s="397"/>
      <c r="CF1169" s="397"/>
      <c r="CG1169" s="397"/>
      <c r="CH1169" s="397"/>
      <c r="CI1169" s="397"/>
      <c r="CJ1169" s="397"/>
      <c r="CK1169" s="397"/>
      <c r="CL1169" s="397"/>
      <c r="CM1169" s="397"/>
      <c r="CN1169" s="397"/>
    </row>
    <row r="1170" spans="1:92" s="407" customFormat="1" x14ac:dyDescent="0.25">
      <c r="A1170" s="408"/>
      <c r="B1170" s="408"/>
      <c r="C1170" s="408"/>
      <c r="D1170" s="408"/>
      <c r="E1170" s="408"/>
      <c r="F1170" s="408"/>
      <c r="G1170" s="408"/>
      <c r="AN1170" s="400"/>
      <c r="AO1170" s="400"/>
      <c r="AV1170" s="400"/>
      <c r="AW1170" s="400"/>
      <c r="BJ1170" s="400"/>
      <c r="BK1170" s="400"/>
      <c r="BL1170" s="400"/>
      <c r="BM1170" s="400"/>
      <c r="BN1170" s="400"/>
      <c r="BO1170" s="400"/>
      <c r="BP1170" s="400"/>
      <c r="BQ1170" s="400"/>
      <c r="BR1170" s="400"/>
      <c r="BS1170" s="400"/>
      <c r="BT1170" s="400"/>
      <c r="BU1170" s="400"/>
      <c r="CC1170" s="397"/>
      <c r="CD1170" s="397"/>
      <c r="CE1170" s="397"/>
      <c r="CF1170" s="397"/>
      <c r="CG1170" s="397"/>
      <c r="CH1170" s="397"/>
      <c r="CI1170" s="397"/>
      <c r="CJ1170" s="397"/>
      <c r="CK1170" s="397"/>
      <c r="CL1170" s="397"/>
      <c r="CM1170" s="397"/>
      <c r="CN1170" s="397"/>
    </row>
    <row r="1171" spans="1:92" s="407" customFormat="1" x14ac:dyDescent="0.25">
      <c r="A1171" s="408"/>
      <c r="B1171" s="408"/>
      <c r="C1171" s="408"/>
      <c r="D1171" s="408"/>
      <c r="E1171" s="408"/>
      <c r="F1171" s="408"/>
      <c r="G1171" s="408"/>
      <c r="AN1171" s="400"/>
      <c r="AO1171" s="400"/>
      <c r="AV1171" s="400"/>
      <c r="AW1171" s="400"/>
      <c r="BJ1171" s="400"/>
      <c r="BK1171" s="400"/>
      <c r="BL1171" s="400"/>
      <c r="BM1171" s="400"/>
      <c r="BN1171" s="400"/>
      <c r="BO1171" s="400"/>
      <c r="BP1171" s="400"/>
      <c r="BQ1171" s="400"/>
      <c r="BR1171" s="400"/>
      <c r="BS1171" s="400"/>
      <c r="BT1171" s="400"/>
      <c r="BU1171" s="400"/>
      <c r="CC1171" s="397"/>
      <c r="CD1171" s="397"/>
      <c r="CE1171" s="397"/>
      <c r="CF1171" s="397"/>
      <c r="CG1171" s="397"/>
      <c r="CH1171" s="397"/>
      <c r="CI1171" s="397"/>
      <c r="CJ1171" s="397"/>
      <c r="CK1171" s="397"/>
      <c r="CL1171" s="397"/>
      <c r="CM1171" s="397"/>
      <c r="CN1171" s="397"/>
    </row>
    <row r="1172" spans="1:92" s="407" customFormat="1" x14ac:dyDescent="0.25">
      <c r="A1172" s="408"/>
      <c r="B1172" s="408"/>
      <c r="C1172" s="408"/>
      <c r="D1172" s="408"/>
      <c r="E1172" s="408"/>
      <c r="F1172" s="408"/>
      <c r="G1172" s="408"/>
      <c r="AN1172" s="400"/>
      <c r="AO1172" s="400"/>
      <c r="AV1172" s="400"/>
      <c r="AW1172" s="400"/>
      <c r="BJ1172" s="400"/>
      <c r="BK1172" s="400"/>
      <c r="BL1172" s="400"/>
      <c r="BM1172" s="400"/>
      <c r="BN1172" s="400"/>
      <c r="BO1172" s="400"/>
      <c r="BP1172" s="400"/>
      <c r="BQ1172" s="400"/>
      <c r="BR1172" s="400"/>
      <c r="BS1172" s="400"/>
      <c r="BT1172" s="400"/>
      <c r="BU1172" s="400"/>
      <c r="CC1172" s="397"/>
      <c r="CD1172" s="397"/>
      <c r="CE1172" s="397"/>
      <c r="CF1172" s="397"/>
      <c r="CG1172" s="397"/>
      <c r="CH1172" s="397"/>
      <c r="CI1172" s="397"/>
      <c r="CJ1172" s="397"/>
      <c r="CK1172" s="397"/>
      <c r="CL1172" s="397"/>
      <c r="CM1172" s="397"/>
      <c r="CN1172" s="397"/>
    </row>
    <row r="1173" spans="1:92" s="407" customFormat="1" x14ac:dyDescent="0.25">
      <c r="A1173" s="408"/>
      <c r="B1173" s="408"/>
      <c r="C1173" s="408"/>
      <c r="D1173" s="408"/>
      <c r="E1173" s="408"/>
      <c r="F1173" s="408"/>
      <c r="G1173" s="408"/>
      <c r="AN1173" s="400"/>
      <c r="AO1173" s="400"/>
      <c r="AV1173" s="400"/>
      <c r="AW1173" s="400"/>
      <c r="BJ1173" s="400"/>
      <c r="BK1173" s="400"/>
      <c r="BL1173" s="400"/>
      <c r="BM1173" s="400"/>
      <c r="BN1173" s="400"/>
      <c r="BO1173" s="400"/>
      <c r="BP1173" s="400"/>
      <c r="BQ1173" s="400"/>
      <c r="BR1173" s="400"/>
      <c r="BS1173" s="400"/>
      <c r="BT1173" s="400"/>
      <c r="BU1173" s="400"/>
      <c r="CC1173" s="397"/>
      <c r="CD1173" s="397"/>
      <c r="CE1173" s="397"/>
      <c r="CF1173" s="397"/>
      <c r="CG1173" s="397"/>
      <c r="CH1173" s="397"/>
      <c r="CI1173" s="397"/>
      <c r="CJ1173" s="397"/>
      <c r="CK1173" s="397"/>
      <c r="CL1173" s="397"/>
      <c r="CM1173" s="397"/>
      <c r="CN1173" s="397"/>
    </row>
    <row r="1174" spans="1:92" s="407" customFormat="1" x14ac:dyDescent="0.25">
      <c r="A1174" s="408"/>
      <c r="B1174" s="408"/>
      <c r="C1174" s="408"/>
      <c r="D1174" s="408"/>
      <c r="E1174" s="408"/>
      <c r="F1174" s="408"/>
      <c r="G1174" s="408"/>
      <c r="AN1174" s="400"/>
      <c r="AO1174" s="400"/>
      <c r="AV1174" s="400"/>
      <c r="AW1174" s="400"/>
      <c r="BJ1174" s="400"/>
      <c r="BK1174" s="400"/>
      <c r="BL1174" s="400"/>
      <c r="BM1174" s="400"/>
      <c r="BN1174" s="400"/>
      <c r="BO1174" s="400"/>
      <c r="BP1174" s="400"/>
      <c r="BQ1174" s="400"/>
      <c r="BR1174" s="400"/>
      <c r="BS1174" s="400"/>
      <c r="BT1174" s="400"/>
      <c r="BU1174" s="400"/>
      <c r="CC1174" s="397"/>
      <c r="CD1174" s="397"/>
      <c r="CE1174" s="397"/>
      <c r="CF1174" s="397"/>
      <c r="CG1174" s="397"/>
      <c r="CH1174" s="397"/>
      <c r="CI1174" s="397"/>
      <c r="CJ1174" s="397"/>
      <c r="CK1174" s="397"/>
      <c r="CL1174" s="397"/>
      <c r="CM1174" s="397"/>
      <c r="CN1174" s="397"/>
    </row>
    <row r="1175" spans="1:92" s="407" customFormat="1" x14ac:dyDescent="0.25">
      <c r="A1175" s="408"/>
      <c r="B1175" s="408"/>
      <c r="C1175" s="408"/>
      <c r="D1175" s="408"/>
      <c r="E1175" s="408"/>
      <c r="F1175" s="408"/>
      <c r="G1175" s="408"/>
      <c r="AN1175" s="400"/>
      <c r="AO1175" s="400"/>
      <c r="AV1175" s="400"/>
      <c r="AW1175" s="400"/>
      <c r="BJ1175" s="400"/>
      <c r="BK1175" s="400"/>
      <c r="BL1175" s="400"/>
      <c r="BM1175" s="400"/>
      <c r="BN1175" s="400"/>
      <c r="BO1175" s="400"/>
      <c r="BP1175" s="400"/>
      <c r="BQ1175" s="400"/>
      <c r="BR1175" s="400"/>
      <c r="BS1175" s="400"/>
      <c r="BT1175" s="400"/>
      <c r="BU1175" s="400"/>
      <c r="CC1175" s="397"/>
      <c r="CD1175" s="397"/>
      <c r="CE1175" s="397"/>
      <c r="CF1175" s="397"/>
      <c r="CG1175" s="397"/>
      <c r="CH1175" s="397"/>
      <c r="CI1175" s="397"/>
      <c r="CJ1175" s="397"/>
      <c r="CK1175" s="397"/>
      <c r="CL1175" s="397"/>
      <c r="CM1175" s="397"/>
      <c r="CN1175" s="397"/>
    </row>
    <row r="1176" spans="1:92" s="407" customFormat="1" x14ac:dyDescent="0.25">
      <c r="A1176" s="408"/>
      <c r="B1176" s="408"/>
      <c r="C1176" s="408"/>
      <c r="D1176" s="408"/>
      <c r="E1176" s="408"/>
      <c r="F1176" s="408"/>
      <c r="G1176" s="408"/>
      <c r="AN1176" s="400"/>
      <c r="AO1176" s="400"/>
      <c r="AV1176" s="400"/>
      <c r="AW1176" s="400"/>
      <c r="BJ1176" s="400"/>
      <c r="BK1176" s="400"/>
      <c r="BL1176" s="400"/>
      <c r="BM1176" s="400"/>
      <c r="BN1176" s="400"/>
      <c r="BO1176" s="400"/>
      <c r="BP1176" s="400"/>
      <c r="BQ1176" s="400"/>
      <c r="BR1176" s="400"/>
      <c r="BS1176" s="400"/>
      <c r="BT1176" s="400"/>
      <c r="BU1176" s="400"/>
      <c r="CC1176" s="397"/>
      <c r="CD1176" s="397"/>
      <c r="CE1176" s="397"/>
      <c r="CF1176" s="397"/>
      <c r="CG1176" s="397"/>
      <c r="CH1176" s="397"/>
      <c r="CI1176" s="397"/>
      <c r="CJ1176" s="397"/>
      <c r="CK1176" s="397"/>
      <c r="CL1176" s="397"/>
      <c r="CM1176" s="397"/>
      <c r="CN1176" s="397"/>
    </row>
    <row r="1177" spans="1:92" s="407" customFormat="1" x14ac:dyDescent="0.25">
      <c r="A1177" s="408"/>
      <c r="B1177" s="408"/>
      <c r="C1177" s="408"/>
      <c r="D1177" s="408"/>
      <c r="E1177" s="408"/>
      <c r="F1177" s="408"/>
      <c r="G1177" s="408"/>
      <c r="AN1177" s="400"/>
      <c r="AO1177" s="400"/>
      <c r="AV1177" s="400"/>
      <c r="AW1177" s="400"/>
      <c r="BJ1177" s="400"/>
      <c r="BK1177" s="400"/>
      <c r="BL1177" s="400"/>
      <c r="BM1177" s="400"/>
      <c r="BN1177" s="400"/>
      <c r="BO1177" s="400"/>
      <c r="BP1177" s="400"/>
      <c r="BQ1177" s="400"/>
      <c r="BR1177" s="400"/>
      <c r="BS1177" s="400"/>
      <c r="BT1177" s="400"/>
      <c r="BU1177" s="400"/>
      <c r="CC1177" s="397"/>
      <c r="CD1177" s="397"/>
      <c r="CE1177" s="397"/>
      <c r="CF1177" s="397"/>
      <c r="CG1177" s="397"/>
      <c r="CH1177" s="397"/>
      <c r="CI1177" s="397"/>
      <c r="CJ1177" s="397"/>
      <c r="CK1177" s="397"/>
      <c r="CL1177" s="397"/>
      <c r="CM1177" s="397"/>
      <c r="CN1177" s="397"/>
    </row>
    <row r="1178" spans="1:92" s="407" customFormat="1" x14ac:dyDescent="0.25">
      <c r="A1178" s="408"/>
      <c r="B1178" s="408"/>
      <c r="C1178" s="408"/>
      <c r="D1178" s="408"/>
      <c r="E1178" s="408"/>
      <c r="F1178" s="408"/>
      <c r="G1178" s="408"/>
      <c r="AN1178" s="400"/>
      <c r="AO1178" s="400"/>
      <c r="AV1178" s="400"/>
      <c r="AW1178" s="400"/>
      <c r="BJ1178" s="400"/>
      <c r="BK1178" s="400"/>
      <c r="BL1178" s="400"/>
      <c r="BM1178" s="400"/>
      <c r="BN1178" s="400"/>
      <c r="BO1178" s="400"/>
      <c r="BP1178" s="400"/>
      <c r="BQ1178" s="400"/>
      <c r="BR1178" s="400"/>
      <c r="BS1178" s="400"/>
      <c r="BT1178" s="400"/>
      <c r="BU1178" s="400"/>
      <c r="CC1178" s="397"/>
      <c r="CD1178" s="397"/>
      <c r="CE1178" s="397"/>
      <c r="CF1178" s="397"/>
      <c r="CG1178" s="397"/>
      <c r="CH1178" s="397"/>
      <c r="CI1178" s="397"/>
      <c r="CJ1178" s="397"/>
      <c r="CK1178" s="397"/>
      <c r="CL1178" s="397"/>
      <c r="CM1178" s="397"/>
      <c r="CN1178" s="397"/>
    </row>
    <row r="1179" spans="1:92" s="407" customFormat="1" x14ac:dyDescent="0.25">
      <c r="A1179" s="408"/>
      <c r="B1179" s="408"/>
      <c r="C1179" s="408"/>
      <c r="D1179" s="408"/>
      <c r="E1179" s="408"/>
      <c r="F1179" s="408"/>
      <c r="G1179" s="408"/>
      <c r="AN1179" s="400"/>
      <c r="AO1179" s="400"/>
      <c r="AV1179" s="400"/>
      <c r="AW1179" s="400"/>
      <c r="BJ1179" s="400"/>
      <c r="BK1179" s="400"/>
      <c r="BL1179" s="400"/>
      <c r="BM1179" s="400"/>
      <c r="BN1179" s="400"/>
      <c r="BO1179" s="400"/>
      <c r="BP1179" s="400"/>
      <c r="BQ1179" s="400"/>
      <c r="BR1179" s="400"/>
      <c r="BS1179" s="400"/>
      <c r="BT1179" s="400"/>
      <c r="BU1179" s="400"/>
      <c r="CC1179" s="397"/>
      <c r="CD1179" s="397"/>
      <c r="CE1179" s="397"/>
      <c r="CF1179" s="397"/>
      <c r="CG1179" s="397"/>
      <c r="CH1179" s="397"/>
      <c r="CI1179" s="397"/>
      <c r="CJ1179" s="397"/>
      <c r="CK1179" s="397"/>
      <c r="CL1179" s="397"/>
      <c r="CM1179" s="397"/>
      <c r="CN1179" s="397"/>
    </row>
    <row r="1180" spans="1:92" s="407" customFormat="1" x14ac:dyDescent="0.25">
      <c r="A1180" s="408"/>
      <c r="B1180" s="408"/>
      <c r="C1180" s="408"/>
      <c r="D1180" s="408"/>
      <c r="E1180" s="408"/>
      <c r="F1180" s="408"/>
      <c r="G1180" s="408"/>
      <c r="AN1180" s="400"/>
      <c r="AO1180" s="400"/>
      <c r="AV1180" s="400"/>
      <c r="AW1180" s="400"/>
      <c r="BJ1180" s="400"/>
      <c r="BK1180" s="400"/>
      <c r="BL1180" s="400"/>
      <c r="BM1180" s="400"/>
      <c r="BN1180" s="400"/>
      <c r="BO1180" s="400"/>
      <c r="BP1180" s="400"/>
      <c r="BQ1180" s="400"/>
      <c r="BR1180" s="400"/>
      <c r="BS1180" s="400"/>
      <c r="BT1180" s="400"/>
      <c r="BU1180" s="400"/>
      <c r="CC1180" s="397"/>
      <c r="CD1180" s="397"/>
      <c r="CE1180" s="397"/>
      <c r="CF1180" s="397"/>
      <c r="CG1180" s="397"/>
      <c r="CH1180" s="397"/>
      <c r="CI1180" s="397"/>
      <c r="CJ1180" s="397"/>
      <c r="CK1180" s="397"/>
      <c r="CL1180" s="397"/>
      <c r="CM1180" s="397"/>
      <c r="CN1180" s="397"/>
    </row>
    <row r="1181" spans="1:92" s="407" customFormat="1" x14ac:dyDescent="0.25">
      <c r="A1181" s="408"/>
      <c r="B1181" s="408"/>
      <c r="C1181" s="408"/>
      <c r="D1181" s="408"/>
      <c r="E1181" s="408"/>
      <c r="F1181" s="408"/>
      <c r="G1181" s="408"/>
      <c r="AN1181" s="400"/>
      <c r="AO1181" s="400"/>
      <c r="AV1181" s="400"/>
      <c r="AW1181" s="400"/>
      <c r="BJ1181" s="400"/>
      <c r="BK1181" s="400"/>
      <c r="BL1181" s="400"/>
      <c r="BM1181" s="400"/>
      <c r="BN1181" s="400"/>
      <c r="BO1181" s="400"/>
      <c r="BP1181" s="400"/>
      <c r="BQ1181" s="400"/>
      <c r="BR1181" s="400"/>
      <c r="BS1181" s="400"/>
      <c r="BT1181" s="400"/>
      <c r="BU1181" s="400"/>
      <c r="CC1181" s="397"/>
      <c r="CD1181" s="397"/>
      <c r="CE1181" s="397"/>
      <c r="CF1181" s="397"/>
      <c r="CG1181" s="397"/>
      <c r="CH1181" s="397"/>
      <c r="CI1181" s="397"/>
      <c r="CJ1181" s="397"/>
      <c r="CK1181" s="397"/>
      <c r="CL1181" s="397"/>
      <c r="CM1181" s="397"/>
      <c r="CN1181" s="397"/>
    </row>
    <row r="1182" spans="1:92" s="407" customFormat="1" x14ac:dyDescent="0.25">
      <c r="A1182" s="408"/>
      <c r="B1182" s="408"/>
      <c r="C1182" s="408"/>
      <c r="D1182" s="408"/>
      <c r="E1182" s="408"/>
      <c r="F1182" s="408"/>
      <c r="G1182" s="408"/>
      <c r="AN1182" s="400"/>
      <c r="AO1182" s="400"/>
      <c r="AV1182" s="400"/>
      <c r="AW1182" s="400"/>
      <c r="BJ1182" s="400"/>
      <c r="BK1182" s="400"/>
      <c r="BL1182" s="400"/>
      <c r="BM1182" s="400"/>
      <c r="BN1182" s="400"/>
      <c r="BO1182" s="400"/>
      <c r="BP1182" s="400"/>
      <c r="BQ1182" s="400"/>
      <c r="BR1182" s="400"/>
      <c r="BS1182" s="400"/>
      <c r="BT1182" s="400"/>
      <c r="BU1182" s="400"/>
      <c r="CC1182" s="397"/>
      <c r="CD1182" s="397"/>
      <c r="CE1182" s="397"/>
      <c r="CF1182" s="397"/>
      <c r="CG1182" s="397"/>
      <c r="CH1182" s="397"/>
      <c r="CI1182" s="397"/>
      <c r="CJ1182" s="397"/>
      <c r="CK1182" s="397"/>
      <c r="CL1182" s="397"/>
      <c r="CM1182" s="397"/>
      <c r="CN1182" s="397"/>
    </row>
    <row r="1183" spans="1:92" s="407" customFormat="1" x14ac:dyDescent="0.25">
      <c r="A1183" s="408"/>
      <c r="B1183" s="408"/>
      <c r="C1183" s="408"/>
      <c r="D1183" s="408"/>
      <c r="E1183" s="408"/>
      <c r="F1183" s="408"/>
      <c r="G1183" s="408"/>
      <c r="AN1183" s="400"/>
      <c r="AO1183" s="400"/>
      <c r="AV1183" s="400"/>
      <c r="AW1183" s="400"/>
      <c r="BJ1183" s="400"/>
      <c r="BK1183" s="400"/>
      <c r="BL1183" s="400"/>
      <c r="BM1183" s="400"/>
      <c r="BN1183" s="400"/>
      <c r="BO1183" s="400"/>
      <c r="BP1183" s="400"/>
      <c r="BQ1183" s="400"/>
      <c r="BR1183" s="400"/>
      <c r="BS1183" s="400"/>
      <c r="BT1183" s="400"/>
      <c r="BU1183" s="400"/>
      <c r="CC1183" s="397"/>
      <c r="CD1183" s="397"/>
      <c r="CE1183" s="397"/>
      <c r="CF1183" s="397"/>
      <c r="CG1183" s="397"/>
      <c r="CH1183" s="397"/>
      <c r="CI1183" s="397"/>
      <c r="CJ1183" s="397"/>
      <c r="CK1183" s="397"/>
      <c r="CL1183" s="397"/>
      <c r="CM1183" s="397"/>
      <c r="CN1183" s="397"/>
    </row>
    <row r="1184" spans="1:92" s="407" customFormat="1" x14ac:dyDescent="0.25">
      <c r="A1184" s="408"/>
      <c r="B1184" s="408"/>
      <c r="C1184" s="408"/>
      <c r="D1184" s="408"/>
      <c r="E1184" s="408"/>
      <c r="F1184" s="408"/>
      <c r="G1184" s="408"/>
      <c r="AN1184" s="400"/>
      <c r="AO1184" s="400"/>
      <c r="AV1184" s="400"/>
      <c r="AW1184" s="400"/>
      <c r="BJ1184" s="400"/>
      <c r="BK1184" s="400"/>
      <c r="BL1184" s="400"/>
      <c r="BM1184" s="400"/>
      <c r="BN1184" s="400"/>
      <c r="BO1184" s="400"/>
      <c r="BP1184" s="400"/>
      <c r="BQ1184" s="400"/>
      <c r="BR1184" s="400"/>
      <c r="BS1184" s="400"/>
      <c r="BT1184" s="400"/>
      <c r="BU1184" s="400"/>
      <c r="CC1184" s="397"/>
      <c r="CD1184" s="397"/>
      <c r="CE1184" s="397"/>
      <c r="CF1184" s="397"/>
      <c r="CG1184" s="397"/>
      <c r="CH1184" s="397"/>
      <c r="CI1184" s="397"/>
      <c r="CJ1184" s="397"/>
      <c r="CK1184" s="397"/>
      <c r="CL1184" s="397"/>
      <c r="CM1184" s="397"/>
      <c r="CN1184" s="397"/>
    </row>
    <row r="1185" spans="1:92" s="407" customFormat="1" x14ac:dyDescent="0.25">
      <c r="A1185" s="408"/>
      <c r="B1185" s="408"/>
      <c r="C1185" s="408"/>
      <c r="D1185" s="408"/>
      <c r="E1185" s="408"/>
      <c r="F1185" s="408"/>
      <c r="G1185" s="408"/>
      <c r="AN1185" s="400"/>
      <c r="AO1185" s="400"/>
      <c r="AV1185" s="400"/>
      <c r="AW1185" s="400"/>
      <c r="BJ1185" s="400"/>
      <c r="BK1185" s="400"/>
      <c r="BL1185" s="400"/>
      <c r="BM1185" s="400"/>
      <c r="BN1185" s="400"/>
      <c r="BO1185" s="400"/>
      <c r="BP1185" s="400"/>
      <c r="BQ1185" s="400"/>
      <c r="BR1185" s="400"/>
      <c r="BS1185" s="400"/>
      <c r="BT1185" s="400"/>
      <c r="BU1185" s="400"/>
      <c r="CC1185" s="397"/>
      <c r="CD1185" s="397"/>
      <c r="CE1185" s="397"/>
      <c r="CF1185" s="397"/>
      <c r="CG1185" s="397"/>
      <c r="CH1185" s="397"/>
      <c r="CI1185" s="397"/>
      <c r="CJ1185" s="397"/>
      <c r="CK1185" s="397"/>
      <c r="CL1185" s="397"/>
      <c r="CM1185" s="397"/>
      <c r="CN1185" s="397"/>
    </row>
    <row r="1186" spans="1:92" s="407" customFormat="1" x14ac:dyDescent="0.25">
      <c r="A1186" s="408"/>
      <c r="B1186" s="408"/>
      <c r="C1186" s="408"/>
      <c r="D1186" s="408"/>
      <c r="E1186" s="408"/>
      <c r="F1186" s="408"/>
      <c r="G1186" s="408"/>
      <c r="AN1186" s="400"/>
      <c r="AO1186" s="400"/>
      <c r="AV1186" s="400"/>
      <c r="AW1186" s="400"/>
      <c r="BJ1186" s="400"/>
      <c r="BK1186" s="400"/>
      <c r="BL1186" s="400"/>
      <c r="BM1186" s="400"/>
      <c r="BN1186" s="400"/>
      <c r="BO1186" s="400"/>
      <c r="BP1186" s="400"/>
      <c r="BQ1186" s="400"/>
      <c r="BR1186" s="400"/>
      <c r="BS1186" s="400"/>
      <c r="BT1186" s="400"/>
      <c r="BU1186" s="400"/>
      <c r="CC1186" s="397"/>
      <c r="CD1186" s="397"/>
      <c r="CE1186" s="397"/>
      <c r="CF1186" s="397"/>
      <c r="CG1186" s="397"/>
      <c r="CH1186" s="397"/>
      <c r="CI1186" s="397"/>
      <c r="CJ1186" s="397"/>
      <c r="CK1186" s="397"/>
      <c r="CL1186" s="397"/>
      <c r="CM1186" s="397"/>
      <c r="CN1186" s="397"/>
    </row>
    <row r="1187" spans="1:92" s="407" customFormat="1" x14ac:dyDescent="0.25">
      <c r="A1187" s="408"/>
      <c r="B1187" s="408"/>
      <c r="C1187" s="408"/>
      <c r="D1187" s="408"/>
      <c r="E1187" s="408"/>
      <c r="F1187" s="408"/>
      <c r="G1187" s="408"/>
      <c r="AN1187" s="400"/>
      <c r="AO1187" s="400"/>
      <c r="AV1187" s="400"/>
      <c r="AW1187" s="400"/>
      <c r="BJ1187" s="400"/>
      <c r="BK1187" s="400"/>
      <c r="BL1187" s="400"/>
      <c r="BM1187" s="400"/>
      <c r="BN1187" s="400"/>
      <c r="BO1187" s="400"/>
      <c r="BP1187" s="400"/>
      <c r="BQ1187" s="400"/>
      <c r="BR1187" s="400"/>
      <c r="BS1187" s="400"/>
      <c r="BT1187" s="400"/>
      <c r="BU1187" s="400"/>
      <c r="CC1187" s="397"/>
      <c r="CD1187" s="397"/>
      <c r="CE1187" s="397"/>
      <c r="CF1187" s="397"/>
      <c r="CG1187" s="397"/>
      <c r="CH1187" s="397"/>
      <c r="CI1187" s="397"/>
      <c r="CJ1187" s="397"/>
      <c r="CK1187" s="397"/>
      <c r="CL1187" s="397"/>
      <c r="CM1187" s="397"/>
      <c r="CN1187" s="397"/>
    </row>
    <row r="1188" spans="1:92" s="407" customFormat="1" x14ac:dyDescent="0.25">
      <c r="A1188" s="408"/>
      <c r="B1188" s="408"/>
      <c r="C1188" s="408"/>
      <c r="D1188" s="408"/>
      <c r="E1188" s="408"/>
      <c r="F1188" s="408"/>
      <c r="G1188" s="408"/>
      <c r="AN1188" s="400"/>
      <c r="AO1188" s="400"/>
      <c r="AV1188" s="400"/>
      <c r="AW1188" s="400"/>
      <c r="BJ1188" s="400"/>
      <c r="BK1188" s="400"/>
      <c r="BL1188" s="400"/>
      <c r="BM1188" s="400"/>
      <c r="BN1188" s="400"/>
      <c r="BO1188" s="400"/>
      <c r="BP1188" s="400"/>
      <c r="BQ1188" s="400"/>
      <c r="BR1188" s="400"/>
      <c r="BS1188" s="400"/>
      <c r="BT1188" s="400"/>
      <c r="BU1188" s="400"/>
      <c r="CC1188" s="397"/>
      <c r="CD1188" s="397"/>
      <c r="CE1188" s="397"/>
      <c r="CF1188" s="397"/>
      <c r="CG1188" s="397"/>
      <c r="CH1188" s="397"/>
      <c r="CI1188" s="397"/>
      <c r="CJ1188" s="397"/>
      <c r="CK1188" s="397"/>
      <c r="CL1188" s="397"/>
      <c r="CM1188" s="397"/>
      <c r="CN1188" s="397"/>
    </row>
    <row r="1189" spans="1:92" s="407" customFormat="1" x14ac:dyDescent="0.25">
      <c r="A1189" s="408"/>
      <c r="B1189" s="408"/>
      <c r="C1189" s="408"/>
      <c r="D1189" s="408"/>
      <c r="E1189" s="408"/>
      <c r="F1189" s="408"/>
      <c r="G1189" s="408"/>
      <c r="AN1189" s="400"/>
      <c r="AO1189" s="400"/>
      <c r="AV1189" s="400"/>
      <c r="AW1189" s="400"/>
      <c r="BJ1189" s="400"/>
      <c r="BK1189" s="400"/>
      <c r="BL1189" s="400"/>
      <c r="BM1189" s="400"/>
      <c r="BN1189" s="400"/>
      <c r="BO1189" s="400"/>
      <c r="BP1189" s="400"/>
      <c r="BQ1189" s="400"/>
      <c r="BR1189" s="400"/>
      <c r="BS1189" s="400"/>
      <c r="BT1189" s="400"/>
      <c r="BU1189" s="400"/>
      <c r="CC1189" s="397"/>
      <c r="CD1189" s="397"/>
      <c r="CE1189" s="397"/>
      <c r="CF1189" s="397"/>
      <c r="CG1189" s="397"/>
      <c r="CH1189" s="397"/>
      <c r="CI1189" s="397"/>
      <c r="CJ1189" s="397"/>
      <c r="CK1189" s="397"/>
      <c r="CL1189" s="397"/>
      <c r="CM1189" s="397"/>
      <c r="CN1189" s="397"/>
    </row>
    <row r="1190" spans="1:92" s="407" customFormat="1" x14ac:dyDescent="0.25">
      <c r="A1190" s="408"/>
      <c r="B1190" s="408"/>
      <c r="C1190" s="408"/>
      <c r="D1190" s="408"/>
      <c r="E1190" s="408"/>
      <c r="F1190" s="408"/>
      <c r="G1190" s="408"/>
      <c r="AN1190" s="400"/>
      <c r="AO1190" s="400"/>
      <c r="AV1190" s="400"/>
      <c r="AW1190" s="400"/>
      <c r="BJ1190" s="400"/>
      <c r="BK1190" s="400"/>
      <c r="BL1190" s="400"/>
      <c r="BM1190" s="400"/>
      <c r="BN1190" s="400"/>
      <c r="BO1190" s="400"/>
      <c r="BP1190" s="400"/>
      <c r="BQ1190" s="400"/>
      <c r="BR1190" s="400"/>
      <c r="BS1190" s="400"/>
      <c r="BT1190" s="400"/>
      <c r="BU1190" s="400"/>
      <c r="CC1190" s="397"/>
      <c r="CD1190" s="397"/>
      <c r="CE1190" s="397"/>
      <c r="CF1190" s="397"/>
      <c r="CG1190" s="397"/>
      <c r="CH1190" s="397"/>
      <c r="CI1190" s="397"/>
      <c r="CJ1190" s="397"/>
      <c r="CK1190" s="397"/>
      <c r="CL1190" s="397"/>
      <c r="CM1190" s="397"/>
      <c r="CN1190" s="397"/>
    </row>
    <row r="1191" spans="1:92" s="407" customFormat="1" x14ac:dyDescent="0.25">
      <c r="A1191" s="408"/>
      <c r="B1191" s="408"/>
      <c r="C1191" s="408"/>
      <c r="D1191" s="408"/>
      <c r="E1191" s="408"/>
      <c r="F1191" s="408"/>
      <c r="G1191" s="408"/>
      <c r="AN1191" s="400"/>
      <c r="AO1191" s="400"/>
      <c r="AV1191" s="400"/>
      <c r="AW1191" s="400"/>
      <c r="BJ1191" s="400"/>
      <c r="BK1191" s="400"/>
      <c r="BL1191" s="400"/>
      <c r="BM1191" s="400"/>
      <c r="BN1191" s="400"/>
      <c r="BO1191" s="400"/>
      <c r="BP1191" s="400"/>
      <c r="BQ1191" s="400"/>
      <c r="BR1191" s="400"/>
      <c r="BS1191" s="400"/>
      <c r="BT1191" s="400"/>
      <c r="BU1191" s="400"/>
      <c r="CC1191" s="397"/>
      <c r="CD1191" s="397"/>
      <c r="CE1191" s="397"/>
      <c r="CF1191" s="397"/>
      <c r="CG1191" s="397"/>
      <c r="CH1191" s="397"/>
      <c r="CI1191" s="397"/>
      <c r="CJ1191" s="397"/>
      <c r="CK1191" s="397"/>
      <c r="CL1191" s="397"/>
      <c r="CM1191" s="397"/>
      <c r="CN1191" s="397"/>
    </row>
    <row r="1192" spans="1:92" s="407" customFormat="1" x14ac:dyDescent="0.25">
      <c r="A1192" s="408"/>
      <c r="B1192" s="408"/>
      <c r="C1192" s="408"/>
      <c r="D1192" s="408"/>
      <c r="E1192" s="408"/>
      <c r="F1192" s="408"/>
      <c r="G1192" s="408"/>
      <c r="AN1192" s="400"/>
      <c r="AO1192" s="400"/>
      <c r="AV1192" s="400"/>
      <c r="AW1192" s="400"/>
      <c r="BJ1192" s="400"/>
      <c r="BK1192" s="400"/>
      <c r="BL1192" s="400"/>
      <c r="BM1192" s="400"/>
      <c r="BN1192" s="400"/>
      <c r="BO1192" s="400"/>
      <c r="BP1192" s="400"/>
      <c r="BQ1192" s="400"/>
      <c r="BR1192" s="400"/>
      <c r="BS1192" s="400"/>
      <c r="BT1192" s="400"/>
      <c r="BU1192" s="400"/>
      <c r="CC1192" s="397"/>
      <c r="CD1192" s="397"/>
      <c r="CE1192" s="397"/>
      <c r="CF1192" s="397"/>
      <c r="CG1192" s="397"/>
      <c r="CH1192" s="397"/>
      <c r="CI1192" s="397"/>
      <c r="CJ1192" s="397"/>
      <c r="CK1192" s="397"/>
      <c r="CL1192" s="397"/>
      <c r="CM1192" s="397"/>
      <c r="CN1192" s="397"/>
    </row>
    <row r="1193" spans="1:92" s="407" customFormat="1" x14ac:dyDescent="0.25">
      <c r="A1193" s="408"/>
      <c r="B1193" s="408"/>
      <c r="C1193" s="408"/>
      <c r="D1193" s="408"/>
      <c r="E1193" s="408"/>
      <c r="F1193" s="408"/>
      <c r="G1193" s="408"/>
      <c r="AN1193" s="400"/>
      <c r="AO1193" s="400"/>
      <c r="AV1193" s="400"/>
      <c r="AW1193" s="400"/>
      <c r="BJ1193" s="400"/>
      <c r="BK1193" s="400"/>
      <c r="BL1193" s="400"/>
      <c r="BM1193" s="400"/>
      <c r="BN1193" s="400"/>
      <c r="BO1193" s="400"/>
      <c r="BP1193" s="400"/>
      <c r="BQ1193" s="400"/>
      <c r="BR1193" s="400"/>
      <c r="BS1193" s="400"/>
      <c r="BT1193" s="400"/>
      <c r="BU1193" s="400"/>
      <c r="CC1193" s="397"/>
      <c r="CD1193" s="397"/>
      <c r="CE1193" s="397"/>
      <c r="CF1193" s="397"/>
      <c r="CG1193" s="397"/>
      <c r="CH1193" s="397"/>
      <c r="CI1193" s="397"/>
      <c r="CJ1193" s="397"/>
      <c r="CK1193" s="397"/>
      <c r="CL1193" s="397"/>
      <c r="CM1193" s="397"/>
      <c r="CN1193" s="397"/>
    </row>
    <row r="1194" spans="1:92" s="407" customFormat="1" x14ac:dyDescent="0.25">
      <c r="A1194" s="408"/>
      <c r="B1194" s="408"/>
      <c r="C1194" s="408"/>
      <c r="D1194" s="408"/>
      <c r="E1194" s="408"/>
      <c r="F1194" s="408"/>
      <c r="G1194" s="408"/>
      <c r="AN1194" s="400"/>
      <c r="AO1194" s="400"/>
      <c r="AV1194" s="400"/>
      <c r="AW1194" s="400"/>
      <c r="BJ1194" s="400"/>
      <c r="BK1194" s="400"/>
      <c r="BL1194" s="400"/>
      <c r="BM1194" s="400"/>
      <c r="BN1194" s="400"/>
      <c r="BO1194" s="400"/>
      <c r="BP1194" s="400"/>
      <c r="BQ1194" s="400"/>
      <c r="BR1194" s="400"/>
      <c r="BS1194" s="400"/>
      <c r="BT1194" s="400"/>
      <c r="BU1194" s="400"/>
      <c r="CC1194" s="397"/>
      <c r="CD1194" s="397"/>
      <c r="CE1194" s="397"/>
      <c r="CF1194" s="397"/>
      <c r="CG1194" s="397"/>
      <c r="CH1194" s="397"/>
      <c r="CI1194" s="397"/>
      <c r="CJ1194" s="397"/>
      <c r="CK1194" s="397"/>
      <c r="CL1194" s="397"/>
      <c r="CM1194" s="397"/>
      <c r="CN1194" s="397"/>
    </row>
    <row r="1195" spans="1:92" s="407" customFormat="1" x14ac:dyDescent="0.25">
      <c r="A1195" s="408"/>
      <c r="B1195" s="408"/>
      <c r="C1195" s="408"/>
      <c r="D1195" s="408"/>
      <c r="E1195" s="408"/>
      <c r="F1195" s="408"/>
      <c r="G1195" s="408"/>
      <c r="AN1195" s="400"/>
      <c r="AO1195" s="400"/>
      <c r="AV1195" s="400"/>
      <c r="AW1195" s="400"/>
      <c r="BJ1195" s="400"/>
      <c r="BK1195" s="400"/>
      <c r="BL1195" s="400"/>
      <c r="BM1195" s="400"/>
      <c r="BN1195" s="400"/>
      <c r="BO1195" s="400"/>
      <c r="BP1195" s="400"/>
      <c r="BQ1195" s="400"/>
      <c r="BR1195" s="400"/>
      <c r="BS1195" s="400"/>
      <c r="BT1195" s="400"/>
      <c r="BU1195" s="400"/>
      <c r="CC1195" s="397"/>
      <c r="CD1195" s="397"/>
      <c r="CE1195" s="397"/>
      <c r="CF1195" s="397"/>
      <c r="CG1195" s="397"/>
      <c r="CH1195" s="397"/>
      <c r="CI1195" s="397"/>
      <c r="CJ1195" s="397"/>
      <c r="CK1195" s="397"/>
      <c r="CL1195" s="397"/>
      <c r="CM1195" s="397"/>
      <c r="CN1195" s="397"/>
    </row>
    <row r="1196" spans="1:92" s="407" customFormat="1" x14ac:dyDescent="0.25">
      <c r="A1196" s="408"/>
      <c r="B1196" s="408"/>
      <c r="C1196" s="408"/>
      <c r="D1196" s="408"/>
      <c r="E1196" s="408"/>
      <c r="F1196" s="408"/>
      <c r="G1196" s="408"/>
      <c r="AN1196" s="400"/>
      <c r="AO1196" s="400"/>
      <c r="AV1196" s="400"/>
      <c r="AW1196" s="400"/>
      <c r="BJ1196" s="400"/>
      <c r="BK1196" s="400"/>
      <c r="BL1196" s="400"/>
      <c r="BM1196" s="400"/>
      <c r="BN1196" s="400"/>
      <c r="BO1196" s="400"/>
      <c r="BP1196" s="400"/>
      <c r="BQ1196" s="400"/>
      <c r="BR1196" s="400"/>
      <c r="BS1196" s="400"/>
      <c r="BT1196" s="400"/>
      <c r="BU1196" s="400"/>
      <c r="CC1196" s="397"/>
      <c r="CD1196" s="397"/>
      <c r="CE1196" s="397"/>
      <c r="CF1196" s="397"/>
      <c r="CG1196" s="397"/>
      <c r="CH1196" s="397"/>
      <c r="CI1196" s="397"/>
      <c r="CJ1196" s="397"/>
      <c r="CK1196" s="397"/>
      <c r="CL1196" s="397"/>
      <c r="CM1196" s="397"/>
      <c r="CN1196" s="397"/>
    </row>
    <row r="1197" spans="1:92" s="407" customFormat="1" x14ac:dyDescent="0.25">
      <c r="A1197" s="408"/>
      <c r="B1197" s="408"/>
      <c r="C1197" s="408"/>
      <c r="D1197" s="408"/>
      <c r="E1197" s="408"/>
      <c r="F1197" s="408"/>
      <c r="G1197" s="408"/>
      <c r="AN1197" s="400"/>
      <c r="AO1197" s="400"/>
      <c r="AV1197" s="400"/>
      <c r="AW1197" s="400"/>
      <c r="BJ1197" s="400"/>
      <c r="BK1197" s="400"/>
      <c r="BL1197" s="400"/>
      <c r="BM1197" s="400"/>
      <c r="BN1197" s="400"/>
      <c r="BO1197" s="400"/>
      <c r="BP1197" s="400"/>
      <c r="BQ1197" s="400"/>
      <c r="BR1197" s="400"/>
      <c r="BS1197" s="400"/>
      <c r="BT1197" s="400"/>
      <c r="BU1197" s="400"/>
      <c r="CC1197" s="397"/>
      <c r="CD1197" s="397"/>
      <c r="CE1197" s="397"/>
      <c r="CF1197" s="397"/>
      <c r="CG1197" s="397"/>
      <c r="CH1197" s="397"/>
      <c r="CI1197" s="397"/>
      <c r="CJ1197" s="397"/>
      <c r="CK1197" s="397"/>
      <c r="CL1197" s="397"/>
      <c r="CM1197" s="397"/>
      <c r="CN1197" s="397"/>
    </row>
    <row r="1198" spans="1:92" s="407" customFormat="1" x14ac:dyDescent="0.25">
      <c r="A1198" s="408"/>
      <c r="B1198" s="408"/>
      <c r="C1198" s="408"/>
      <c r="D1198" s="408"/>
      <c r="E1198" s="408"/>
      <c r="F1198" s="408"/>
      <c r="G1198" s="408"/>
      <c r="AN1198" s="400"/>
      <c r="AO1198" s="400"/>
      <c r="AV1198" s="400"/>
      <c r="AW1198" s="400"/>
      <c r="BJ1198" s="400"/>
      <c r="BK1198" s="400"/>
      <c r="BL1198" s="400"/>
      <c r="BM1198" s="400"/>
      <c r="BN1198" s="400"/>
      <c r="BO1198" s="400"/>
      <c r="BP1198" s="400"/>
      <c r="BQ1198" s="400"/>
      <c r="BR1198" s="400"/>
      <c r="BS1198" s="400"/>
      <c r="BT1198" s="400"/>
      <c r="BU1198" s="400"/>
      <c r="CC1198" s="397"/>
      <c r="CD1198" s="397"/>
      <c r="CE1198" s="397"/>
      <c r="CF1198" s="397"/>
      <c r="CG1198" s="397"/>
      <c r="CH1198" s="397"/>
      <c r="CI1198" s="397"/>
      <c r="CJ1198" s="397"/>
      <c r="CK1198" s="397"/>
      <c r="CL1198" s="397"/>
      <c r="CM1198" s="397"/>
      <c r="CN1198" s="397"/>
    </row>
    <row r="1199" spans="1:92" s="407" customFormat="1" x14ac:dyDescent="0.25">
      <c r="A1199" s="408"/>
      <c r="B1199" s="408"/>
      <c r="C1199" s="408"/>
      <c r="D1199" s="408"/>
      <c r="E1199" s="408"/>
      <c r="F1199" s="408"/>
      <c r="G1199" s="408"/>
      <c r="AN1199" s="400"/>
      <c r="AO1199" s="400"/>
      <c r="AV1199" s="400"/>
      <c r="AW1199" s="400"/>
      <c r="BJ1199" s="400"/>
      <c r="BK1199" s="400"/>
      <c r="BL1199" s="400"/>
      <c r="BM1199" s="400"/>
      <c r="BN1199" s="400"/>
      <c r="BO1199" s="400"/>
      <c r="BP1199" s="400"/>
      <c r="BQ1199" s="400"/>
      <c r="BR1199" s="400"/>
      <c r="BS1199" s="400"/>
      <c r="BT1199" s="400"/>
      <c r="BU1199" s="400"/>
      <c r="CC1199" s="397"/>
      <c r="CD1199" s="397"/>
      <c r="CE1199" s="397"/>
      <c r="CF1199" s="397"/>
      <c r="CG1199" s="397"/>
      <c r="CH1199" s="397"/>
      <c r="CI1199" s="397"/>
      <c r="CJ1199" s="397"/>
      <c r="CK1199" s="397"/>
      <c r="CL1199" s="397"/>
      <c r="CM1199" s="397"/>
      <c r="CN1199" s="397"/>
    </row>
    <row r="1200" spans="1:92" s="407" customFormat="1" x14ac:dyDescent="0.25">
      <c r="A1200" s="408"/>
      <c r="B1200" s="408"/>
      <c r="C1200" s="408"/>
      <c r="D1200" s="408"/>
      <c r="E1200" s="408"/>
      <c r="F1200" s="408"/>
      <c r="G1200" s="408"/>
      <c r="AN1200" s="400"/>
      <c r="AO1200" s="400"/>
      <c r="AV1200" s="400"/>
      <c r="AW1200" s="400"/>
      <c r="BJ1200" s="400"/>
      <c r="BK1200" s="400"/>
      <c r="BL1200" s="400"/>
      <c r="BM1200" s="400"/>
      <c r="BN1200" s="400"/>
      <c r="BO1200" s="400"/>
      <c r="BP1200" s="400"/>
      <c r="BQ1200" s="400"/>
      <c r="BR1200" s="400"/>
      <c r="BS1200" s="400"/>
      <c r="BT1200" s="400"/>
      <c r="BU1200" s="400"/>
      <c r="CC1200" s="397"/>
      <c r="CD1200" s="397"/>
      <c r="CE1200" s="397"/>
      <c r="CF1200" s="397"/>
      <c r="CG1200" s="397"/>
      <c r="CH1200" s="397"/>
      <c r="CI1200" s="397"/>
      <c r="CJ1200" s="397"/>
      <c r="CK1200" s="397"/>
      <c r="CL1200" s="397"/>
      <c r="CM1200" s="397"/>
      <c r="CN1200" s="397"/>
    </row>
    <row r="1201" spans="1:92" s="407" customFormat="1" x14ac:dyDescent="0.25">
      <c r="A1201" s="408"/>
      <c r="B1201" s="408"/>
      <c r="C1201" s="408"/>
      <c r="D1201" s="408"/>
      <c r="E1201" s="408"/>
      <c r="F1201" s="408"/>
      <c r="G1201" s="408"/>
      <c r="AN1201" s="400"/>
      <c r="AO1201" s="400"/>
      <c r="AV1201" s="400"/>
      <c r="AW1201" s="400"/>
      <c r="BJ1201" s="400"/>
      <c r="BK1201" s="400"/>
      <c r="BL1201" s="400"/>
      <c r="BM1201" s="400"/>
      <c r="BN1201" s="400"/>
      <c r="BO1201" s="400"/>
      <c r="BP1201" s="400"/>
      <c r="BQ1201" s="400"/>
      <c r="BR1201" s="400"/>
      <c r="BS1201" s="400"/>
      <c r="BT1201" s="400"/>
      <c r="BU1201" s="400"/>
      <c r="CC1201" s="397"/>
      <c r="CD1201" s="397"/>
      <c r="CE1201" s="397"/>
      <c r="CF1201" s="397"/>
      <c r="CG1201" s="397"/>
      <c r="CH1201" s="397"/>
      <c r="CI1201" s="397"/>
      <c r="CJ1201" s="397"/>
      <c r="CK1201" s="397"/>
      <c r="CL1201" s="397"/>
      <c r="CM1201" s="397"/>
      <c r="CN1201" s="397"/>
    </row>
    <row r="1202" spans="1:92" s="407" customFormat="1" x14ac:dyDescent="0.25">
      <c r="A1202" s="408"/>
      <c r="B1202" s="408"/>
      <c r="C1202" s="408"/>
      <c r="D1202" s="408"/>
      <c r="E1202" s="408"/>
      <c r="F1202" s="408"/>
      <c r="G1202" s="408"/>
      <c r="AN1202" s="400"/>
      <c r="AO1202" s="400"/>
      <c r="AV1202" s="400"/>
      <c r="AW1202" s="400"/>
      <c r="BJ1202" s="400"/>
      <c r="BK1202" s="400"/>
      <c r="BL1202" s="400"/>
      <c r="BM1202" s="400"/>
      <c r="BN1202" s="400"/>
      <c r="BO1202" s="400"/>
      <c r="BP1202" s="400"/>
      <c r="BQ1202" s="400"/>
      <c r="BR1202" s="400"/>
      <c r="BS1202" s="400"/>
      <c r="BT1202" s="400"/>
      <c r="BU1202" s="400"/>
      <c r="CC1202" s="397"/>
      <c r="CD1202" s="397"/>
      <c r="CE1202" s="397"/>
      <c r="CF1202" s="397"/>
      <c r="CG1202" s="397"/>
      <c r="CH1202" s="397"/>
      <c r="CI1202" s="397"/>
      <c r="CJ1202" s="397"/>
      <c r="CK1202" s="397"/>
      <c r="CL1202" s="397"/>
      <c r="CM1202" s="397"/>
      <c r="CN1202" s="397"/>
    </row>
    <row r="1203" spans="1:92" s="407" customFormat="1" x14ac:dyDescent="0.25">
      <c r="A1203" s="408"/>
      <c r="B1203" s="408"/>
      <c r="C1203" s="408"/>
      <c r="D1203" s="408"/>
      <c r="E1203" s="408"/>
      <c r="F1203" s="408"/>
      <c r="G1203" s="408"/>
      <c r="AN1203" s="400"/>
      <c r="AO1203" s="400"/>
      <c r="AV1203" s="400"/>
      <c r="AW1203" s="400"/>
      <c r="BJ1203" s="400"/>
      <c r="BK1203" s="400"/>
      <c r="BL1203" s="400"/>
      <c r="BM1203" s="400"/>
      <c r="BN1203" s="400"/>
      <c r="BO1203" s="400"/>
      <c r="BP1203" s="400"/>
      <c r="BQ1203" s="400"/>
      <c r="BR1203" s="400"/>
      <c r="BS1203" s="400"/>
      <c r="BT1203" s="400"/>
      <c r="BU1203" s="400"/>
      <c r="CC1203" s="397"/>
      <c r="CD1203" s="397"/>
      <c r="CE1203" s="397"/>
      <c r="CF1203" s="397"/>
      <c r="CG1203" s="397"/>
      <c r="CH1203" s="397"/>
      <c r="CI1203" s="397"/>
      <c r="CJ1203" s="397"/>
      <c r="CK1203" s="397"/>
      <c r="CL1203" s="397"/>
      <c r="CM1203" s="397"/>
      <c r="CN1203" s="397"/>
    </row>
    <row r="1204" spans="1:92" s="407" customFormat="1" x14ac:dyDescent="0.25">
      <c r="A1204" s="408"/>
      <c r="B1204" s="408"/>
      <c r="C1204" s="408"/>
      <c r="D1204" s="408"/>
      <c r="E1204" s="408"/>
      <c r="F1204" s="408"/>
      <c r="G1204" s="408"/>
      <c r="AN1204" s="400"/>
      <c r="AO1204" s="400"/>
      <c r="AV1204" s="400"/>
      <c r="AW1204" s="400"/>
      <c r="BJ1204" s="400"/>
      <c r="BK1204" s="400"/>
      <c r="BL1204" s="400"/>
      <c r="BM1204" s="400"/>
      <c r="BN1204" s="400"/>
      <c r="BO1204" s="400"/>
      <c r="BP1204" s="400"/>
      <c r="BQ1204" s="400"/>
      <c r="BR1204" s="400"/>
      <c r="BS1204" s="400"/>
      <c r="BT1204" s="400"/>
      <c r="BU1204" s="400"/>
      <c r="CC1204" s="397"/>
      <c r="CD1204" s="397"/>
      <c r="CE1204" s="397"/>
      <c r="CF1204" s="397"/>
      <c r="CG1204" s="397"/>
      <c r="CH1204" s="397"/>
      <c r="CI1204" s="397"/>
      <c r="CJ1204" s="397"/>
      <c r="CK1204" s="397"/>
      <c r="CL1204" s="397"/>
      <c r="CM1204" s="397"/>
      <c r="CN1204" s="397"/>
    </row>
    <row r="1205" spans="1:92" s="407" customFormat="1" x14ac:dyDescent="0.25">
      <c r="A1205" s="408"/>
      <c r="B1205" s="408"/>
      <c r="C1205" s="408"/>
      <c r="D1205" s="408"/>
      <c r="E1205" s="408"/>
      <c r="F1205" s="408"/>
      <c r="G1205" s="408"/>
      <c r="AN1205" s="400"/>
      <c r="AO1205" s="400"/>
      <c r="AV1205" s="400"/>
      <c r="AW1205" s="400"/>
      <c r="BJ1205" s="400"/>
      <c r="BK1205" s="400"/>
      <c r="BL1205" s="400"/>
      <c r="BM1205" s="400"/>
      <c r="BN1205" s="400"/>
      <c r="BO1205" s="400"/>
      <c r="BP1205" s="400"/>
      <c r="BQ1205" s="400"/>
      <c r="BR1205" s="400"/>
      <c r="BS1205" s="400"/>
      <c r="BT1205" s="400"/>
      <c r="BU1205" s="400"/>
      <c r="CC1205" s="397"/>
      <c r="CD1205" s="397"/>
      <c r="CE1205" s="397"/>
      <c r="CF1205" s="397"/>
      <c r="CG1205" s="397"/>
      <c r="CH1205" s="397"/>
      <c r="CI1205" s="397"/>
      <c r="CJ1205" s="397"/>
      <c r="CK1205" s="397"/>
      <c r="CL1205" s="397"/>
      <c r="CM1205" s="397"/>
      <c r="CN1205" s="397"/>
    </row>
    <row r="1206" spans="1:92" s="407" customFormat="1" x14ac:dyDescent="0.25">
      <c r="A1206" s="408"/>
      <c r="B1206" s="408"/>
      <c r="C1206" s="408"/>
      <c r="D1206" s="408"/>
      <c r="E1206" s="408"/>
      <c r="F1206" s="408"/>
      <c r="G1206" s="408"/>
      <c r="AN1206" s="400"/>
      <c r="AO1206" s="400"/>
      <c r="AV1206" s="400"/>
      <c r="AW1206" s="400"/>
      <c r="BJ1206" s="400"/>
      <c r="BK1206" s="400"/>
      <c r="BL1206" s="400"/>
      <c r="BM1206" s="400"/>
      <c r="BN1206" s="400"/>
      <c r="BO1206" s="400"/>
      <c r="BP1206" s="400"/>
      <c r="BQ1206" s="400"/>
      <c r="BR1206" s="400"/>
      <c r="BS1206" s="400"/>
      <c r="BT1206" s="400"/>
      <c r="BU1206" s="400"/>
      <c r="CC1206" s="397"/>
      <c r="CD1206" s="397"/>
      <c r="CE1206" s="397"/>
      <c r="CF1206" s="397"/>
      <c r="CG1206" s="397"/>
      <c r="CH1206" s="397"/>
      <c r="CI1206" s="397"/>
      <c r="CJ1206" s="397"/>
      <c r="CK1206" s="397"/>
      <c r="CL1206" s="397"/>
      <c r="CM1206" s="397"/>
      <c r="CN1206" s="397"/>
    </row>
    <row r="1207" spans="1:92" s="407" customFormat="1" x14ac:dyDescent="0.25">
      <c r="A1207" s="408"/>
      <c r="B1207" s="408"/>
      <c r="C1207" s="408"/>
      <c r="D1207" s="408"/>
      <c r="E1207" s="408"/>
      <c r="F1207" s="408"/>
      <c r="G1207" s="408"/>
      <c r="AN1207" s="400"/>
      <c r="AO1207" s="400"/>
      <c r="AV1207" s="400"/>
      <c r="AW1207" s="400"/>
      <c r="BJ1207" s="400"/>
      <c r="BK1207" s="400"/>
      <c r="BL1207" s="400"/>
      <c r="BM1207" s="400"/>
      <c r="BN1207" s="400"/>
      <c r="BO1207" s="400"/>
      <c r="BP1207" s="400"/>
      <c r="BQ1207" s="400"/>
      <c r="BR1207" s="400"/>
      <c r="BS1207" s="400"/>
      <c r="BT1207" s="400"/>
      <c r="BU1207" s="400"/>
      <c r="CC1207" s="397"/>
      <c r="CD1207" s="397"/>
      <c r="CE1207" s="397"/>
      <c r="CF1207" s="397"/>
      <c r="CG1207" s="397"/>
      <c r="CH1207" s="397"/>
      <c r="CI1207" s="397"/>
      <c r="CJ1207" s="397"/>
      <c r="CK1207" s="397"/>
      <c r="CL1207" s="397"/>
      <c r="CM1207" s="397"/>
      <c r="CN1207" s="397"/>
    </row>
    <row r="1208" spans="1:92" s="407" customFormat="1" x14ac:dyDescent="0.25">
      <c r="A1208" s="408"/>
      <c r="B1208" s="408"/>
      <c r="C1208" s="408"/>
      <c r="D1208" s="408"/>
      <c r="E1208" s="408"/>
      <c r="F1208" s="408"/>
      <c r="G1208" s="408"/>
      <c r="AN1208" s="400"/>
      <c r="AO1208" s="400"/>
      <c r="AV1208" s="400"/>
      <c r="AW1208" s="400"/>
      <c r="BJ1208" s="400"/>
      <c r="BK1208" s="400"/>
      <c r="BL1208" s="400"/>
      <c r="BM1208" s="400"/>
      <c r="BN1208" s="400"/>
      <c r="BO1208" s="400"/>
      <c r="BP1208" s="400"/>
      <c r="BQ1208" s="400"/>
      <c r="BR1208" s="400"/>
      <c r="BS1208" s="400"/>
      <c r="BT1208" s="400"/>
      <c r="BU1208" s="400"/>
      <c r="CC1208" s="397"/>
      <c r="CD1208" s="397"/>
      <c r="CE1208" s="397"/>
      <c r="CF1208" s="397"/>
      <c r="CG1208" s="397"/>
      <c r="CH1208" s="397"/>
      <c r="CI1208" s="397"/>
      <c r="CJ1208" s="397"/>
      <c r="CK1208" s="397"/>
      <c r="CL1208" s="397"/>
      <c r="CM1208" s="397"/>
      <c r="CN1208" s="397"/>
    </row>
    <row r="1209" spans="1:92" s="407" customFormat="1" x14ac:dyDescent="0.25">
      <c r="A1209" s="408"/>
      <c r="B1209" s="408"/>
      <c r="C1209" s="408"/>
      <c r="D1209" s="408"/>
      <c r="E1209" s="408"/>
      <c r="F1209" s="408"/>
      <c r="G1209" s="408"/>
      <c r="AN1209" s="400"/>
      <c r="AO1209" s="400"/>
      <c r="AV1209" s="400"/>
      <c r="AW1209" s="400"/>
      <c r="BJ1209" s="400"/>
      <c r="BK1209" s="400"/>
      <c r="BL1209" s="400"/>
      <c r="BM1209" s="400"/>
      <c r="BN1209" s="400"/>
      <c r="BO1209" s="400"/>
      <c r="BP1209" s="400"/>
      <c r="BQ1209" s="400"/>
      <c r="BR1209" s="400"/>
      <c r="BS1209" s="400"/>
      <c r="BT1209" s="400"/>
      <c r="BU1209" s="400"/>
      <c r="CC1209" s="397"/>
      <c r="CD1209" s="397"/>
      <c r="CE1209" s="397"/>
      <c r="CF1209" s="397"/>
      <c r="CG1209" s="397"/>
      <c r="CH1209" s="397"/>
      <c r="CI1209" s="397"/>
      <c r="CJ1209" s="397"/>
      <c r="CK1209" s="397"/>
      <c r="CL1209" s="397"/>
      <c r="CM1209" s="397"/>
      <c r="CN1209" s="397"/>
    </row>
    <row r="1210" spans="1:92" s="407" customFormat="1" x14ac:dyDescent="0.25">
      <c r="A1210" s="408"/>
      <c r="B1210" s="408"/>
      <c r="C1210" s="408"/>
      <c r="D1210" s="408"/>
      <c r="E1210" s="408"/>
      <c r="F1210" s="408"/>
      <c r="G1210" s="408"/>
      <c r="AN1210" s="400"/>
      <c r="AO1210" s="400"/>
      <c r="AV1210" s="400"/>
      <c r="AW1210" s="400"/>
      <c r="BJ1210" s="400"/>
      <c r="BK1210" s="400"/>
      <c r="BL1210" s="400"/>
      <c r="BM1210" s="400"/>
      <c r="BN1210" s="400"/>
      <c r="BO1210" s="400"/>
      <c r="BP1210" s="400"/>
      <c r="BQ1210" s="400"/>
      <c r="BR1210" s="400"/>
      <c r="BS1210" s="400"/>
      <c r="BT1210" s="400"/>
      <c r="BU1210" s="400"/>
      <c r="CC1210" s="397"/>
      <c r="CD1210" s="397"/>
      <c r="CE1210" s="397"/>
      <c r="CF1210" s="397"/>
      <c r="CG1210" s="397"/>
      <c r="CH1210" s="397"/>
      <c r="CI1210" s="397"/>
      <c r="CJ1210" s="397"/>
      <c r="CK1210" s="397"/>
      <c r="CL1210" s="397"/>
      <c r="CM1210" s="397"/>
      <c r="CN1210" s="397"/>
    </row>
    <row r="1211" spans="1:92" s="407" customFormat="1" x14ac:dyDescent="0.25">
      <c r="A1211" s="408"/>
      <c r="B1211" s="408"/>
      <c r="C1211" s="408"/>
      <c r="D1211" s="408"/>
      <c r="E1211" s="408"/>
      <c r="F1211" s="408"/>
      <c r="G1211" s="408"/>
      <c r="AN1211" s="400"/>
      <c r="AO1211" s="400"/>
      <c r="AV1211" s="400"/>
      <c r="AW1211" s="400"/>
      <c r="BJ1211" s="400"/>
      <c r="BK1211" s="400"/>
      <c r="BL1211" s="400"/>
      <c r="BM1211" s="400"/>
      <c r="BN1211" s="400"/>
      <c r="BO1211" s="400"/>
      <c r="BP1211" s="400"/>
      <c r="BQ1211" s="400"/>
      <c r="BR1211" s="400"/>
      <c r="BS1211" s="400"/>
      <c r="BT1211" s="400"/>
      <c r="BU1211" s="400"/>
      <c r="CC1211" s="397"/>
      <c r="CD1211" s="397"/>
      <c r="CE1211" s="397"/>
      <c r="CF1211" s="397"/>
      <c r="CG1211" s="397"/>
      <c r="CH1211" s="397"/>
      <c r="CI1211" s="397"/>
      <c r="CJ1211" s="397"/>
      <c r="CK1211" s="397"/>
      <c r="CL1211" s="397"/>
      <c r="CM1211" s="397"/>
      <c r="CN1211" s="397"/>
    </row>
    <row r="1212" spans="1:92" s="407" customFormat="1" x14ac:dyDescent="0.25">
      <c r="A1212" s="408"/>
      <c r="B1212" s="408"/>
      <c r="C1212" s="408"/>
      <c r="D1212" s="408"/>
      <c r="E1212" s="408"/>
      <c r="F1212" s="408"/>
      <c r="G1212" s="408"/>
      <c r="AN1212" s="400"/>
      <c r="AO1212" s="400"/>
      <c r="AV1212" s="400"/>
      <c r="AW1212" s="400"/>
      <c r="BJ1212" s="400"/>
      <c r="BK1212" s="400"/>
      <c r="BL1212" s="400"/>
      <c r="BM1212" s="400"/>
      <c r="BN1212" s="400"/>
      <c r="BO1212" s="400"/>
      <c r="BP1212" s="400"/>
      <c r="BQ1212" s="400"/>
      <c r="BR1212" s="400"/>
      <c r="BS1212" s="400"/>
      <c r="BT1212" s="400"/>
      <c r="BU1212" s="400"/>
      <c r="CC1212" s="397"/>
      <c r="CD1212" s="397"/>
      <c r="CE1212" s="397"/>
      <c r="CF1212" s="397"/>
      <c r="CG1212" s="397"/>
      <c r="CH1212" s="397"/>
      <c r="CI1212" s="397"/>
      <c r="CJ1212" s="397"/>
      <c r="CK1212" s="397"/>
      <c r="CL1212" s="397"/>
      <c r="CM1212" s="397"/>
      <c r="CN1212" s="397"/>
    </row>
    <row r="1213" spans="1:92" s="407" customFormat="1" x14ac:dyDescent="0.25">
      <c r="A1213" s="408"/>
      <c r="B1213" s="408"/>
      <c r="C1213" s="408"/>
      <c r="D1213" s="408"/>
      <c r="E1213" s="408"/>
      <c r="F1213" s="408"/>
      <c r="G1213" s="408"/>
      <c r="AN1213" s="400"/>
      <c r="AO1213" s="400"/>
      <c r="AV1213" s="400"/>
      <c r="AW1213" s="400"/>
      <c r="BJ1213" s="400"/>
      <c r="BK1213" s="400"/>
      <c r="BL1213" s="400"/>
      <c r="BM1213" s="400"/>
      <c r="BN1213" s="400"/>
      <c r="BO1213" s="400"/>
      <c r="BP1213" s="400"/>
      <c r="BQ1213" s="400"/>
      <c r="BR1213" s="400"/>
      <c r="BS1213" s="400"/>
      <c r="BT1213" s="400"/>
      <c r="BU1213" s="400"/>
      <c r="CC1213" s="397"/>
      <c r="CD1213" s="397"/>
      <c r="CE1213" s="397"/>
      <c r="CF1213" s="397"/>
      <c r="CG1213" s="397"/>
      <c r="CH1213" s="397"/>
      <c r="CI1213" s="397"/>
      <c r="CJ1213" s="397"/>
      <c r="CK1213" s="397"/>
      <c r="CL1213" s="397"/>
      <c r="CM1213" s="397"/>
      <c r="CN1213" s="397"/>
    </row>
    <row r="1214" spans="1:92" s="407" customFormat="1" x14ac:dyDescent="0.25">
      <c r="A1214" s="408"/>
      <c r="B1214" s="408"/>
      <c r="C1214" s="408"/>
      <c r="D1214" s="408"/>
      <c r="E1214" s="408"/>
      <c r="F1214" s="408"/>
      <c r="G1214" s="408"/>
      <c r="AN1214" s="400"/>
      <c r="AO1214" s="400"/>
      <c r="AV1214" s="400"/>
      <c r="AW1214" s="400"/>
      <c r="BJ1214" s="400"/>
      <c r="BK1214" s="400"/>
      <c r="BL1214" s="400"/>
      <c r="BM1214" s="400"/>
      <c r="BN1214" s="400"/>
      <c r="BO1214" s="400"/>
      <c r="BP1214" s="400"/>
      <c r="BQ1214" s="400"/>
      <c r="BR1214" s="400"/>
      <c r="BS1214" s="400"/>
      <c r="BT1214" s="400"/>
      <c r="BU1214" s="400"/>
      <c r="CC1214" s="397"/>
      <c r="CD1214" s="397"/>
      <c r="CE1214" s="397"/>
      <c r="CF1214" s="397"/>
      <c r="CG1214" s="397"/>
      <c r="CH1214" s="397"/>
      <c r="CI1214" s="397"/>
      <c r="CJ1214" s="397"/>
      <c r="CK1214" s="397"/>
      <c r="CL1214" s="397"/>
      <c r="CM1214" s="397"/>
      <c r="CN1214" s="397"/>
    </row>
    <row r="1215" spans="1:92" s="407" customFormat="1" x14ac:dyDescent="0.25">
      <c r="A1215" s="408"/>
      <c r="B1215" s="408"/>
      <c r="C1215" s="408"/>
      <c r="D1215" s="408"/>
      <c r="E1215" s="408"/>
      <c r="F1215" s="408"/>
      <c r="G1215" s="408"/>
      <c r="AN1215" s="400"/>
      <c r="AO1215" s="400"/>
      <c r="AV1215" s="400"/>
      <c r="AW1215" s="400"/>
      <c r="BJ1215" s="400"/>
      <c r="BK1215" s="400"/>
      <c r="BL1215" s="400"/>
      <c r="BM1215" s="400"/>
      <c r="BN1215" s="400"/>
      <c r="BO1215" s="400"/>
      <c r="BP1215" s="400"/>
      <c r="BQ1215" s="400"/>
      <c r="BR1215" s="400"/>
      <c r="BS1215" s="400"/>
      <c r="BT1215" s="400"/>
      <c r="BU1215" s="400"/>
      <c r="CC1215" s="397"/>
      <c r="CD1215" s="397"/>
      <c r="CE1215" s="397"/>
      <c r="CF1215" s="397"/>
      <c r="CG1215" s="397"/>
      <c r="CH1215" s="397"/>
      <c r="CI1215" s="397"/>
      <c r="CJ1215" s="397"/>
      <c r="CK1215" s="397"/>
      <c r="CL1215" s="397"/>
      <c r="CM1215" s="397"/>
      <c r="CN1215" s="397"/>
    </row>
    <row r="1216" spans="1:92" s="407" customFormat="1" x14ac:dyDescent="0.25">
      <c r="A1216" s="408"/>
      <c r="B1216" s="408"/>
      <c r="C1216" s="408"/>
      <c r="D1216" s="408"/>
      <c r="E1216" s="408"/>
      <c r="F1216" s="408"/>
      <c r="G1216" s="408"/>
      <c r="AN1216" s="400"/>
      <c r="AO1216" s="400"/>
      <c r="AV1216" s="400"/>
      <c r="AW1216" s="400"/>
      <c r="BJ1216" s="400"/>
      <c r="BK1216" s="400"/>
      <c r="BL1216" s="400"/>
      <c r="BM1216" s="400"/>
      <c r="BN1216" s="400"/>
      <c r="BO1216" s="400"/>
      <c r="BP1216" s="400"/>
      <c r="BQ1216" s="400"/>
      <c r="BR1216" s="400"/>
      <c r="BS1216" s="400"/>
      <c r="BT1216" s="400"/>
      <c r="BU1216" s="400"/>
      <c r="CC1216" s="397"/>
      <c r="CD1216" s="397"/>
      <c r="CE1216" s="397"/>
      <c r="CF1216" s="397"/>
      <c r="CG1216" s="397"/>
      <c r="CH1216" s="397"/>
      <c r="CI1216" s="397"/>
      <c r="CJ1216" s="397"/>
      <c r="CK1216" s="397"/>
      <c r="CL1216" s="397"/>
      <c r="CM1216" s="397"/>
      <c r="CN1216" s="397"/>
    </row>
    <row r="1217" spans="1:92" s="407" customFormat="1" x14ac:dyDescent="0.25">
      <c r="A1217" s="408"/>
      <c r="B1217" s="408"/>
      <c r="C1217" s="408"/>
      <c r="D1217" s="408"/>
      <c r="E1217" s="408"/>
      <c r="F1217" s="408"/>
      <c r="G1217" s="408"/>
      <c r="AN1217" s="400"/>
      <c r="AO1217" s="400"/>
      <c r="AV1217" s="400"/>
      <c r="AW1217" s="400"/>
      <c r="BJ1217" s="400"/>
      <c r="BK1217" s="400"/>
      <c r="BL1217" s="400"/>
      <c r="BM1217" s="400"/>
      <c r="BN1217" s="400"/>
      <c r="BO1217" s="400"/>
      <c r="BP1217" s="400"/>
      <c r="BQ1217" s="400"/>
      <c r="BR1217" s="400"/>
      <c r="BS1217" s="400"/>
      <c r="BT1217" s="400"/>
      <c r="BU1217" s="400"/>
      <c r="CC1217" s="397"/>
      <c r="CD1217" s="397"/>
      <c r="CE1217" s="397"/>
      <c r="CF1217" s="397"/>
      <c r="CG1217" s="397"/>
      <c r="CH1217" s="397"/>
      <c r="CI1217" s="397"/>
      <c r="CJ1217" s="397"/>
      <c r="CK1217" s="397"/>
      <c r="CL1217" s="397"/>
      <c r="CM1217" s="397"/>
      <c r="CN1217" s="397"/>
    </row>
    <row r="1218" spans="1:92" s="407" customFormat="1" x14ac:dyDescent="0.25">
      <c r="A1218" s="408"/>
      <c r="B1218" s="408"/>
      <c r="C1218" s="408"/>
      <c r="D1218" s="408"/>
      <c r="E1218" s="408"/>
      <c r="F1218" s="408"/>
      <c r="G1218" s="408"/>
      <c r="AN1218" s="400"/>
      <c r="AO1218" s="400"/>
      <c r="AV1218" s="400"/>
      <c r="AW1218" s="400"/>
      <c r="BJ1218" s="400"/>
      <c r="BK1218" s="400"/>
      <c r="BL1218" s="400"/>
      <c r="BM1218" s="400"/>
      <c r="BN1218" s="400"/>
      <c r="BO1218" s="400"/>
      <c r="BP1218" s="400"/>
      <c r="BQ1218" s="400"/>
      <c r="BR1218" s="400"/>
      <c r="BS1218" s="400"/>
      <c r="BT1218" s="400"/>
      <c r="BU1218" s="400"/>
      <c r="CC1218" s="397"/>
      <c r="CD1218" s="397"/>
      <c r="CE1218" s="397"/>
      <c r="CF1218" s="397"/>
      <c r="CG1218" s="397"/>
      <c r="CH1218" s="397"/>
      <c r="CI1218" s="397"/>
      <c r="CJ1218" s="397"/>
      <c r="CK1218" s="397"/>
      <c r="CL1218" s="397"/>
      <c r="CM1218" s="397"/>
      <c r="CN1218" s="397"/>
    </row>
    <row r="1219" spans="1:92" s="407" customFormat="1" x14ac:dyDescent="0.25">
      <c r="A1219" s="408"/>
      <c r="B1219" s="408"/>
      <c r="C1219" s="408"/>
      <c r="D1219" s="408"/>
      <c r="E1219" s="408"/>
      <c r="F1219" s="408"/>
      <c r="G1219" s="408"/>
      <c r="AN1219" s="400"/>
      <c r="AO1219" s="400"/>
      <c r="AV1219" s="400"/>
      <c r="AW1219" s="400"/>
      <c r="BJ1219" s="400"/>
      <c r="BK1219" s="400"/>
      <c r="BL1219" s="400"/>
      <c r="BM1219" s="400"/>
      <c r="BN1219" s="400"/>
      <c r="BO1219" s="400"/>
      <c r="BP1219" s="400"/>
      <c r="BQ1219" s="400"/>
      <c r="BR1219" s="400"/>
      <c r="BS1219" s="400"/>
      <c r="BT1219" s="400"/>
      <c r="BU1219" s="400"/>
      <c r="CC1219" s="397"/>
      <c r="CD1219" s="397"/>
      <c r="CE1219" s="397"/>
      <c r="CF1219" s="397"/>
      <c r="CG1219" s="397"/>
      <c r="CH1219" s="397"/>
      <c r="CI1219" s="397"/>
      <c r="CJ1219" s="397"/>
      <c r="CK1219" s="397"/>
      <c r="CL1219" s="397"/>
      <c r="CM1219" s="397"/>
      <c r="CN1219" s="397"/>
    </row>
    <row r="1220" spans="1:92" s="407" customFormat="1" x14ac:dyDescent="0.25">
      <c r="A1220" s="408"/>
      <c r="B1220" s="408"/>
      <c r="C1220" s="408"/>
      <c r="D1220" s="408"/>
      <c r="E1220" s="408"/>
      <c r="F1220" s="408"/>
      <c r="G1220" s="408"/>
      <c r="AN1220" s="400"/>
      <c r="AO1220" s="400"/>
      <c r="AV1220" s="400"/>
      <c r="AW1220" s="400"/>
      <c r="BJ1220" s="400"/>
      <c r="BK1220" s="400"/>
      <c r="BL1220" s="400"/>
      <c r="BM1220" s="400"/>
      <c r="BN1220" s="400"/>
      <c r="BO1220" s="400"/>
      <c r="BP1220" s="400"/>
      <c r="BQ1220" s="400"/>
      <c r="BR1220" s="400"/>
      <c r="BS1220" s="400"/>
      <c r="BT1220" s="400"/>
      <c r="BU1220" s="400"/>
      <c r="CC1220" s="397"/>
      <c r="CD1220" s="397"/>
      <c r="CE1220" s="397"/>
      <c r="CF1220" s="397"/>
      <c r="CG1220" s="397"/>
      <c r="CH1220" s="397"/>
      <c r="CI1220" s="397"/>
      <c r="CJ1220" s="397"/>
      <c r="CK1220" s="397"/>
      <c r="CL1220" s="397"/>
      <c r="CM1220" s="397"/>
      <c r="CN1220" s="397"/>
    </row>
    <row r="1221" spans="1:92" s="407" customFormat="1" x14ac:dyDescent="0.25">
      <c r="A1221" s="408"/>
      <c r="B1221" s="408"/>
      <c r="C1221" s="408"/>
      <c r="D1221" s="408"/>
      <c r="E1221" s="408"/>
      <c r="F1221" s="408"/>
      <c r="G1221" s="408"/>
      <c r="AN1221" s="400"/>
      <c r="AO1221" s="400"/>
      <c r="AV1221" s="400"/>
      <c r="AW1221" s="400"/>
      <c r="BJ1221" s="400"/>
      <c r="BK1221" s="400"/>
      <c r="BL1221" s="400"/>
      <c r="BM1221" s="400"/>
      <c r="BN1221" s="400"/>
      <c r="BO1221" s="400"/>
      <c r="BP1221" s="400"/>
      <c r="BQ1221" s="400"/>
      <c r="BR1221" s="400"/>
      <c r="BS1221" s="400"/>
      <c r="BT1221" s="400"/>
      <c r="BU1221" s="400"/>
      <c r="CC1221" s="397"/>
      <c r="CD1221" s="397"/>
      <c r="CE1221" s="397"/>
      <c r="CF1221" s="397"/>
      <c r="CG1221" s="397"/>
      <c r="CH1221" s="397"/>
      <c r="CI1221" s="397"/>
      <c r="CJ1221" s="397"/>
      <c r="CK1221" s="397"/>
      <c r="CL1221" s="397"/>
      <c r="CM1221" s="397"/>
      <c r="CN1221" s="397"/>
    </row>
    <row r="1222" spans="1:92" s="407" customFormat="1" x14ac:dyDescent="0.25">
      <c r="A1222" s="408"/>
      <c r="B1222" s="408"/>
      <c r="C1222" s="408"/>
      <c r="D1222" s="408"/>
      <c r="E1222" s="408"/>
      <c r="F1222" s="408"/>
      <c r="G1222" s="408"/>
      <c r="AN1222" s="400"/>
      <c r="AO1222" s="400"/>
      <c r="AV1222" s="400"/>
      <c r="AW1222" s="400"/>
      <c r="BJ1222" s="400"/>
      <c r="BK1222" s="400"/>
      <c r="BL1222" s="400"/>
      <c r="BM1222" s="400"/>
      <c r="BN1222" s="400"/>
      <c r="BO1222" s="400"/>
      <c r="BP1222" s="400"/>
      <c r="BQ1222" s="400"/>
      <c r="BR1222" s="400"/>
      <c r="BS1222" s="400"/>
      <c r="BT1222" s="400"/>
      <c r="BU1222" s="400"/>
      <c r="CC1222" s="397"/>
      <c r="CD1222" s="397"/>
      <c r="CE1222" s="397"/>
      <c r="CF1222" s="397"/>
      <c r="CG1222" s="397"/>
      <c r="CH1222" s="397"/>
      <c r="CI1222" s="397"/>
      <c r="CJ1222" s="397"/>
      <c r="CK1222" s="397"/>
      <c r="CL1222" s="397"/>
      <c r="CM1222" s="397"/>
      <c r="CN1222" s="397"/>
    </row>
    <row r="1223" spans="1:92" s="407" customFormat="1" x14ac:dyDescent="0.25">
      <c r="A1223" s="408"/>
      <c r="B1223" s="408"/>
      <c r="C1223" s="408"/>
      <c r="D1223" s="408"/>
      <c r="E1223" s="408"/>
      <c r="F1223" s="408"/>
      <c r="G1223" s="408"/>
      <c r="AN1223" s="400"/>
      <c r="AO1223" s="400"/>
      <c r="AV1223" s="400"/>
      <c r="AW1223" s="400"/>
      <c r="BJ1223" s="400"/>
      <c r="BK1223" s="400"/>
      <c r="BL1223" s="400"/>
      <c r="BM1223" s="400"/>
      <c r="BN1223" s="400"/>
      <c r="BO1223" s="400"/>
      <c r="BP1223" s="400"/>
      <c r="BQ1223" s="400"/>
      <c r="BR1223" s="400"/>
      <c r="BS1223" s="400"/>
      <c r="BT1223" s="400"/>
      <c r="BU1223" s="400"/>
      <c r="CC1223" s="397"/>
      <c r="CD1223" s="397"/>
      <c r="CE1223" s="397"/>
      <c r="CF1223" s="397"/>
      <c r="CG1223" s="397"/>
      <c r="CH1223" s="397"/>
      <c r="CI1223" s="397"/>
      <c r="CJ1223" s="397"/>
      <c r="CK1223" s="397"/>
      <c r="CL1223" s="397"/>
      <c r="CM1223" s="397"/>
      <c r="CN1223" s="397"/>
    </row>
    <row r="1224" spans="1:92" s="407" customFormat="1" x14ac:dyDescent="0.25">
      <c r="A1224" s="408"/>
      <c r="B1224" s="408"/>
      <c r="C1224" s="408"/>
      <c r="D1224" s="408"/>
      <c r="E1224" s="408"/>
      <c r="F1224" s="408"/>
      <c r="G1224" s="408"/>
      <c r="AN1224" s="400"/>
      <c r="AO1224" s="400"/>
      <c r="AV1224" s="400"/>
      <c r="AW1224" s="400"/>
      <c r="BJ1224" s="400"/>
      <c r="BK1224" s="400"/>
      <c r="BL1224" s="400"/>
      <c r="BM1224" s="400"/>
      <c r="BN1224" s="400"/>
      <c r="BO1224" s="400"/>
      <c r="BP1224" s="400"/>
      <c r="BQ1224" s="400"/>
      <c r="BR1224" s="400"/>
      <c r="BS1224" s="400"/>
      <c r="BT1224" s="400"/>
      <c r="BU1224" s="400"/>
      <c r="CC1224" s="397"/>
      <c r="CD1224" s="397"/>
      <c r="CE1224" s="397"/>
      <c r="CF1224" s="397"/>
      <c r="CG1224" s="397"/>
      <c r="CH1224" s="397"/>
      <c r="CI1224" s="397"/>
      <c r="CJ1224" s="397"/>
      <c r="CK1224" s="397"/>
      <c r="CL1224" s="397"/>
      <c r="CM1224" s="397"/>
      <c r="CN1224" s="397"/>
    </row>
    <row r="1225" spans="1:92" s="407" customFormat="1" x14ac:dyDescent="0.25">
      <c r="A1225" s="408"/>
      <c r="B1225" s="408"/>
      <c r="C1225" s="408"/>
      <c r="D1225" s="408"/>
      <c r="E1225" s="408"/>
      <c r="F1225" s="408"/>
      <c r="G1225" s="408"/>
      <c r="AN1225" s="400"/>
      <c r="AO1225" s="400"/>
      <c r="AV1225" s="400"/>
      <c r="AW1225" s="400"/>
      <c r="BJ1225" s="400"/>
      <c r="BK1225" s="400"/>
      <c r="BL1225" s="400"/>
      <c r="BM1225" s="400"/>
      <c r="BN1225" s="400"/>
      <c r="BO1225" s="400"/>
      <c r="BP1225" s="400"/>
      <c r="BQ1225" s="400"/>
      <c r="BR1225" s="400"/>
      <c r="BS1225" s="400"/>
      <c r="BT1225" s="400"/>
      <c r="BU1225" s="400"/>
      <c r="CC1225" s="397"/>
      <c r="CD1225" s="397"/>
      <c r="CE1225" s="397"/>
      <c r="CF1225" s="397"/>
      <c r="CG1225" s="397"/>
      <c r="CH1225" s="397"/>
      <c r="CI1225" s="397"/>
      <c r="CJ1225" s="397"/>
      <c r="CK1225" s="397"/>
      <c r="CL1225" s="397"/>
      <c r="CM1225" s="397"/>
      <c r="CN1225" s="397"/>
    </row>
    <row r="1226" spans="1:92" s="407" customFormat="1" x14ac:dyDescent="0.25">
      <c r="A1226" s="408"/>
      <c r="B1226" s="408"/>
      <c r="C1226" s="408"/>
      <c r="D1226" s="408"/>
      <c r="E1226" s="408"/>
      <c r="F1226" s="408"/>
      <c r="G1226" s="408"/>
      <c r="AN1226" s="400"/>
      <c r="AO1226" s="400"/>
      <c r="AV1226" s="400"/>
      <c r="AW1226" s="400"/>
      <c r="BJ1226" s="400"/>
      <c r="BK1226" s="400"/>
      <c r="BL1226" s="400"/>
      <c r="BM1226" s="400"/>
      <c r="BN1226" s="400"/>
      <c r="BO1226" s="400"/>
      <c r="BP1226" s="400"/>
      <c r="BQ1226" s="400"/>
      <c r="BR1226" s="400"/>
      <c r="BS1226" s="400"/>
      <c r="BT1226" s="400"/>
      <c r="BU1226" s="400"/>
      <c r="CC1226" s="397"/>
      <c r="CD1226" s="397"/>
      <c r="CE1226" s="397"/>
      <c r="CF1226" s="397"/>
      <c r="CG1226" s="397"/>
      <c r="CH1226" s="397"/>
      <c r="CI1226" s="397"/>
      <c r="CJ1226" s="397"/>
      <c r="CK1226" s="397"/>
      <c r="CL1226" s="397"/>
      <c r="CM1226" s="397"/>
      <c r="CN1226" s="397"/>
    </row>
    <row r="1227" spans="1:92" s="407" customFormat="1" x14ac:dyDescent="0.25">
      <c r="A1227" s="408"/>
      <c r="B1227" s="408"/>
      <c r="C1227" s="408"/>
      <c r="D1227" s="408"/>
      <c r="E1227" s="408"/>
      <c r="F1227" s="408"/>
      <c r="G1227" s="408"/>
      <c r="AN1227" s="400"/>
      <c r="AO1227" s="400"/>
      <c r="AV1227" s="400"/>
      <c r="AW1227" s="400"/>
      <c r="BJ1227" s="400"/>
      <c r="BK1227" s="400"/>
      <c r="BL1227" s="400"/>
      <c r="BM1227" s="400"/>
      <c r="BN1227" s="400"/>
      <c r="BO1227" s="400"/>
      <c r="BP1227" s="400"/>
      <c r="BQ1227" s="400"/>
      <c r="BR1227" s="400"/>
      <c r="BS1227" s="400"/>
      <c r="BT1227" s="400"/>
      <c r="BU1227" s="400"/>
      <c r="CC1227" s="397"/>
      <c r="CD1227" s="397"/>
      <c r="CE1227" s="397"/>
      <c r="CF1227" s="397"/>
      <c r="CG1227" s="397"/>
      <c r="CH1227" s="397"/>
      <c r="CI1227" s="397"/>
      <c r="CJ1227" s="397"/>
      <c r="CK1227" s="397"/>
      <c r="CL1227" s="397"/>
      <c r="CM1227" s="397"/>
      <c r="CN1227" s="397"/>
    </row>
    <row r="1228" spans="1:92" s="407" customFormat="1" x14ac:dyDescent="0.25">
      <c r="A1228" s="408"/>
      <c r="B1228" s="408"/>
      <c r="C1228" s="408"/>
      <c r="D1228" s="408"/>
      <c r="E1228" s="408"/>
      <c r="F1228" s="408"/>
      <c r="G1228" s="408"/>
      <c r="AN1228" s="400"/>
      <c r="AO1228" s="400"/>
      <c r="AV1228" s="400"/>
      <c r="AW1228" s="400"/>
      <c r="BJ1228" s="400"/>
      <c r="BK1228" s="400"/>
      <c r="BL1228" s="400"/>
      <c r="BM1228" s="400"/>
      <c r="BN1228" s="400"/>
      <c r="BO1228" s="400"/>
      <c r="BP1228" s="400"/>
      <c r="BQ1228" s="400"/>
      <c r="BR1228" s="400"/>
      <c r="BS1228" s="400"/>
      <c r="BT1228" s="400"/>
      <c r="BU1228" s="400"/>
      <c r="CC1228" s="397"/>
      <c r="CD1228" s="397"/>
      <c r="CE1228" s="397"/>
      <c r="CF1228" s="397"/>
      <c r="CG1228" s="397"/>
      <c r="CH1228" s="397"/>
      <c r="CI1228" s="397"/>
      <c r="CJ1228" s="397"/>
      <c r="CK1228" s="397"/>
      <c r="CL1228" s="397"/>
      <c r="CM1228" s="397"/>
      <c r="CN1228" s="397"/>
    </row>
    <row r="1229" spans="1:92" s="407" customFormat="1" x14ac:dyDescent="0.25">
      <c r="A1229" s="408"/>
      <c r="B1229" s="408"/>
      <c r="C1229" s="408"/>
      <c r="D1229" s="408"/>
      <c r="E1229" s="408"/>
      <c r="F1229" s="408"/>
      <c r="G1229" s="408"/>
      <c r="AN1229" s="400"/>
      <c r="AO1229" s="400"/>
      <c r="AV1229" s="400"/>
      <c r="AW1229" s="400"/>
      <c r="BJ1229" s="400"/>
      <c r="BK1229" s="400"/>
      <c r="BL1229" s="400"/>
      <c r="BM1229" s="400"/>
      <c r="BN1229" s="400"/>
      <c r="BO1229" s="400"/>
      <c r="BP1229" s="400"/>
      <c r="BQ1229" s="400"/>
      <c r="BR1229" s="400"/>
      <c r="BS1229" s="400"/>
      <c r="BT1229" s="400"/>
      <c r="BU1229" s="400"/>
      <c r="CC1229" s="397"/>
      <c r="CD1229" s="397"/>
      <c r="CE1229" s="397"/>
      <c r="CF1229" s="397"/>
      <c r="CG1229" s="397"/>
      <c r="CH1229" s="397"/>
      <c r="CI1229" s="397"/>
      <c r="CJ1229" s="397"/>
      <c r="CK1229" s="397"/>
      <c r="CL1229" s="397"/>
      <c r="CM1229" s="397"/>
      <c r="CN1229" s="397"/>
    </row>
    <row r="1230" spans="1:92" s="407" customFormat="1" x14ac:dyDescent="0.25">
      <c r="A1230" s="408"/>
      <c r="B1230" s="408"/>
      <c r="C1230" s="408"/>
      <c r="D1230" s="408"/>
      <c r="E1230" s="408"/>
      <c r="F1230" s="408"/>
      <c r="G1230" s="408"/>
      <c r="AN1230" s="400"/>
      <c r="AO1230" s="400"/>
      <c r="AV1230" s="400"/>
      <c r="AW1230" s="400"/>
      <c r="BJ1230" s="400"/>
      <c r="BK1230" s="400"/>
      <c r="BL1230" s="400"/>
      <c r="BM1230" s="400"/>
      <c r="BN1230" s="400"/>
      <c r="BO1230" s="400"/>
      <c r="BP1230" s="400"/>
      <c r="BQ1230" s="400"/>
      <c r="BR1230" s="400"/>
      <c r="BS1230" s="400"/>
      <c r="BT1230" s="400"/>
      <c r="BU1230" s="400"/>
      <c r="CC1230" s="397"/>
      <c r="CD1230" s="397"/>
      <c r="CE1230" s="397"/>
      <c r="CF1230" s="397"/>
      <c r="CG1230" s="397"/>
      <c r="CH1230" s="397"/>
      <c r="CI1230" s="397"/>
      <c r="CJ1230" s="397"/>
      <c r="CK1230" s="397"/>
      <c r="CL1230" s="397"/>
      <c r="CM1230" s="397"/>
      <c r="CN1230" s="397"/>
    </row>
    <row r="1231" spans="1:92" s="407" customFormat="1" x14ac:dyDescent="0.25">
      <c r="A1231" s="408"/>
      <c r="B1231" s="408"/>
      <c r="C1231" s="408"/>
      <c r="D1231" s="408"/>
      <c r="E1231" s="408"/>
      <c r="F1231" s="408"/>
      <c r="G1231" s="408"/>
      <c r="AN1231" s="400"/>
      <c r="AO1231" s="400"/>
      <c r="AV1231" s="400"/>
      <c r="AW1231" s="400"/>
      <c r="BJ1231" s="400"/>
      <c r="BK1231" s="400"/>
      <c r="BL1231" s="400"/>
      <c r="BM1231" s="400"/>
      <c r="BN1231" s="400"/>
      <c r="BO1231" s="400"/>
      <c r="BP1231" s="400"/>
      <c r="BQ1231" s="400"/>
      <c r="BR1231" s="400"/>
      <c r="BS1231" s="400"/>
      <c r="BT1231" s="400"/>
      <c r="BU1231" s="400"/>
      <c r="CC1231" s="397"/>
      <c r="CD1231" s="397"/>
      <c r="CE1231" s="397"/>
      <c r="CF1231" s="397"/>
      <c r="CG1231" s="397"/>
      <c r="CH1231" s="397"/>
      <c r="CI1231" s="397"/>
      <c r="CJ1231" s="397"/>
      <c r="CK1231" s="397"/>
      <c r="CL1231" s="397"/>
      <c r="CM1231" s="397"/>
      <c r="CN1231" s="397"/>
    </row>
    <row r="1232" spans="1:92" s="407" customFormat="1" x14ac:dyDescent="0.25">
      <c r="A1232" s="408"/>
      <c r="B1232" s="408"/>
      <c r="C1232" s="408"/>
      <c r="D1232" s="408"/>
      <c r="E1232" s="408"/>
      <c r="F1232" s="408"/>
      <c r="G1232" s="408"/>
      <c r="AN1232" s="400"/>
      <c r="AO1232" s="400"/>
      <c r="AV1232" s="400"/>
      <c r="AW1232" s="400"/>
      <c r="BJ1232" s="400"/>
      <c r="BK1232" s="400"/>
      <c r="BL1232" s="400"/>
      <c r="BM1232" s="400"/>
      <c r="BN1232" s="400"/>
      <c r="BO1232" s="400"/>
      <c r="BP1232" s="400"/>
      <c r="BQ1232" s="400"/>
      <c r="BR1232" s="400"/>
      <c r="BS1232" s="400"/>
      <c r="BT1232" s="400"/>
      <c r="BU1232" s="400"/>
      <c r="CC1232" s="397"/>
      <c r="CD1232" s="397"/>
      <c r="CE1232" s="397"/>
      <c r="CF1232" s="397"/>
      <c r="CG1232" s="397"/>
      <c r="CH1232" s="397"/>
      <c r="CI1232" s="397"/>
      <c r="CJ1232" s="397"/>
      <c r="CK1232" s="397"/>
      <c r="CL1232" s="397"/>
      <c r="CM1232" s="397"/>
      <c r="CN1232" s="397"/>
    </row>
    <row r="1233" spans="1:92" s="407" customFormat="1" x14ac:dyDescent="0.25">
      <c r="A1233" s="408"/>
      <c r="B1233" s="408"/>
      <c r="C1233" s="408"/>
      <c r="D1233" s="408"/>
      <c r="E1233" s="408"/>
      <c r="F1233" s="408"/>
      <c r="G1233" s="408"/>
      <c r="AN1233" s="400"/>
      <c r="AO1233" s="400"/>
      <c r="AV1233" s="400"/>
      <c r="AW1233" s="400"/>
      <c r="BJ1233" s="400"/>
      <c r="BK1233" s="400"/>
      <c r="BL1233" s="400"/>
      <c r="BM1233" s="400"/>
      <c r="BN1233" s="400"/>
      <c r="BO1233" s="400"/>
      <c r="BP1233" s="400"/>
      <c r="BQ1233" s="400"/>
      <c r="BR1233" s="400"/>
      <c r="BS1233" s="400"/>
      <c r="BT1233" s="400"/>
      <c r="BU1233" s="400"/>
      <c r="CC1233" s="397"/>
      <c r="CD1233" s="397"/>
      <c r="CE1233" s="397"/>
      <c r="CF1233" s="397"/>
      <c r="CG1233" s="397"/>
      <c r="CH1233" s="397"/>
      <c r="CI1233" s="397"/>
      <c r="CJ1233" s="397"/>
      <c r="CK1233" s="397"/>
      <c r="CL1233" s="397"/>
      <c r="CM1233" s="397"/>
      <c r="CN1233" s="397"/>
    </row>
    <row r="1234" spans="1:92" s="407" customFormat="1" x14ac:dyDescent="0.25">
      <c r="A1234" s="408"/>
      <c r="B1234" s="408"/>
      <c r="C1234" s="408"/>
      <c r="D1234" s="408"/>
      <c r="E1234" s="408"/>
      <c r="F1234" s="408"/>
      <c r="G1234" s="408"/>
      <c r="AN1234" s="400"/>
      <c r="AO1234" s="400"/>
      <c r="AV1234" s="400"/>
      <c r="AW1234" s="400"/>
      <c r="BJ1234" s="400"/>
      <c r="BK1234" s="400"/>
      <c r="BL1234" s="400"/>
      <c r="BM1234" s="400"/>
      <c r="BN1234" s="400"/>
      <c r="BO1234" s="400"/>
      <c r="BP1234" s="400"/>
      <c r="BQ1234" s="400"/>
      <c r="BR1234" s="400"/>
      <c r="BS1234" s="400"/>
      <c r="BT1234" s="400"/>
      <c r="BU1234" s="400"/>
      <c r="CC1234" s="397"/>
      <c r="CD1234" s="397"/>
      <c r="CE1234" s="397"/>
      <c r="CF1234" s="397"/>
      <c r="CG1234" s="397"/>
      <c r="CH1234" s="397"/>
      <c r="CI1234" s="397"/>
      <c r="CJ1234" s="397"/>
      <c r="CK1234" s="397"/>
      <c r="CL1234" s="397"/>
      <c r="CM1234" s="397"/>
      <c r="CN1234" s="397"/>
    </row>
    <row r="1235" spans="1:92" s="407" customFormat="1" x14ac:dyDescent="0.25">
      <c r="A1235" s="408"/>
      <c r="B1235" s="408"/>
      <c r="C1235" s="408"/>
      <c r="D1235" s="408"/>
      <c r="E1235" s="408"/>
      <c r="F1235" s="408"/>
      <c r="G1235" s="408"/>
      <c r="AN1235" s="400"/>
      <c r="AO1235" s="400"/>
      <c r="AV1235" s="400"/>
      <c r="AW1235" s="400"/>
      <c r="BJ1235" s="400"/>
      <c r="BK1235" s="400"/>
      <c r="BL1235" s="400"/>
      <c r="BM1235" s="400"/>
      <c r="BN1235" s="400"/>
      <c r="BO1235" s="400"/>
      <c r="BP1235" s="400"/>
      <c r="BQ1235" s="400"/>
      <c r="BR1235" s="400"/>
      <c r="BS1235" s="400"/>
      <c r="BT1235" s="400"/>
      <c r="BU1235" s="400"/>
      <c r="CC1235" s="397"/>
      <c r="CD1235" s="397"/>
      <c r="CE1235" s="397"/>
      <c r="CF1235" s="397"/>
      <c r="CG1235" s="397"/>
      <c r="CH1235" s="397"/>
      <c r="CI1235" s="397"/>
      <c r="CJ1235" s="397"/>
      <c r="CK1235" s="397"/>
      <c r="CL1235" s="397"/>
      <c r="CM1235" s="397"/>
      <c r="CN1235" s="397"/>
    </row>
    <row r="1236" spans="1:92" s="407" customFormat="1" x14ac:dyDescent="0.25">
      <c r="A1236" s="408"/>
      <c r="B1236" s="408"/>
      <c r="C1236" s="408"/>
      <c r="D1236" s="408"/>
      <c r="E1236" s="408"/>
      <c r="F1236" s="408"/>
      <c r="G1236" s="408"/>
      <c r="AN1236" s="400"/>
      <c r="AO1236" s="400"/>
      <c r="AV1236" s="400"/>
      <c r="AW1236" s="400"/>
      <c r="BJ1236" s="400"/>
      <c r="BK1236" s="400"/>
      <c r="BL1236" s="400"/>
      <c r="BM1236" s="400"/>
      <c r="BN1236" s="400"/>
      <c r="BO1236" s="400"/>
      <c r="BP1236" s="400"/>
      <c r="BQ1236" s="400"/>
      <c r="BR1236" s="400"/>
      <c r="BS1236" s="400"/>
      <c r="BT1236" s="400"/>
      <c r="BU1236" s="400"/>
      <c r="CC1236" s="397"/>
      <c r="CD1236" s="397"/>
      <c r="CE1236" s="397"/>
      <c r="CF1236" s="397"/>
      <c r="CG1236" s="397"/>
      <c r="CH1236" s="397"/>
      <c r="CI1236" s="397"/>
      <c r="CJ1236" s="397"/>
      <c r="CK1236" s="397"/>
      <c r="CL1236" s="397"/>
      <c r="CM1236" s="397"/>
      <c r="CN1236" s="397"/>
    </row>
    <row r="1237" spans="1:92" s="407" customFormat="1" x14ac:dyDescent="0.25">
      <c r="A1237" s="408"/>
      <c r="B1237" s="408"/>
      <c r="C1237" s="408"/>
      <c r="D1237" s="408"/>
      <c r="E1237" s="408"/>
      <c r="F1237" s="408"/>
      <c r="G1237" s="408"/>
      <c r="AN1237" s="400"/>
      <c r="AO1237" s="400"/>
      <c r="AV1237" s="400"/>
      <c r="AW1237" s="400"/>
      <c r="BJ1237" s="400"/>
      <c r="BK1237" s="400"/>
      <c r="BL1237" s="400"/>
      <c r="BM1237" s="400"/>
      <c r="BN1237" s="400"/>
      <c r="BO1237" s="400"/>
      <c r="BP1237" s="400"/>
      <c r="BQ1237" s="400"/>
      <c r="BR1237" s="400"/>
      <c r="BS1237" s="400"/>
      <c r="BT1237" s="400"/>
      <c r="BU1237" s="400"/>
      <c r="CC1237" s="397"/>
      <c r="CD1237" s="397"/>
      <c r="CE1237" s="397"/>
      <c r="CF1237" s="397"/>
      <c r="CG1237" s="397"/>
      <c r="CH1237" s="397"/>
      <c r="CI1237" s="397"/>
      <c r="CJ1237" s="397"/>
      <c r="CK1237" s="397"/>
      <c r="CL1237" s="397"/>
      <c r="CM1237" s="397"/>
      <c r="CN1237" s="397"/>
    </row>
    <row r="1238" spans="1:92" s="407" customFormat="1" x14ac:dyDescent="0.25">
      <c r="A1238" s="408"/>
      <c r="B1238" s="408"/>
      <c r="C1238" s="408"/>
      <c r="D1238" s="408"/>
      <c r="E1238" s="408"/>
      <c r="F1238" s="408"/>
      <c r="G1238" s="408"/>
      <c r="AN1238" s="400"/>
      <c r="AO1238" s="400"/>
      <c r="AV1238" s="400"/>
      <c r="AW1238" s="400"/>
      <c r="BJ1238" s="400"/>
      <c r="BK1238" s="400"/>
      <c r="BL1238" s="400"/>
      <c r="BM1238" s="400"/>
      <c r="BN1238" s="400"/>
      <c r="BO1238" s="400"/>
      <c r="BP1238" s="400"/>
      <c r="BQ1238" s="400"/>
      <c r="BR1238" s="400"/>
      <c r="BS1238" s="400"/>
      <c r="BT1238" s="400"/>
      <c r="BU1238" s="400"/>
      <c r="CC1238" s="397"/>
      <c r="CD1238" s="397"/>
      <c r="CE1238" s="397"/>
      <c r="CF1238" s="397"/>
      <c r="CG1238" s="397"/>
      <c r="CH1238" s="397"/>
      <c r="CI1238" s="397"/>
      <c r="CJ1238" s="397"/>
      <c r="CK1238" s="397"/>
      <c r="CL1238" s="397"/>
      <c r="CM1238" s="397"/>
      <c r="CN1238" s="397"/>
    </row>
    <row r="1239" spans="1:92" s="407" customFormat="1" x14ac:dyDescent="0.25">
      <c r="A1239" s="408"/>
      <c r="B1239" s="408"/>
      <c r="C1239" s="408"/>
      <c r="D1239" s="408"/>
      <c r="E1239" s="408"/>
      <c r="F1239" s="408"/>
      <c r="G1239" s="408"/>
      <c r="AN1239" s="400"/>
      <c r="AO1239" s="400"/>
      <c r="AV1239" s="400"/>
      <c r="AW1239" s="400"/>
      <c r="BJ1239" s="400"/>
      <c r="BK1239" s="400"/>
      <c r="BL1239" s="400"/>
      <c r="BM1239" s="400"/>
      <c r="BN1239" s="400"/>
      <c r="BO1239" s="400"/>
      <c r="BP1239" s="400"/>
      <c r="BQ1239" s="400"/>
      <c r="BR1239" s="400"/>
      <c r="BS1239" s="400"/>
      <c r="BT1239" s="400"/>
      <c r="BU1239" s="400"/>
      <c r="CC1239" s="397"/>
      <c r="CD1239" s="397"/>
      <c r="CE1239" s="397"/>
      <c r="CF1239" s="397"/>
      <c r="CG1239" s="397"/>
      <c r="CH1239" s="397"/>
      <c r="CI1239" s="397"/>
      <c r="CJ1239" s="397"/>
      <c r="CK1239" s="397"/>
      <c r="CL1239" s="397"/>
      <c r="CM1239" s="397"/>
      <c r="CN1239" s="397"/>
    </row>
    <row r="1240" spans="1:92" s="407" customFormat="1" x14ac:dyDescent="0.25">
      <c r="A1240" s="408"/>
      <c r="B1240" s="408"/>
      <c r="C1240" s="408"/>
      <c r="D1240" s="408"/>
      <c r="E1240" s="408"/>
      <c r="F1240" s="408"/>
      <c r="G1240" s="408"/>
      <c r="AN1240" s="400"/>
      <c r="AO1240" s="400"/>
      <c r="AV1240" s="400"/>
      <c r="AW1240" s="400"/>
      <c r="BJ1240" s="400"/>
      <c r="BK1240" s="400"/>
      <c r="BL1240" s="400"/>
      <c r="BM1240" s="400"/>
      <c r="BN1240" s="400"/>
      <c r="BO1240" s="400"/>
      <c r="BP1240" s="400"/>
      <c r="BQ1240" s="400"/>
      <c r="BR1240" s="400"/>
      <c r="BS1240" s="400"/>
      <c r="BT1240" s="400"/>
      <c r="BU1240" s="400"/>
      <c r="CC1240" s="397"/>
      <c r="CD1240" s="397"/>
      <c r="CE1240" s="397"/>
      <c r="CF1240" s="397"/>
      <c r="CG1240" s="397"/>
      <c r="CH1240" s="397"/>
      <c r="CI1240" s="397"/>
      <c r="CJ1240" s="397"/>
      <c r="CK1240" s="397"/>
      <c r="CL1240" s="397"/>
      <c r="CM1240" s="397"/>
      <c r="CN1240" s="397"/>
    </row>
    <row r="1241" spans="1:92" s="407" customFormat="1" x14ac:dyDescent="0.25">
      <c r="A1241" s="408"/>
      <c r="B1241" s="408"/>
      <c r="C1241" s="408"/>
      <c r="D1241" s="408"/>
      <c r="E1241" s="408"/>
      <c r="F1241" s="408"/>
      <c r="G1241" s="408"/>
      <c r="AN1241" s="400"/>
      <c r="AO1241" s="400"/>
      <c r="AV1241" s="400"/>
      <c r="AW1241" s="400"/>
      <c r="BJ1241" s="400"/>
      <c r="BK1241" s="400"/>
      <c r="BL1241" s="400"/>
      <c r="BM1241" s="400"/>
      <c r="BN1241" s="400"/>
      <c r="BO1241" s="400"/>
      <c r="BP1241" s="400"/>
      <c r="BQ1241" s="400"/>
      <c r="BR1241" s="400"/>
      <c r="BS1241" s="400"/>
      <c r="BT1241" s="400"/>
      <c r="BU1241" s="400"/>
      <c r="CC1241" s="397"/>
      <c r="CD1241" s="397"/>
      <c r="CE1241" s="397"/>
      <c r="CF1241" s="397"/>
      <c r="CG1241" s="397"/>
      <c r="CH1241" s="397"/>
      <c r="CI1241" s="397"/>
      <c r="CJ1241" s="397"/>
      <c r="CK1241" s="397"/>
      <c r="CL1241" s="397"/>
      <c r="CM1241" s="397"/>
      <c r="CN1241" s="397"/>
    </row>
    <row r="1242" spans="1:92" s="407" customFormat="1" x14ac:dyDescent="0.25">
      <c r="A1242" s="408"/>
      <c r="B1242" s="408"/>
      <c r="C1242" s="408"/>
      <c r="D1242" s="408"/>
      <c r="E1242" s="408"/>
      <c r="F1242" s="408"/>
      <c r="G1242" s="408"/>
      <c r="AN1242" s="400"/>
      <c r="AO1242" s="400"/>
      <c r="AV1242" s="400"/>
      <c r="AW1242" s="400"/>
      <c r="BJ1242" s="400"/>
      <c r="BK1242" s="400"/>
      <c r="BL1242" s="400"/>
      <c r="BM1242" s="400"/>
      <c r="BN1242" s="400"/>
      <c r="BO1242" s="400"/>
      <c r="BP1242" s="400"/>
      <c r="BQ1242" s="400"/>
      <c r="BR1242" s="400"/>
      <c r="BS1242" s="400"/>
      <c r="BT1242" s="400"/>
      <c r="BU1242" s="400"/>
      <c r="CC1242" s="397"/>
      <c r="CD1242" s="397"/>
      <c r="CE1242" s="397"/>
      <c r="CF1242" s="397"/>
      <c r="CG1242" s="397"/>
      <c r="CH1242" s="397"/>
      <c r="CI1242" s="397"/>
      <c r="CJ1242" s="397"/>
      <c r="CK1242" s="397"/>
      <c r="CL1242" s="397"/>
      <c r="CM1242" s="397"/>
      <c r="CN1242" s="397"/>
    </row>
    <row r="1243" spans="1:92" s="407" customFormat="1" x14ac:dyDescent="0.25">
      <c r="A1243" s="408"/>
      <c r="B1243" s="408"/>
      <c r="C1243" s="408"/>
      <c r="D1243" s="408"/>
      <c r="E1243" s="408"/>
      <c r="F1243" s="408"/>
      <c r="G1243" s="408"/>
      <c r="AN1243" s="400"/>
      <c r="AO1243" s="400"/>
      <c r="AV1243" s="400"/>
      <c r="AW1243" s="400"/>
      <c r="BJ1243" s="400"/>
      <c r="BK1243" s="400"/>
      <c r="BL1243" s="400"/>
      <c r="BM1243" s="400"/>
      <c r="BN1243" s="400"/>
      <c r="BO1243" s="400"/>
      <c r="BP1243" s="400"/>
      <c r="BQ1243" s="400"/>
      <c r="BR1243" s="400"/>
      <c r="BS1243" s="400"/>
      <c r="BT1243" s="400"/>
      <c r="BU1243" s="400"/>
      <c r="CC1243" s="397"/>
      <c r="CD1243" s="397"/>
      <c r="CE1243" s="397"/>
      <c r="CF1243" s="397"/>
      <c r="CG1243" s="397"/>
      <c r="CH1243" s="397"/>
      <c r="CI1243" s="397"/>
      <c r="CJ1243" s="397"/>
      <c r="CK1243" s="397"/>
      <c r="CL1243" s="397"/>
      <c r="CM1243" s="397"/>
      <c r="CN1243" s="397"/>
    </row>
    <row r="1244" spans="1:92" s="407" customFormat="1" x14ac:dyDescent="0.25">
      <c r="A1244" s="408"/>
      <c r="B1244" s="408"/>
      <c r="C1244" s="408"/>
      <c r="D1244" s="408"/>
      <c r="E1244" s="408"/>
      <c r="F1244" s="408"/>
      <c r="G1244" s="408"/>
      <c r="AN1244" s="400"/>
      <c r="AO1244" s="400"/>
      <c r="AV1244" s="400"/>
      <c r="AW1244" s="400"/>
      <c r="BJ1244" s="400"/>
      <c r="BK1244" s="400"/>
      <c r="BL1244" s="400"/>
      <c r="BM1244" s="400"/>
      <c r="BN1244" s="400"/>
      <c r="BO1244" s="400"/>
      <c r="BP1244" s="400"/>
      <c r="BQ1244" s="400"/>
      <c r="BR1244" s="400"/>
      <c r="BS1244" s="400"/>
      <c r="BT1244" s="400"/>
      <c r="BU1244" s="400"/>
      <c r="CC1244" s="397"/>
      <c r="CD1244" s="397"/>
      <c r="CE1244" s="397"/>
      <c r="CF1244" s="397"/>
      <c r="CG1244" s="397"/>
      <c r="CH1244" s="397"/>
      <c r="CI1244" s="397"/>
      <c r="CJ1244" s="397"/>
      <c r="CK1244" s="397"/>
      <c r="CL1244" s="397"/>
      <c r="CM1244" s="397"/>
      <c r="CN1244" s="397"/>
    </row>
    <row r="1245" spans="1:92" s="407" customFormat="1" x14ac:dyDescent="0.25">
      <c r="A1245" s="408"/>
      <c r="B1245" s="408"/>
      <c r="C1245" s="408"/>
      <c r="D1245" s="408"/>
      <c r="E1245" s="408"/>
      <c r="F1245" s="408"/>
      <c r="G1245" s="408"/>
      <c r="AN1245" s="400"/>
      <c r="AO1245" s="400"/>
      <c r="AV1245" s="400"/>
      <c r="AW1245" s="400"/>
      <c r="BJ1245" s="400"/>
      <c r="BK1245" s="400"/>
      <c r="BL1245" s="400"/>
      <c r="BM1245" s="400"/>
      <c r="BN1245" s="400"/>
      <c r="BO1245" s="400"/>
      <c r="BP1245" s="400"/>
      <c r="BQ1245" s="400"/>
      <c r="BR1245" s="400"/>
      <c r="BS1245" s="400"/>
      <c r="BT1245" s="400"/>
      <c r="BU1245" s="400"/>
      <c r="CC1245" s="397"/>
      <c r="CD1245" s="397"/>
      <c r="CE1245" s="397"/>
      <c r="CF1245" s="397"/>
      <c r="CG1245" s="397"/>
      <c r="CH1245" s="397"/>
      <c r="CI1245" s="397"/>
      <c r="CJ1245" s="397"/>
      <c r="CK1245" s="397"/>
      <c r="CL1245" s="397"/>
      <c r="CM1245" s="397"/>
      <c r="CN1245" s="397"/>
    </row>
    <row r="1246" spans="1:92" s="407" customFormat="1" x14ac:dyDescent="0.25">
      <c r="A1246" s="408"/>
      <c r="B1246" s="408"/>
      <c r="C1246" s="408"/>
      <c r="D1246" s="408"/>
      <c r="E1246" s="408"/>
      <c r="F1246" s="408"/>
      <c r="G1246" s="408"/>
      <c r="AN1246" s="400"/>
      <c r="AO1246" s="400"/>
      <c r="AV1246" s="400"/>
      <c r="AW1246" s="400"/>
      <c r="BJ1246" s="400"/>
      <c r="BK1246" s="400"/>
      <c r="BL1246" s="400"/>
      <c r="BM1246" s="400"/>
      <c r="BN1246" s="400"/>
      <c r="BO1246" s="400"/>
      <c r="BP1246" s="400"/>
      <c r="BQ1246" s="400"/>
      <c r="BR1246" s="400"/>
      <c r="BS1246" s="400"/>
      <c r="BT1246" s="400"/>
      <c r="BU1246" s="400"/>
      <c r="CC1246" s="397"/>
      <c r="CD1246" s="397"/>
      <c r="CE1246" s="397"/>
      <c r="CF1246" s="397"/>
      <c r="CG1246" s="397"/>
      <c r="CH1246" s="397"/>
      <c r="CI1246" s="397"/>
      <c r="CJ1246" s="397"/>
      <c r="CK1246" s="397"/>
      <c r="CL1246" s="397"/>
      <c r="CM1246" s="397"/>
      <c r="CN1246" s="397"/>
    </row>
    <row r="1247" spans="1:92" s="407" customFormat="1" x14ac:dyDescent="0.25">
      <c r="A1247" s="408"/>
      <c r="B1247" s="408"/>
      <c r="C1247" s="408"/>
      <c r="D1247" s="408"/>
      <c r="E1247" s="408"/>
      <c r="F1247" s="408"/>
      <c r="G1247" s="408"/>
      <c r="AN1247" s="400"/>
      <c r="AO1247" s="400"/>
      <c r="AV1247" s="400"/>
      <c r="AW1247" s="400"/>
      <c r="BJ1247" s="400"/>
      <c r="BK1247" s="400"/>
      <c r="BL1247" s="400"/>
      <c r="BM1247" s="400"/>
      <c r="BN1247" s="400"/>
      <c r="BO1247" s="400"/>
      <c r="BP1247" s="400"/>
      <c r="BQ1247" s="400"/>
      <c r="BR1247" s="400"/>
      <c r="BS1247" s="400"/>
      <c r="BT1247" s="400"/>
      <c r="BU1247" s="400"/>
      <c r="CC1247" s="397"/>
      <c r="CD1247" s="397"/>
      <c r="CE1247" s="397"/>
      <c r="CF1247" s="397"/>
      <c r="CG1247" s="397"/>
      <c r="CH1247" s="397"/>
      <c r="CI1247" s="397"/>
      <c r="CJ1247" s="397"/>
      <c r="CK1247" s="397"/>
      <c r="CL1247" s="397"/>
      <c r="CM1247" s="397"/>
      <c r="CN1247" s="397"/>
    </row>
    <row r="1248" spans="1:92" s="407" customFormat="1" x14ac:dyDescent="0.25">
      <c r="A1248" s="408"/>
      <c r="B1248" s="408"/>
      <c r="C1248" s="408"/>
      <c r="D1248" s="408"/>
      <c r="E1248" s="408"/>
      <c r="F1248" s="408"/>
      <c r="G1248" s="408"/>
      <c r="AN1248" s="400"/>
      <c r="AO1248" s="400"/>
      <c r="AV1248" s="400"/>
      <c r="AW1248" s="400"/>
      <c r="BJ1248" s="400"/>
      <c r="BK1248" s="400"/>
      <c r="BL1248" s="400"/>
      <c r="BM1248" s="400"/>
      <c r="BN1248" s="400"/>
      <c r="BO1248" s="400"/>
      <c r="BP1248" s="400"/>
      <c r="BQ1248" s="400"/>
      <c r="BR1248" s="400"/>
      <c r="BS1248" s="400"/>
      <c r="BT1248" s="400"/>
      <c r="BU1248" s="400"/>
      <c r="CC1248" s="397"/>
      <c r="CD1248" s="397"/>
      <c r="CE1248" s="397"/>
      <c r="CF1248" s="397"/>
      <c r="CG1248" s="397"/>
      <c r="CH1248" s="397"/>
      <c r="CI1248" s="397"/>
      <c r="CJ1248" s="397"/>
      <c r="CK1248" s="397"/>
      <c r="CL1248" s="397"/>
      <c r="CM1248" s="397"/>
      <c r="CN1248" s="397"/>
    </row>
    <row r="1249" spans="1:92" s="407" customFormat="1" x14ac:dyDescent="0.25">
      <c r="A1249" s="408"/>
      <c r="B1249" s="408"/>
      <c r="C1249" s="408"/>
      <c r="D1249" s="408"/>
      <c r="E1249" s="408"/>
      <c r="F1249" s="408"/>
      <c r="G1249" s="408"/>
      <c r="AN1249" s="400"/>
      <c r="AO1249" s="400"/>
      <c r="AV1249" s="400"/>
      <c r="AW1249" s="400"/>
      <c r="BJ1249" s="400"/>
      <c r="BK1249" s="400"/>
      <c r="BL1249" s="400"/>
      <c r="BM1249" s="400"/>
      <c r="BN1249" s="400"/>
      <c r="BO1249" s="400"/>
      <c r="BP1249" s="400"/>
      <c r="BQ1249" s="400"/>
      <c r="BR1249" s="400"/>
      <c r="BS1249" s="400"/>
      <c r="BT1249" s="400"/>
      <c r="BU1249" s="400"/>
      <c r="CC1249" s="397"/>
      <c r="CD1249" s="397"/>
      <c r="CE1249" s="397"/>
      <c r="CF1249" s="397"/>
      <c r="CG1249" s="397"/>
      <c r="CH1249" s="397"/>
      <c r="CI1249" s="397"/>
      <c r="CJ1249" s="397"/>
      <c r="CK1249" s="397"/>
      <c r="CL1249" s="397"/>
      <c r="CM1249" s="397"/>
      <c r="CN1249" s="397"/>
    </row>
    <row r="1250" spans="1:92" s="407" customFormat="1" x14ac:dyDescent="0.25">
      <c r="A1250" s="408"/>
      <c r="B1250" s="408"/>
      <c r="C1250" s="408"/>
      <c r="D1250" s="408"/>
      <c r="E1250" s="408"/>
      <c r="F1250" s="408"/>
      <c r="G1250" s="408"/>
      <c r="AN1250" s="400"/>
      <c r="AO1250" s="400"/>
      <c r="AV1250" s="400"/>
      <c r="AW1250" s="400"/>
      <c r="BJ1250" s="400"/>
      <c r="BK1250" s="400"/>
      <c r="BL1250" s="400"/>
      <c r="BM1250" s="400"/>
      <c r="BN1250" s="400"/>
      <c r="BO1250" s="400"/>
      <c r="BP1250" s="400"/>
      <c r="BQ1250" s="400"/>
      <c r="BR1250" s="400"/>
      <c r="BS1250" s="400"/>
      <c r="BT1250" s="400"/>
      <c r="BU1250" s="400"/>
      <c r="CC1250" s="397"/>
      <c r="CD1250" s="397"/>
      <c r="CE1250" s="397"/>
      <c r="CF1250" s="397"/>
      <c r="CG1250" s="397"/>
      <c r="CH1250" s="397"/>
      <c r="CI1250" s="397"/>
      <c r="CJ1250" s="397"/>
      <c r="CK1250" s="397"/>
      <c r="CL1250" s="397"/>
      <c r="CM1250" s="397"/>
      <c r="CN1250" s="397"/>
    </row>
    <row r="1251" spans="1:92" s="407" customFormat="1" x14ac:dyDescent="0.25">
      <c r="A1251" s="408"/>
      <c r="B1251" s="408"/>
      <c r="C1251" s="408"/>
      <c r="D1251" s="408"/>
      <c r="E1251" s="408"/>
      <c r="F1251" s="408"/>
      <c r="G1251" s="408"/>
      <c r="AN1251" s="400"/>
      <c r="AO1251" s="400"/>
      <c r="AV1251" s="400"/>
      <c r="AW1251" s="400"/>
      <c r="BJ1251" s="400"/>
      <c r="BK1251" s="400"/>
      <c r="BL1251" s="400"/>
      <c r="BM1251" s="400"/>
      <c r="BN1251" s="400"/>
      <c r="BO1251" s="400"/>
      <c r="BP1251" s="400"/>
      <c r="BQ1251" s="400"/>
      <c r="BR1251" s="400"/>
      <c r="BS1251" s="400"/>
      <c r="BT1251" s="400"/>
      <c r="BU1251" s="400"/>
      <c r="CC1251" s="397"/>
      <c r="CD1251" s="397"/>
      <c r="CE1251" s="397"/>
      <c r="CF1251" s="397"/>
      <c r="CG1251" s="397"/>
      <c r="CH1251" s="397"/>
      <c r="CI1251" s="397"/>
      <c r="CJ1251" s="397"/>
      <c r="CK1251" s="397"/>
      <c r="CL1251" s="397"/>
      <c r="CM1251" s="397"/>
      <c r="CN1251" s="397"/>
    </row>
    <row r="1252" spans="1:92" s="407" customFormat="1" x14ac:dyDescent="0.25">
      <c r="A1252" s="408"/>
      <c r="B1252" s="408"/>
      <c r="C1252" s="408"/>
      <c r="D1252" s="408"/>
      <c r="E1252" s="408"/>
      <c r="F1252" s="408"/>
      <c r="G1252" s="408"/>
      <c r="AN1252" s="400"/>
      <c r="AO1252" s="400"/>
      <c r="AV1252" s="400"/>
      <c r="AW1252" s="400"/>
      <c r="BJ1252" s="400"/>
      <c r="BK1252" s="400"/>
      <c r="BL1252" s="400"/>
      <c r="BM1252" s="400"/>
      <c r="BN1252" s="400"/>
      <c r="BO1252" s="400"/>
      <c r="BP1252" s="400"/>
      <c r="BQ1252" s="400"/>
      <c r="BR1252" s="400"/>
      <c r="BS1252" s="400"/>
      <c r="BT1252" s="400"/>
      <c r="BU1252" s="400"/>
      <c r="CC1252" s="397"/>
      <c r="CD1252" s="397"/>
      <c r="CE1252" s="397"/>
      <c r="CF1252" s="397"/>
      <c r="CG1252" s="397"/>
      <c r="CH1252" s="397"/>
      <c r="CI1252" s="397"/>
      <c r="CJ1252" s="397"/>
      <c r="CK1252" s="397"/>
      <c r="CL1252" s="397"/>
      <c r="CM1252" s="397"/>
      <c r="CN1252" s="397"/>
    </row>
    <row r="1253" spans="1:92" s="407" customFormat="1" x14ac:dyDescent="0.25">
      <c r="A1253" s="408"/>
      <c r="B1253" s="408"/>
      <c r="C1253" s="408"/>
      <c r="D1253" s="408"/>
      <c r="E1253" s="408"/>
      <c r="F1253" s="408"/>
      <c r="G1253" s="408"/>
      <c r="AN1253" s="400"/>
      <c r="AO1253" s="400"/>
      <c r="AV1253" s="400"/>
      <c r="AW1253" s="400"/>
      <c r="BJ1253" s="400"/>
      <c r="BK1253" s="400"/>
      <c r="BL1253" s="400"/>
      <c r="BM1253" s="400"/>
      <c r="BN1253" s="400"/>
      <c r="BO1253" s="400"/>
      <c r="BP1253" s="400"/>
      <c r="BQ1253" s="400"/>
      <c r="BR1253" s="400"/>
      <c r="BS1253" s="400"/>
      <c r="BT1253" s="400"/>
      <c r="BU1253" s="400"/>
      <c r="CC1253" s="397"/>
      <c r="CD1253" s="397"/>
      <c r="CE1253" s="397"/>
      <c r="CF1253" s="397"/>
      <c r="CG1253" s="397"/>
      <c r="CH1253" s="397"/>
      <c r="CI1253" s="397"/>
      <c r="CJ1253" s="397"/>
      <c r="CK1253" s="397"/>
      <c r="CL1253" s="397"/>
      <c r="CM1253" s="397"/>
      <c r="CN1253" s="397"/>
    </row>
    <row r="1254" spans="1:92" s="407" customFormat="1" x14ac:dyDescent="0.25">
      <c r="A1254" s="408"/>
      <c r="B1254" s="408"/>
      <c r="C1254" s="408"/>
      <c r="D1254" s="408"/>
      <c r="E1254" s="408"/>
      <c r="F1254" s="408"/>
      <c r="G1254" s="408"/>
      <c r="AN1254" s="400"/>
      <c r="AO1254" s="400"/>
      <c r="AV1254" s="400"/>
      <c r="AW1254" s="400"/>
      <c r="BJ1254" s="400"/>
      <c r="BK1254" s="400"/>
      <c r="BL1254" s="400"/>
      <c r="BM1254" s="400"/>
      <c r="BN1254" s="400"/>
      <c r="BO1254" s="400"/>
      <c r="BP1254" s="400"/>
      <c r="BQ1254" s="400"/>
      <c r="BR1254" s="400"/>
      <c r="BS1254" s="400"/>
      <c r="BT1254" s="400"/>
      <c r="BU1254" s="400"/>
      <c r="CC1254" s="397"/>
      <c r="CD1254" s="397"/>
      <c r="CE1254" s="397"/>
      <c r="CF1254" s="397"/>
      <c r="CG1254" s="397"/>
      <c r="CH1254" s="397"/>
      <c r="CI1254" s="397"/>
      <c r="CJ1254" s="397"/>
      <c r="CK1254" s="397"/>
      <c r="CL1254" s="397"/>
      <c r="CM1254" s="397"/>
      <c r="CN1254" s="397"/>
    </row>
    <row r="1255" spans="1:92" s="407" customFormat="1" x14ac:dyDescent="0.25">
      <c r="A1255" s="408"/>
      <c r="B1255" s="408"/>
      <c r="C1255" s="408"/>
      <c r="D1255" s="408"/>
      <c r="E1255" s="408"/>
      <c r="F1255" s="408"/>
      <c r="G1255" s="408"/>
      <c r="AN1255" s="400"/>
      <c r="AO1255" s="400"/>
      <c r="AV1255" s="400"/>
      <c r="AW1255" s="400"/>
      <c r="BJ1255" s="400"/>
      <c r="BK1255" s="400"/>
      <c r="BL1255" s="400"/>
      <c r="BM1255" s="400"/>
      <c r="BN1255" s="400"/>
      <c r="BO1255" s="400"/>
      <c r="BP1255" s="400"/>
      <c r="BQ1255" s="400"/>
      <c r="BR1255" s="400"/>
      <c r="BS1255" s="400"/>
      <c r="BT1255" s="400"/>
      <c r="BU1255" s="400"/>
      <c r="CC1255" s="397"/>
      <c r="CD1255" s="397"/>
      <c r="CE1255" s="397"/>
      <c r="CF1255" s="397"/>
      <c r="CG1255" s="397"/>
      <c r="CH1255" s="397"/>
      <c r="CI1255" s="397"/>
      <c r="CJ1255" s="397"/>
      <c r="CK1255" s="397"/>
      <c r="CL1255" s="397"/>
      <c r="CM1255" s="397"/>
      <c r="CN1255" s="397"/>
    </row>
    <row r="1256" spans="1:92" s="407" customFormat="1" x14ac:dyDescent="0.25">
      <c r="A1256" s="408"/>
      <c r="B1256" s="408"/>
      <c r="C1256" s="408"/>
      <c r="D1256" s="408"/>
      <c r="E1256" s="408"/>
      <c r="F1256" s="408"/>
      <c r="G1256" s="408"/>
      <c r="AN1256" s="400"/>
      <c r="AO1256" s="400"/>
      <c r="AV1256" s="400"/>
      <c r="AW1256" s="400"/>
      <c r="BJ1256" s="400"/>
      <c r="BK1256" s="400"/>
      <c r="BL1256" s="400"/>
      <c r="BM1256" s="400"/>
      <c r="BN1256" s="400"/>
      <c r="BO1256" s="400"/>
      <c r="BP1256" s="400"/>
      <c r="BQ1256" s="400"/>
      <c r="BR1256" s="400"/>
      <c r="BS1256" s="400"/>
      <c r="BT1256" s="400"/>
      <c r="BU1256" s="400"/>
      <c r="CC1256" s="397"/>
      <c r="CD1256" s="397"/>
      <c r="CE1256" s="397"/>
      <c r="CF1256" s="397"/>
      <c r="CG1256" s="397"/>
      <c r="CH1256" s="397"/>
      <c r="CI1256" s="397"/>
      <c r="CJ1256" s="397"/>
      <c r="CK1256" s="397"/>
      <c r="CL1256" s="397"/>
      <c r="CM1256" s="397"/>
      <c r="CN1256" s="397"/>
    </row>
    <row r="1257" spans="1:92" s="407" customFormat="1" x14ac:dyDescent="0.25">
      <c r="A1257" s="408"/>
      <c r="B1257" s="408"/>
      <c r="C1257" s="408"/>
      <c r="D1257" s="408"/>
      <c r="E1257" s="408"/>
      <c r="F1257" s="408"/>
      <c r="G1257" s="408"/>
      <c r="AN1257" s="400"/>
      <c r="AO1257" s="400"/>
      <c r="AV1257" s="400"/>
      <c r="AW1257" s="400"/>
      <c r="BJ1257" s="400"/>
      <c r="BK1257" s="400"/>
      <c r="BL1257" s="400"/>
      <c r="BM1257" s="400"/>
      <c r="BN1257" s="400"/>
      <c r="BO1257" s="400"/>
      <c r="BP1257" s="400"/>
      <c r="BQ1257" s="400"/>
      <c r="BR1257" s="400"/>
      <c r="BS1257" s="400"/>
      <c r="BT1257" s="400"/>
      <c r="BU1257" s="400"/>
      <c r="CC1257" s="397"/>
      <c r="CD1257" s="397"/>
      <c r="CE1257" s="397"/>
      <c r="CF1257" s="397"/>
      <c r="CG1257" s="397"/>
      <c r="CH1257" s="397"/>
      <c r="CI1257" s="397"/>
      <c r="CJ1257" s="397"/>
      <c r="CK1257" s="397"/>
      <c r="CL1257" s="397"/>
      <c r="CM1257" s="397"/>
      <c r="CN1257" s="397"/>
    </row>
    <row r="1258" spans="1:92" s="407" customFormat="1" x14ac:dyDescent="0.25">
      <c r="A1258" s="408"/>
      <c r="B1258" s="408"/>
      <c r="C1258" s="408"/>
      <c r="D1258" s="408"/>
      <c r="E1258" s="408"/>
      <c r="F1258" s="408"/>
      <c r="G1258" s="408"/>
      <c r="AN1258" s="400"/>
      <c r="AO1258" s="400"/>
      <c r="AV1258" s="400"/>
      <c r="AW1258" s="400"/>
      <c r="BJ1258" s="400"/>
      <c r="BK1258" s="400"/>
      <c r="BL1258" s="400"/>
      <c r="BM1258" s="400"/>
      <c r="BN1258" s="400"/>
      <c r="BO1258" s="400"/>
      <c r="BP1258" s="400"/>
      <c r="BQ1258" s="400"/>
      <c r="BR1258" s="400"/>
      <c r="BS1258" s="400"/>
      <c r="BT1258" s="400"/>
      <c r="BU1258" s="400"/>
      <c r="CC1258" s="397"/>
      <c r="CD1258" s="397"/>
      <c r="CE1258" s="397"/>
      <c r="CF1258" s="397"/>
      <c r="CG1258" s="397"/>
      <c r="CH1258" s="397"/>
      <c r="CI1258" s="397"/>
      <c r="CJ1258" s="397"/>
      <c r="CK1258" s="397"/>
      <c r="CL1258" s="397"/>
      <c r="CM1258" s="397"/>
      <c r="CN1258" s="397"/>
    </row>
    <row r="1259" spans="1:92" s="407" customFormat="1" x14ac:dyDescent="0.25">
      <c r="A1259" s="408"/>
      <c r="B1259" s="408"/>
      <c r="C1259" s="408"/>
      <c r="D1259" s="408"/>
      <c r="E1259" s="408"/>
      <c r="F1259" s="408"/>
      <c r="G1259" s="408"/>
      <c r="AN1259" s="400"/>
      <c r="AO1259" s="400"/>
      <c r="AV1259" s="400"/>
      <c r="AW1259" s="400"/>
      <c r="BJ1259" s="400"/>
      <c r="BK1259" s="400"/>
      <c r="BL1259" s="400"/>
      <c r="BM1259" s="400"/>
      <c r="BN1259" s="400"/>
      <c r="BO1259" s="400"/>
      <c r="BP1259" s="400"/>
      <c r="BQ1259" s="400"/>
      <c r="BR1259" s="400"/>
      <c r="BS1259" s="400"/>
      <c r="BT1259" s="400"/>
      <c r="BU1259" s="400"/>
      <c r="CC1259" s="397"/>
      <c r="CD1259" s="397"/>
      <c r="CE1259" s="397"/>
      <c r="CF1259" s="397"/>
      <c r="CG1259" s="397"/>
      <c r="CH1259" s="397"/>
      <c r="CI1259" s="397"/>
      <c r="CJ1259" s="397"/>
      <c r="CK1259" s="397"/>
      <c r="CL1259" s="397"/>
      <c r="CM1259" s="397"/>
      <c r="CN1259" s="397"/>
    </row>
    <row r="1260" spans="1:92" s="407" customFormat="1" x14ac:dyDescent="0.25">
      <c r="A1260" s="408"/>
      <c r="B1260" s="408"/>
      <c r="C1260" s="408"/>
      <c r="D1260" s="408"/>
      <c r="E1260" s="408"/>
      <c r="F1260" s="408"/>
      <c r="G1260" s="408"/>
      <c r="AN1260" s="400"/>
      <c r="AO1260" s="400"/>
      <c r="AV1260" s="400"/>
      <c r="AW1260" s="400"/>
      <c r="BJ1260" s="400"/>
      <c r="BK1260" s="400"/>
      <c r="BL1260" s="400"/>
      <c r="BM1260" s="400"/>
      <c r="BN1260" s="400"/>
      <c r="BO1260" s="400"/>
      <c r="BP1260" s="400"/>
      <c r="BQ1260" s="400"/>
      <c r="BR1260" s="400"/>
      <c r="BS1260" s="400"/>
      <c r="BT1260" s="400"/>
      <c r="BU1260" s="400"/>
      <c r="CC1260" s="397"/>
      <c r="CD1260" s="397"/>
      <c r="CE1260" s="397"/>
      <c r="CF1260" s="397"/>
      <c r="CG1260" s="397"/>
      <c r="CH1260" s="397"/>
      <c r="CI1260" s="397"/>
      <c r="CJ1260" s="397"/>
      <c r="CK1260" s="397"/>
      <c r="CL1260" s="397"/>
      <c r="CM1260" s="397"/>
      <c r="CN1260" s="397"/>
    </row>
    <row r="1261" spans="1:92" s="407" customFormat="1" x14ac:dyDescent="0.25">
      <c r="A1261" s="408"/>
      <c r="B1261" s="408"/>
      <c r="C1261" s="408"/>
      <c r="D1261" s="408"/>
      <c r="E1261" s="408"/>
      <c r="F1261" s="408"/>
      <c r="G1261" s="408"/>
      <c r="AN1261" s="400"/>
      <c r="AO1261" s="400"/>
      <c r="AV1261" s="400"/>
      <c r="AW1261" s="400"/>
      <c r="BJ1261" s="400"/>
      <c r="BK1261" s="400"/>
      <c r="BL1261" s="400"/>
      <c r="BM1261" s="400"/>
      <c r="BN1261" s="400"/>
      <c r="BO1261" s="400"/>
      <c r="BP1261" s="400"/>
      <c r="BQ1261" s="400"/>
      <c r="BR1261" s="400"/>
      <c r="BS1261" s="400"/>
      <c r="BT1261" s="400"/>
      <c r="BU1261" s="400"/>
      <c r="CC1261" s="397"/>
      <c r="CD1261" s="397"/>
      <c r="CE1261" s="397"/>
      <c r="CF1261" s="397"/>
      <c r="CG1261" s="397"/>
      <c r="CH1261" s="397"/>
      <c r="CI1261" s="397"/>
      <c r="CJ1261" s="397"/>
      <c r="CK1261" s="397"/>
      <c r="CL1261" s="397"/>
      <c r="CM1261" s="397"/>
      <c r="CN1261" s="397"/>
    </row>
    <row r="1262" spans="1:92" s="407" customFormat="1" x14ac:dyDescent="0.25">
      <c r="A1262" s="408"/>
      <c r="B1262" s="408"/>
      <c r="C1262" s="408"/>
      <c r="D1262" s="408"/>
      <c r="E1262" s="408"/>
      <c r="F1262" s="408"/>
      <c r="G1262" s="408"/>
      <c r="AN1262" s="400"/>
      <c r="AO1262" s="400"/>
      <c r="AV1262" s="400"/>
      <c r="AW1262" s="400"/>
      <c r="BJ1262" s="400"/>
      <c r="BK1262" s="400"/>
      <c r="BL1262" s="400"/>
      <c r="BM1262" s="400"/>
      <c r="BN1262" s="400"/>
      <c r="BO1262" s="400"/>
      <c r="BP1262" s="400"/>
      <c r="BQ1262" s="400"/>
      <c r="BR1262" s="400"/>
      <c r="BS1262" s="400"/>
      <c r="BT1262" s="400"/>
      <c r="BU1262" s="400"/>
      <c r="CC1262" s="397"/>
      <c r="CD1262" s="397"/>
      <c r="CE1262" s="397"/>
      <c r="CF1262" s="397"/>
      <c r="CG1262" s="397"/>
      <c r="CH1262" s="397"/>
      <c r="CI1262" s="397"/>
      <c r="CJ1262" s="397"/>
      <c r="CK1262" s="397"/>
      <c r="CL1262" s="397"/>
      <c r="CM1262" s="397"/>
      <c r="CN1262" s="397"/>
    </row>
    <row r="1263" spans="1:92" s="407" customFormat="1" x14ac:dyDescent="0.25">
      <c r="A1263" s="408"/>
      <c r="B1263" s="408"/>
      <c r="C1263" s="408"/>
      <c r="D1263" s="408"/>
      <c r="E1263" s="408"/>
      <c r="F1263" s="408"/>
      <c r="G1263" s="408"/>
      <c r="AN1263" s="400"/>
      <c r="AO1263" s="400"/>
      <c r="AV1263" s="400"/>
      <c r="AW1263" s="400"/>
      <c r="BJ1263" s="400"/>
      <c r="BK1263" s="400"/>
      <c r="BL1263" s="400"/>
      <c r="BM1263" s="400"/>
      <c r="BN1263" s="400"/>
      <c r="BO1263" s="400"/>
      <c r="BP1263" s="400"/>
      <c r="BQ1263" s="400"/>
      <c r="BR1263" s="400"/>
      <c r="BS1263" s="400"/>
      <c r="BT1263" s="400"/>
      <c r="BU1263" s="400"/>
      <c r="CC1263" s="397"/>
      <c r="CD1263" s="397"/>
      <c r="CE1263" s="397"/>
      <c r="CF1263" s="397"/>
      <c r="CG1263" s="397"/>
      <c r="CH1263" s="397"/>
      <c r="CI1263" s="397"/>
      <c r="CJ1263" s="397"/>
      <c r="CK1263" s="397"/>
      <c r="CL1263" s="397"/>
      <c r="CM1263" s="397"/>
      <c r="CN1263" s="397"/>
    </row>
    <row r="1264" spans="1:92" s="407" customFormat="1" x14ac:dyDescent="0.25">
      <c r="A1264" s="408"/>
      <c r="B1264" s="408"/>
      <c r="C1264" s="408"/>
      <c r="D1264" s="408"/>
      <c r="E1264" s="408"/>
      <c r="F1264" s="408"/>
      <c r="G1264" s="408"/>
      <c r="AN1264" s="400"/>
      <c r="AO1264" s="400"/>
      <c r="AV1264" s="400"/>
      <c r="AW1264" s="400"/>
      <c r="BJ1264" s="400"/>
      <c r="BK1264" s="400"/>
      <c r="BL1264" s="400"/>
      <c r="BM1264" s="400"/>
      <c r="BN1264" s="400"/>
      <c r="BO1264" s="400"/>
      <c r="BP1264" s="400"/>
      <c r="BQ1264" s="400"/>
      <c r="BR1264" s="400"/>
      <c r="BS1264" s="400"/>
      <c r="BT1264" s="400"/>
      <c r="BU1264" s="400"/>
      <c r="CC1264" s="397"/>
      <c r="CD1264" s="397"/>
      <c r="CE1264" s="397"/>
      <c r="CF1264" s="397"/>
      <c r="CG1264" s="397"/>
      <c r="CH1264" s="397"/>
      <c r="CI1264" s="397"/>
      <c r="CJ1264" s="397"/>
      <c r="CK1264" s="397"/>
      <c r="CL1264" s="397"/>
      <c r="CM1264" s="397"/>
      <c r="CN1264" s="397"/>
    </row>
    <row r="1265" spans="1:92" s="407" customFormat="1" x14ac:dyDescent="0.25">
      <c r="A1265" s="408"/>
      <c r="B1265" s="408"/>
      <c r="C1265" s="408"/>
      <c r="D1265" s="408"/>
      <c r="E1265" s="408"/>
      <c r="F1265" s="408"/>
      <c r="G1265" s="408"/>
      <c r="AN1265" s="400"/>
      <c r="AO1265" s="400"/>
      <c r="AV1265" s="400"/>
      <c r="AW1265" s="400"/>
      <c r="BJ1265" s="400"/>
      <c r="BK1265" s="400"/>
      <c r="BL1265" s="400"/>
      <c r="BM1265" s="400"/>
      <c r="BN1265" s="400"/>
      <c r="BO1265" s="400"/>
      <c r="BP1265" s="400"/>
      <c r="BQ1265" s="400"/>
      <c r="BR1265" s="400"/>
      <c r="BS1265" s="400"/>
      <c r="BT1265" s="400"/>
      <c r="BU1265" s="400"/>
      <c r="CC1265" s="397"/>
      <c r="CD1265" s="397"/>
      <c r="CE1265" s="397"/>
      <c r="CF1265" s="397"/>
      <c r="CG1265" s="397"/>
      <c r="CH1265" s="397"/>
      <c r="CI1265" s="397"/>
      <c r="CJ1265" s="397"/>
      <c r="CK1265" s="397"/>
      <c r="CL1265" s="397"/>
      <c r="CM1265" s="397"/>
      <c r="CN1265" s="397"/>
    </row>
    <row r="1266" spans="1:92" s="407" customFormat="1" x14ac:dyDescent="0.25">
      <c r="A1266" s="408"/>
      <c r="B1266" s="408"/>
      <c r="C1266" s="408"/>
      <c r="D1266" s="408"/>
      <c r="E1266" s="408"/>
      <c r="F1266" s="408"/>
      <c r="G1266" s="408"/>
      <c r="AN1266" s="400"/>
      <c r="AO1266" s="400"/>
      <c r="AV1266" s="400"/>
      <c r="AW1266" s="400"/>
      <c r="BJ1266" s="400"/>
      <c r="BK1266" s="400"/>
      <c r="BL1266" s="400"/>
      <c r="BM1266" s="400"/>
      <c r="BN1266" s="400"/>
      <c r="BO1266" s="400"/>
      <c r="BP1266" s="400"/>
      <c r="BQ1266" s="400"/>
      <c r="BR1266" s="400"/>
      <c r="BS1266" s="400"/>
      <c r="BT1266" s="400"/>
      <c r="BU1266" s="400"/>
      <c r="CC1266" s="397"/>
      <c r="CD1266" s="397"/>
      <c r="CE1266" s="397"/>
      <c r="CF1266" s="397"/>
      <c r="CG1266" s="397"/>
      <c r="CH1266" s="397"/>
      <c r="CI1266" s="397"/>
      <c r="CJ1266" s="397"/>
      <c r="CK1266" s="397"/>
      <c r="CL1266" s="397"/>
      <c r="CM1266" s="397"/>
      <c r="CN1266" s="397"/>
    </row>
    <row r="1267" spans="1:92" s="407" customFormat="1" x14ac:dyDescent="0.25">
      <c r="A1267" s="408"/>
      <c r="B1267" s="408"/>
      <c r="C1267" s="408"/>
      <c r="D1267" s="408"/>
      <c r="E1267" s="408"/>
      <c r="F1267" s="408"/>
      <c r="G1267" s="408"/>
      <c r="AN1267" s="400"/>
      <c r="AO1267" s="400"/>
      <c r="AV1267" s="400"/>
      <c r="AW1267" s="400"/>
      <c r="BJ1267" s="400"/>
      <c r="BK1267" s="400"/>
      <c r="BL1267" s="400"/>
      <c r="BM1267" s="400"/>
      <c r="BN1267" s="400"/>
      <c r="BO1267" s="400"/>
      <c r="BP1267" s="400"/>
      <c r="BQ1267" s="400"/>
      <c r="BR1267" s="400"/>
      <c r="BS1267" s="400"/>
      <c r="BT1267" s="400"/>
      <c r="BU1267" s="400"/>
      <c r="CC1267" s="397"/>
      <c r="CD1267" s="397"/>
      <c r="CE1267" s="397"/>
      <c r="CF1267" s="397"/>
      <c r="CG1267" s="397"/>
      <c r="CH1267" s="397"/>
      <c r="CI1267" s="397"/>
      <c r="CJ1267" s="397"/>
      <c r="CK1267" s="397"/>
      <c r="CL1267" s="397"/>
      <c r="CM1267" s="397"/>
      <c r="CN1267" s="397"/>
    </row>
    <row r="1268" spans="1:92" s="407" customFormat="1" x14ac:dyDescent="0.25">
      <c r="A1268" s="408"/>
      <c r="B1268" s="408"/>
      <c r="C1268" s="408"/>
      <c r="D1268" s="408"/>
      <c r="E1268" s="408"/>
      <c r="F1268" s="408"/>
      <c r="G1268" s="408"/>
      <c r="AN1268" s="400"/>
      <c r="AO1268" s="400"/>
      <c r="AV1268" s="400"/>
      <c r="AW1268" s="400"/>
      <c r="BJ1268" s="400"/>
      <c r="BK1268" s="400"/>
      <c r="BL1268" s="400"/>
      <c r="BM1268" s="400"/>
      <c r="BN1268" s="400"/>
      <c r="BO1268" s="400"/>
      <c r="BP1268" s="400"/>
      <c r="BQ1268" s="400"/>
      <c r="BR1268" s="400"/>
      <c r="BS1268" s="400"/>
      <c r="BT1268" s="400"/>
      <c r="BU1268" s="400"/>
      <c r="CC1268" s="397"/>
      <c r="CD1268" s="397"/>
      <c r="CE1268" s="397"/>
      <c r="CF1268" s="397"/>
      <c r="CG1268" s="397"/>
      <c r="CH1268" s="397"/>
      <c r="CI1268" s="397"/>
      <c r="CJ1268" s="397"/>
      <c r="CK1268" s="397"/>
      <c r="CL1268" s="397"/>
      <c r="CM1268" s="397"/>
      <c r="CN1268" s="397"/>
    </row>
    <row r="1269" spans="1:92" s="407" customFormat="1" x14ac:dyDescent="0.25">
      <c r="A1269" s="408"/>
      <c r="B1269" s="408"/>
      <c r="C1269" s="408"/>
      <c r="D1269" s="408"/>
      <c r="E1269" s="408"/>
      <c r="F1269" s="408"/>
      <c r="G1269" s="408"/>
      <c r="AN1269" s="400"/>
      <c r="AO1269" s="400"/>
      <c r="AV1269" s="400"/>
      <c r="AW1269" s="400"/>
      <c r="BJ1269" s="400"/>
      <c r="BK1269" s="400"/>
      <c r="BL1269" s="400"/>
      <c r="BM1269" s="400"/>
      <c r="BN1269" s="400"/>
      <c r="BO1269" s="400"/>
      <c r="BP1269" s="400"/>
      <c r="BQ1269" s="400"/>
      <c r="BR1269" s="400"/>
      <c r="BS1269" s="400"/>
      <c r="BT1269" s="400"/>
      <c r="BU1269" s="400"/>
      <c r="CC1269" s="397"/>
      <c r="CD1269" s="397"/>
      <c r="CE1269" s="397"/>
      <c r="CF1269" s="397"/>
      <c r="CG1269" s="397"/>
      <c r="CH1269" s="397"/>
      <c r="CI1269" s="397"/>
      <c r="CJ1269" s="397"/>
      <c r="CK1269" s="397"/>
      <c r="CL1269" s="397"/>
      <c r="CM1269" s="397"/>
      <c r="CN1269" s="397"/>
    </row>
    <row r="1270" spans="1:92" s="407" customFormat="1" x14ac:dyDescent="0.25">
      <c r="A1270" s="408"/>
      <c r="B1270" s="408"/>
      <c r="C1270" s="408"/>
      <c r="D1270" s="408"/>
      <c r="E1270" s="408"/>
      <c r="F1270" s="408"/>
      <c r="G1270" s="408"/>
      <c r="AN1270" s="400"/>
      <c r="AO1270" s="400"/>
      <c r="AV1270" s="400"/>
      <c r="AW1270" s="400"/>
      <c r="BJ1270" s="400"/>
      <c r="BK1270" s="400"/>
      <c r="BL1270" s="400"/>
      <c r="BM1270" s="400"/>
      <c r="BN1270" s="400"/>
      <c r="BO1270" s="400"/>
      <c r="BP1270" s="400"/>
      <c r="BQ1270" s="400"/>
      <c r="BR1270" s="400"/>
      <c r="BS1270" s="400"/>
      <c r="BT1270" s="400"/>
      <c r="BU1270" s="400"/>
      <c r="CC1270" s="397"/>
      <c r="CD1270" s="397"/>
      <c r="CE1270" s="397"/>
      <c r="CF1270" s="397"/>
      <c r="CG1270" s="397"/>
      <c r="CH1270" s="397"/>
      <c r="CI1270" s="397"/>
      <c r="CJ1270" s="397"/>
      <c r="CK1270" s="397"/>
      <c r="CL1270" s="397"/>
      <c r="CM1270" s="397"/>
      <c r="CN1270" s="397"/>
    </row>
    <row r="1271" spans="1:92" s="407" customFormat="1" x14ac:dyDescent="0.25">
      <c r="A1271" s="408"/>
      <c r="B1271" s="408"/>
      <c r="C1271" s="408"/>
      <c r="D1271" s="408"/>
      <c r="E1271" s="408"/>
      <c r="F1271" s="408"/>
      <c r="G1271" s="408"/>
      <c r="AN1271" s="400"/>
      <c r="AO1271" s="400"/>
      <c r="AV1271" s="400"/>
      <c r="AW1271" s="400"/>
      <c r="BJ1271" s="400"/>
      <c r="BK1271" s="400"/>
      <c r="BL1271" s="400"/>
      <c r="BM1271" s="400"/>
      <c r="BN1271" s="400"/>
      <c r="BO1271" s="400"/>
      <c r="BP1271" s="400"/>
      <c r="BQ1271" s="400"/>
      <c r="BR1271" s="400"/>
      <c r="BS1271" s="400"/>
      <c r="BT1271" s="400"/>
      <c r="BU1271" s="400"/>
      <c r="CC1271" s="397"/>
      <c r="CD1271" s="397"/>
      <c r="CE1271" s="397"/>
      <c r="CF1271" s="397"/>
      <c r="CG1271" s="397"/>
      <c r="CH1271" s="397"/>
      <c r="CI1271" s="397"/>
      <c r="CJ1271" s="397"/>
      <c r="CK1271" s="397"/>
      <c r="CL1271" s="397"/>
      <c r="CM1271" s="397"/>
      <c r="CN1271" s="397"/>
    </row>
    <row r="1272" spans="1:92" s="407" customFormat="1" x14ac:dyDescent="0.25">
      <c r="A1272" s="408"/>
      <c r="B1272" s="408"/>
      <c r="C1272" s="408"/>
      <c r="D1272" s="408"/>
      <c r="E1272" s="408"/>
      <c r="F1272" s="408"/>
      <c r="G1272" s="408"/>
      <c r="AN1272" s="400"/>
      <c r="AO1272" s="400"/>
      <c r="AV1272" s="400"/>
      <c r="AW1272" s="400"/>
      <c r="BJ1272" s="400"/>
      <c r="BK1272" s="400"/>
      <c r="BL1272" s="400"/>
      <c r="BM1272" s="400"/>
      <c r="BN1272" s="400"/>
      <c r="BO1272" s="400"/>
      <c r="BP1272" s="400"/>
      <c r="BQ1272" s="400"/>
      <c r="BR1272" s="400"/>
      <c r="BS1272" s="400"/>
      <c r="BT1272" s="400"/>
      <c r="BU1272" s="400"/>
      <c r="CC1272" s="397"/>
      <c r="CD1272" s="397"/>
      <c r="CE1272" s="397"/>
      <c r="CF1272" s="397"/>
      <c r="CG1272" s="397"/>
      <c r="CH1272" s="397"/>
      <c r="CI1272" s="397"/>
      <c r="CJ1272" s="397"/>
      <c r="CK1272" s="397"/>
      <c r="CL1272" s="397"/>
      <c r="CM1272" s="397"/>
      <c r="CN1272" s="397"/>
    </row>
    <row r="1273" spans="1:92" s="407" customFormat="1" x14ac:dyDescent="0.25">
      <c r="A1273" s="408"/>
      <c r="B1273" s="408"/>
      <c r="C1273" s="408"/>
      <c r="D1273" s="408"/>
      <c r="E1273" s="408"/>
      <c r="F1273" s="408"/>
      <c r="G1273" s="408"/>
      <c r="AN1273" s="400"/>
      <c r="AO1273" s="400"/>
      <c r="AV1273" s="400"/>
      <c r="AW1273" s="400"/>
      <c r="BJ1273" s="400"/>
      <c r="BK1273" s="400"/>
      <c r="BL1273" s="400"/>
      <c r="BM1273" s="400"/>
      <c r="BN1273" s="400"/>
      <c r="BO1273" s="400"/>
      <c r="BP1273" s="400"/>
      <c r="BQ1273" s="400"/>
      <c r="BR1273" s="400"/>
      <c r="BS1273" s="400"/>
      <c r="BT1273" s="400"/>
      <c r="BU1273" s="400"/>
      <c r="CC1273" s="397"/>
      <c r="CD1273" s="397"/>
      <c r="CE1273" s="397"/>
      <c r="CF1273" s="397"/>
      <c r="CG1273" s="397"/>
      <c r="CH1273" s="397"/>
      <c r="CI1273" s="397"/>
      <c r="CJ1273" s="397"/>
      <c r="CK1273" s="397"/>
      <c r="CL1273" s="397"/>
      <c r="CM1273" s="397"/>
      <c r="CN1273" s="397"/>
    </row>
    <row r="1274" spans="1:92" s="407" customFormat="1" x14ac:dyDescent="0.25">
      <c r="A1274" s="408"/>
      <c r="B1274" s="408"/>
      <c r="C1274" s="408"/>
      <c r="D1274" s="408"/>
      <c r="E1274" s="408"/>
      <c r="F1274" s="408"/>
      <c r="G1274" s="408"/>
      <c r="AN1274" s="400"/>
      <c r="AO1274" s="400"/>
      <c r="AV1274" s="400"/>
      <c r="AW1274" s="400"/>
      <c r="BJ1274" s="400"/>
      <c r="BK1274" s="400"/>
      <c r="BL1274" s="400"/>
      <c r="BM1274" s="400"/>
      <c r="BN1274" s="400"/>
      <c r="BO1274" s="400"/>
      <c r="BP1274" s="400"/>
      <c r="BQ1274" s="400"/>
      <c r="BR1274" s="400"/>
      <c r="BS1274" s="400"/>
      <c r="BT1274" s="400"/>
      <c r="BU1274" s="400"/>
      <c r="CC1274" s="397"/>
      <c r="CD1274" s="397"/>
      <c r="CE1274" s="397"/>
      <c r="CF1274" s="397"/>
      <c r="CG1274" s="397"/>
      <c r="CH1274" s="397"/>
      <c r="CI1274" s="397"/>
      <c r="CJ1274" s="397"/>
      <c r="CK1274" s="397"/>
      <c r="CL1274" s="397"/>
      <c r="CM1274" s="397"/>
      <c r="CN1274" s="397"/>
    </row>
    <row r="1275" spans="1:92" s="407" customFormat="1" x14ac:dyDescent="0.25">
      <c r="A1275" s="408"/>
      <c r="B1275" s="408"/>
      <c r="C1275" s="408"/>
      <c r="D1275" s="408"/>
      <c r="E1275" s="408"/>
      <c r="F1275" s="408"/>
      <c r="G1275" s="408"/>
      <c r="AN1275" s="400"/>
      <c r="AO1275" s="400"/>
      <c r="AV1275" s="400"/>
      <c r="AW1275" s="400"/>
      <c r="BJ1275" s="400"/>
      <c r="BK1275" s="400"/>
      <c r="BL1275" s="400"/>
      <c r="BM1275" s="400"/>
      <c r="BN1275" s="400"/>
      <c r="BO1275" s="400"/>
      <c r="BP1275" s="400"/>
      <c r="BQ1275" s="400"/>
      <c r="BR1275" s="400"/>
      <c r="BS1275" s="400"/>
      <c r="BT1275" s="400"/>
      <c r="BU1275" s="400"/>
      <c r="CC1275" s="397"/>
      <c r="CD1275" s="397"/>
      <c r="CE1275" s="397"/>
      <c r="CF1275" s="397"/>
      <c r="CG1275" s="397"/>
      <c r="CH1275" s="397"/>
      <c r="CI1275" s="397"/>
      <c r="CJ1275" s="397"/>
      <c r="CK1275" s="397"/>
      <c r="CL1275" s="397"/>
      <c r="CM1275" s="397"/>
      <c r="CN1275" s="397"/>
    </row>
    <row r="1276" spans="1:92" s="407" customFormat="1" x14ac:dyDescent="0.25">
      <c r="A1276" s="408"/>
      <c r="B1276" s="408"/>
      <c r="C1276" s="408"/>
      <c r="D1276" s="408"/>
      <c r="E1276" s="408"/>
      <c r="F1276" s="408"/>
      <c r="G1276" s="408"/>
      <c r="AN1276" s="400"/>
      <c r="AO1276" s="400"/>
      <c r="AV1276" s="400"/>
      <c r="AW1276" s="400"/>
      <c r="BJ1276" s="400"/>
      <c r="BK1276" s="400"/>
      <c r="BL1276" s="400"/>
      <c r="BM1276" s="400"/>
      <c r="BN1276" s="400"/>
      <c r="BO1276" s="400"/>
      <c r="BP1276" s="400"/>
      <c r="BQ1276" s="400"/>
      <c r="BR1276" s="400"/>
      <c r="BS1276" s="400"/>
      <c r="BT1276" s="400"/>
      <c r="BU1276" s="400"/>
      <c r="CC1276" s="397"/>
      <c r="CD1276" s="397"/>
      <c r="CE1276" s="397"/>
      <c r="CF1276" s="397"/>
      <c r="CG1276" s="397"/>
      <c r="CH1276" s="397"/>
      <c r="CI1276" s="397"/>
      <c r="CJ1276" s="397"/>
      <c r="CK1276" s="397"/>
      <c r="CL1276" s="397"/>
      <c r="CM1276" s="397"/>
      <c r="CN1276" s="397"/>
    </row>
    <row r="1277" spans="1:92" s="407" customFormat="1" x14ac:dyDescent="0.25">
      <c r="A1277" s="408"/>
      <c r="B1277" s="408"/>
      <c r="C1277" s="408"/>
      <c r="D1277" s="408"/>
      <c r="E1277" s="408"/>
      <c r="F1277" s="408"/>
      <c r="G1277" s="408"/>
      <c r="AN1277" s="400"/>
      <c r="AO1277" s="400"/>
      <c r="AV1277" s="400"/>
      <c r="AW1277" s="400"/>
      <c r="BJ1277" s="400"/>
      <c r="BK1277" s="400"/>
      <c r="BL1277" s="400"/>
      <c r="BM1277" s="400"/>
      <c r="BN1277" s="400"/>
      <c r="BO1277" s="400"/>
      <c r="BP1277" s="400"/>
      <c r="BQ1277" s="400"/>
      <c r="BR1277" s="400"/>
      <c r="BS1277" s="400"/>
      <c r="BT1277" s="400"/>
      <c r="BU1277" s="400"/>
      <c r="CC1277" s="397"/>
      <c r="CD1277" s="397"/>
      <c r="CE1277" s="397"/>
      <c r="CF1277" s="397"/>
      <c r="CG1277" s="397"/>
      <c r="CH1277" s="397"/>
      <c r="CI1277" s="397"/>
      <c r="CJ1277" s="397"/>
      <c r="CK1277" s="397"/>
      <c r="CL1277" s="397"/>
      <c r="CM1277" s="397"/>
      <c r="CN1277" s="397"/>
    </row>
    <row r="1278" spans="1:92" s="407" customFormat="1" x14ac:dyDescent="0.25">
      <c r="A1278" s="408"/>
      <c r="B1278" s="408"/>
      <c r="C1278" s="408"/>
      <c r="D1278" s="408"/>
      <c r="E1278" s="408"/>
      <c r="F1278" s="408"/>
      <c r="G1278" s="408"/>
      <c r="AN1278" s="400"/>
      <c r="AO1278" s="400"/>
      <c r="AV1278" s="400"/>
      <c r="AW1278" s="400"/>
      <c r="BJ1278" s="400"/>
      <c r="BK1278" s="400"/>
      <c r="BL1278" s="400"/>
      <c r="BM1278" s="400"/>
      <c r="BN1278" s="400"/>
      <c r="BO1278" s="400"/>
      <c r="BP1278" s="400"/>
      <c r="BQ1278" s="400"/>
      <c r="BR1278" s="400"/>
      <c r="BS1278" s="400"/>
      <c r="BT1278" s="400"/>
      <c r="BU1278" s="400"/>
      <c r="CC1278" s="397"/>
      <c r="CD1278" s="397"/>
      <c r="CE1278" s="397"/>
      <c r="CF1278" s="397"/>
      <c r="CG1278" s="397"/>
      <c r="CH1278" s="397"/>
      <c r="CI1278" s="397"/>
      <c r="CJ1278" s="397"/>
      <c r="CK1278" s="397"/>
      <c r="CL1278" s="397"/>
      <c r="CM1278" s="397"/>
      <c r="CN1278" s="397"/>
    </row>
    <row r="1279" spans="1:92" s="407" customFormat="1" x14ac:dyDescent="0.25">
      <c r="A1279" s="408"/>
      <c r="B1279" s="408"/>
      <c r="C1279" s="408"/>
      <c r="D1279" s="408"/>
      <c r="E1279" s="408"/>
      <c r="F1279" s="408"/>
      <c r="G1279" s="408"/>
      <c r="AN1279" s="400"/>
      <c r="AO1279" s="400"/>
      <c r="AV1279" s="400"/>
      <c r="AW1279" s="400"/>
      <c r="BJ1279" s="400"/>
      <c r="BK1279" s="400"/>
      <c r="BL1279" s="400"/>
      <c r="BM1279" s="400"/>
      <c r="BN1279" s="400"/>
      <c r="BO1279" s="400"/>
      <c r="BP1279" s="400"/>
      <c r="BQ1279" s="400"/>
      <c r="BR1279" s="400"/>
      <c r="BS1279" s="400"/>
      <c r="BT1279" s="400"/>
      <c r="BU1279" s="400"/>
      <c r="CC1279" s="397"/>
      <c r="CD1279" s="397"/>
      <c r="CE1279" s="397"/>
      <c r="CF1279" s="397"/>
      <c r="CG1279" s="397"/>
      <c r="CH1279" s="397"/>
      <c r="CI1279" s="397"/>
      <c r="CJ1279" s="397"/>
      <c r="CK1279" s="397"/>
      <c r="CL1279" s="397"/>
      <c r="CM1279" s="397"/>
      <c r="CN1279" s="397"/>
    </row>
    <row r="1280" spans="1:92" s="407" customFormat="1" x14ac:dyDescent="0.25">
      <c r="A1280" s="408"/>
      <c r="B1280" s="408"/>
      <c r="C1280" s="408"/>
      <c r="D1280" s="408"/>
      <c r="E1280" s="408"/>
      <c r="F1280" s="408"/>
      <c r="G1280" s="408"/>
      <c r="AN1280" s="400"/>
      <c r="AO1280" s="400"/>
      <c r="AV1280" s="400"/>
      <c r="AW1280" s="400"/>
      <c r="BJ1280" s="400"/>
      <c r="BK1280" s="400"/>
      <c r="BL1280" s="400"/>
      <c r="BM1280" s="400"/>
      <c r="BN1280" s="400"/>
      <c r="BO1280" s="400"/>
      <c r="BP1280" s="400"/>
      <c r="BQ1280" s="400"/>
      <c r="BR1280" s="400"/>
      <c r="BS1280" s="400"/>
      <c r="BT1280" s="400"/>
      <c r="BU1280" s="400"/>
      <c r="CC1280" s="397"/>
      <c r="CD1280" s="397"/>
      <c r="CE1280" s="397"/>
      <c r="CF1280" s="397"/>
      <c r="CG1280" s="397"/>
      <c r="CH1280" s="397"/>
      <c r="CI1280" s="397"/>
      <c r="CJ1280" s="397"/>
      <c r="CK1280" s="397"/>
      <c r="CL1280" s="397"/>
      <c r="CM1280" s="397"/>
      <c r="CN1280" s="397"/>
    </row>
    <row r="1281" spans="1:92" s="407" customFormat="1" x14ac:dyDescent="0.25">
      <c r="A1281" s="408"/>
      <c r="B1281" s="408"/>
      <c r="C1281" s="408"/>
      <c r="D1281" s="408"/>
      <c r="E1281" s="408"/>
      <c r="F1281" s="408"/>
      <c r="G1281" s="408"/>
      <c r="AN1281" s="400"/>
      <c r="AO1281" s="400"/>
      <c r="AV1281" s="400"/>
      <c r="AW1281" s="400"/>
      <c r="BJ1281" s="400"/>
      <c r="BK1281" s="400"/>
      <c r="BL1281" s="400"/>
      <c r="BM1281" s="400"/>
      <c r="BN1281" s="400"/>
      <c r="BO1281" s="400"/>
      <c r="BP1281" s="400"/>
      <c r="BQ1281" s="400"/>
      <c r="BR1281" s="400"/>
      <c r="BS1281" s="400"/>
      <c r="BT1281" s="400"/>
      <c r="BU1281" s="400"/>
      <c r="CC1281" s="397"/>
      <c r="CD1281" s="397"/>
      <c r="CE1281" s="397"/>
      <c r="CF1281" s="397"/>
      <c r="CG1281" s="397"/>
      <c r="CH1281" s="397"/>
      <c r="CI1281" s="397"/>
      <c r="CJ1281" s="397"/>
      <c r="CK1281" s="397"/>
      <c r="CL1281" s="397"/>
      <c r="CM1281" s="397"/>
      <c r="CN1281" s="397"/>
    </row>
    <row r="1282" spans="1:92" s="407" customFormat="1" x14ac:dyDescent="0.25">
      <c r="A1282" s="408"/>
      <c r="B1282" s="408"/>
      <c r="C1282" s="408"/>
      <c r="D1282" s="408"/>
      <c r="E1282" s="408"/>
      <c r="F1282" s="408"/>
      <c r="G1282" s="408"/>
      <c r="AN1282" s="400"/>
      <c r="AO1282" s="400"/>
      <c r="AV1282" s="400"/>
      <c r="AW1282" s="400"/>
      <c r="BJ1282" s="400"/>
      <c r="BK1282" s="400"/>
      <c r="BL1282" s="400"/>
      <c r="BM1282" s="400"/>
      <c r="BN1282" s="400"/>
      <c r="BO1282" s="400"/>
      <c r="BP1282" s="400"/>
      <c r="BQ1282" s="400"/>
      <c r="BR1282" s="400"/>
      <c r="BS1282" s="400"/>
      <c r="BT1282" s="400"/>
      <c r="BU1282" s="400"/>
      <c r="CC1282" s="397"/>
      <c r="CD1282" s="397"/>
      <c r="CE1282" s="397"/>
      <c r="CF1282" s="397"/>
      <c r="CG1282" s="397"/>
      <c r="CH1282" s="397"/>
      <c r="CI1282" s="397"/>
      <c r="CJ1282" s="397"/>
      <c r="CK1282" s="397"/>
      <c r="CL1282" s="397"/>
      <c r="CM1282" s="397"/>
      <c r="CN1282" s="397"/>
    </row>
    <row r="1283" spans="1:92" s="407" customFormat="1" x14ac:dyDescent="0.25">
      <c r="A1283" s="408"/>
      <c r="B1283" s="408"/>
      <c r="C1283" s="408"/>
      <c r="D1283" s="408"/>
      <c r="E1283" s="408"/>
      <c r="F1283" s="408"/>
      <c r="G1283" s="408"/>
      <c r="AN1283" s="400"/>
      <c r="AO1283" s="400"/>
      <c r="AV1283" s="400"/>
      <c r="AW1283" s="400"/>
      <c r="BJ1283" s="400"/>
      <c r="BK1283" s="400"/>
      <c r="BL1283" s="400"/>
      <c r="BM1283" s="400"/>
      <c r="BN1283" s="400"/>
      <c r="BO1283" s="400"/>
      <c r="BP1283" s="400"/>
      <c r="BQ1283" s="400"/>
      <c r="BR1283" s="400"/>
      <c r="BS1283" s="400"/>
      <c r="BT1283" s="400"/>
      <c r="BU1283" s="400"/>
      <c r="CC1283" s="397"/>
      <c r="CD1283" s="397"/>
      <c r="CE1283" s="397"/>
      <c r="CF1283" s="397"/>
      <c r="CG1283" s="397"/>
      <c r="CH1283" s="397"/>
      <c r="CI1283" s="397"/>
      <c r="CJ1283" s="397"/>
      <c r="CK1283" s="397"/>
      <c r="CL1283" s="397"/>
      <c r="CM1283" s="397"/>
      <c r="CN1283" s="397"/>
    </row>
    <row r="1284" spans="1:92" s="407" customFormat="1" x14ac:dyDescent="0.25">
      <c r="A1284" s="408"/>
      <c r="B1284" s="408"/>
      <c r="C1284" s="408"/>
      <c r="D1284" s="408"/>
      <c r="E1284" s="408"/>
      <c r="F1284" s="408"/>
      <c r="G1284" s="408"/>
      <c r="AN1284" s="400"/>
      <c r="AO1284" s="400"/>
      <c r="AV1284" s="400"/>
      <c r="AW1284" s="400"/>
      <c r="BJ1284" s="400"/>
      <c r="BK1284" s="400"/>
      <c r="BL1284" s="400"/>
      <c r="BM1284" s="400"/>
      <c r="BN1284" s="400"/>
      <c r="BO1284" s="400"/>
      <c r="BP1284" s="400"/>
      <c r="BQ1284" s="400"/>
      <c r="BR1284" s="400"/>
      <c r="BS1284" s="400"/>
      <c r="BT1284" s="400"/>
      <c r="BU1284" s="400"/>
      <c r="CC1284" s="397"/>
      <c r="CD1284" s="397"/>
      <c r="CE1284" s="397"/>
      <c r="CF1284" s="397"/>
      <c r="CG1284" s="397"/>
      <c r="CH1284" s="397"/>
      <c r="CI1284" s="397"/>
      <c r="CJ1284" s="397"/>
      <c r="CK1284" s="397"/>
      <c r="CL1284" s="397"/>
      <c r="CM1284" s="397"/>
      <c r="CN1284" s="397"/>
    </row>
    <row r="1285" spans="1:92" s="407" customFormat="1" x14ac:dyDescent="0.25">
      <c r="A1285" s="408"/>
      <c r="B1285" s="408"/>
      <c r="C1285" s="408"/>
      <c r="D1285" s="408"/>
      <c r="E1285" s="408"/>
      <c r="F1285" s="408"/>
      <c r="G1285" s="408"/>
      <c r="AN1285" s="400"/>
      <c r="AO1285" s="400"/>
      <c r="AV1285" s="400"/>
      <c r="AW1285" s="400"/>
      <c r="BJ1285" s="400"/>
      <c r="BK1285" s="400"/>
      <c r="BL1285" s="400"/>
      <c r="BM1285" s="400"/>
      <c r="BN1285" s="400"/>
      <c r="BO1285" s="400"/>
      <c r="BP1285" s="400"/>
      <c r="BQ1285" s="400"/>
      <c r="BR1285" s="400"/>
      <c r="BS1285" s="400"/>
      <c r="BT1285" s="400"/>
      <c r="BU1285" s="400"/>
      <c r="CC1285" s="397"/>
      <c r="CD1285" s="397"/>
      <c r="CE1285" s="397"/>
      <c r="CF1285" s="397"/>
      <c r="CG1285" s="397"/>
      <c r="CH1285" s="397"/>
      <c r="CI1285" s="397"/>
      <c r="CJ1285" s="397"/>
      <c r="CK1285" s="397"/>
      <c r="CL1285" s="397"/>
      <c r="CM1285" s="397"/>
      <c r="CN1285" s="397"/>
    </row>
    <row r="1286" spans="1:92" s="407" customFormat="1" x14ac:dyDescent="0.25">
      <c r="A1286" s="408"/>
      <c r="B1286" s="408"/>
      <c r="C1286" s="408"/>
      <c r="D1286" s="408"/>
      <c r="E1286" s="408"/>
      <c r="F1286" s="408"/>
      <c r="G1286" s="408"/>
      <c r="AN1286" s="400"/>
      <c r="AO1286" s="400"/>
      <c r="AV1286" s="400"/>
      <c r="AW1286" s="400"/>
      <c r="BJ1286" s="400"/>
      <c r="BK1286" s="400"/>
      <c r="BL1286" s="400"/>
      <c r="BM1286" s="400"/>
      <c r="BN1286" s="400"/>
      <c r="BO1286" s="400"/>
      <c r="BP1286" s="400"/>
      <c r="BQ1286" s="400"/>
      <c r="BR1286" s="400"/>
      <c r="BS1286" s="400"/>
      <c r="BT1286" s="400"/>
      <c r="BU1286" s="400"/>
      <c r="CC1286" s="397"/>
      <c r="CD1286" s="397"/>
      <c r="CE1286" s="397"/>
      <c r="CF1286" s="397"/>
      <c r="CG1286" s="397"/>
      <c r="CH1286" s="397"/>
      <c r="CI1286" s="397"/>
      <c r="CJ1286" s="397"/>
      <c r="CK1286" s="397"/>
      <c r="CL1286" s="397"/>
      <c r="CM1286" s="397"/>
      <c r="CN1286" s="397"/>
    </row>
    <row r="1287" spans="1:92" s="407" customFormat="1" x14ac:dyDescent="0.25">
      <c r="A1287" s="408"/>
      <c r="B1287" s="408"/>
      <c r="C1287" s="408"/>
      <c r="D1287" s="408"/>
      <c r="E1287" s="408"/>
      <c r="F1287" s="408"/>
      <c r="G1287" s="408"/>
      <c r="AN1287" s="400"/>
      <c r="AO1287" s="400"/>
      <c r="AV1287" s="400"/>
      <c r="AW1287" s="400"/>
      <c r="BJ1287" s="400"/>
      <c r="BK1287" s="400"/>
      <c r="BL1287" s="400"/>
      <c r="BM1287" s="400"/>
      <c r="BN1287" s="400"/>
      <c r="BO1287" s="400"/>
      <c r="BP1287" s="400"/>
      <c r="BQ1287" s="400"/>
      <c r="BR1287" s="400"/>
      <c r="BS1287" s="400"/>
      <c r="BT1287" s="400"/>
      <c r="BU1287" s="400"/>
      <c r="CC1287" s="397"/>
      <c r="CD1287" s="397"/>
      <c r="CE1287" s="397"/>
      <c r="CF1287" s="397"/>
      <c r="CG1287" s="397"/>
      <c r="CH1287" s="397"/>
      <c r="CI1287" s="397"/>
      <c r="CJ1287" s="397"/>
      <c r="CK1287" s="397"/>
      <c r="CL1287" s="397"/>
      <c r="CM1287" s="397"/>
      <c r="CN1287" s="397"/>
    </row>
    <row r="1288" spans="1:92" s="407" customFormat="1" x14ac:dyDescent="0.25">
      <c r="A1288" s="408"/>
      <c r="B1288" s="408"/>
      <c r="C1288" s="408"/>
      <c r="D1288" s="408"/>
      <c r="E1288" s="408"/>
      <c r="F1288" s="408"/>
      <c r="G1288" s="408"/>
      <c r="AN1288" s="400"/>
      <c r="AO1288" s="400"/>
      <c r="AV1288" s="400"/>
      <c r="AW1288" s="400"/>
      <c r="BJ1288" s="400"/>
      <c r="BK1288" s="400"/>
      <c r="BL1288" s="400"/>
      <c r="BM1288" s="400"/>
      <c r="BN1288" s="400"/>
      <c r="BO1288" s="400"/>
      <c r="BP1288" s="400"/>
      <c r="BQ1288" s="400"/>
      <c r="BR1288" s="400"/>
      <c r="BS1288" s="400"/>
      <c r="BT1288" s="400"/>
      <c r="BU1288" s="400"/>
      <c r="CC1288" s="397"/>
      <c r="CD1288" s="397"/>
      <c r="CE1288" s="397"/>
      <c r="CF1288" s="397"/>
      <c r="CG1288" s="397"/>
      <c r="CH1288" s="397"/>
      <c r="CI1288" s="397"/>
      <c r="CJ1288" s="397"/>
      <c r="CK1288" s="397"/>
      <c r="CL1288" s="397"/>
      <c r="CM1288" s="397"/>
      <c r="CN1288" s="397"/>
    </row>
    <row r="1289" spans="1:92" s="407" customFormat="1" x14ac:dyDescent="0.25">
      <c r="A1289" s="408"/>
      <c r="B1289" s="408"/>
      <c r="C1289" s="408"/>
      <c r="D1289" s="408"/>
      <c r="E1289" s="408"/>
      <c r="F1289" s="408"/>
      <c r="G1289" s="408"/>
      <c r="AN1289" s="400"/>
      <c r="AO1289" s="400"/>
      <c r="AV1289" s="400"/>
      <c r="AW1289" s="400"/>
      <c r="BJ1289" s="400"/>
      <c r="BK1289" s="400"/>
      <c r="BL1289" s="400"/>
      <c r="BM1289" s="400"/>
      <c r="BN1289" s="400"/>
      <c r="BO1289" s="400"/>
      <c r="BP1289" s="400"/>
      <c r="BQ1289" s="400"/>
      <c r="BR1289" s="400"/>
      <c r="BS1289" s="400"/>
      <c r="BT1289" s="400"/>
      <c r="BU1289" s="400"/>
      <c r="CC1289" s="397"/>
      <c r="CD1289" s="397"/>
      <c r="CE1289" s="397"/>
      <c r="CF1289" s="397"/>
      <c r="CG1289" s="397"/>
      <c r="CH1289" s="397"/>
      <c r="CI1289" s="397"/>
      <c r="CJ1289" s="397"/>
      <c r="CK1289" s="397"/>
      <c r="CL1289" s="397"/>
      <c r="CM1289" s="397"/>
      <c r="CN1289" s="397"/>
    </row>
    <row r="1290" spans="1:92" s="407" customFormat="1" x14ac:dyDescent="0.25">
      <c r="A1290" s="408"/>
      <c r="B1290" s="408"/>
      <c r="C1290" s="408"/>
      <c r="D1290" s="408"/>
      <c r="E1290" s="408"/>
      <c r="F1290" s="408"/>
      <c r="G1290" s="408"/>
      <c r="AN1290" s="400"/>
      <c r="AO1290" s="400"/>
      <c r="AV1290" s="400"/>
      <c r="AW1290" s="400"/>
      <c r="BJ1290" s="400"/>
      <c r="BK1290" s="400"/>
      <c r="BL1290" s="400"/>
      <c r="BM1290" s="400"/>
      <c r="BN1290" s="400"/>
      <c r="BO1290" s="400"/>
      <c r="BP1290" s="400"/>
      <c r="BQ1290" s="400"/>
      <c r="BR1290" s="400"/>
      <c r="BS1290" s="400"/>
      <c r="BT1290" s="400"/>
      <c r="BU1290" s="400"/>
      <c r="CC1290" s="397"/>
      <c r="CD1290" s="397"/>
      <c r="CE1290" s="397"/>
      <c r="CF1290" s="397"/>
      <c r="CG1290" s="397"/>
      <c r="CH1290" s="397"/>
      <c r="CI1290" s="397"/>
      <c r="CJ1290" s="397"/>
      <c r="CK1290" s="397"/>
      <c r="CL1290" s="397"/>
      <c r="CM1290" s="397"/>
      <c r="CN1290" s="397"/>
    </row>
    <row r="1291" spans="1:92" s="407" customFormat="1" x14ac:dyDescent="0.25">
      <c r="A1291" s="408"/>
      <c r="B1291" s="408"/>
      <c r="C1291" s="408"/>
      <c r="D1291" s="408"/>
      <c r="E1291" s="408"/>
      <c r="F1291" s="408"/>
      <c r="G1291" s="408"/>
      <c r="AN1291" s="400"/>
      <c r="AO1291" s="400"/>
      <c r="AV1291" s="400"/>
      <c r="AW1291" s="400"/>
      <c r="BJ1291" s="400"/>
      <c r="BK1291" s="400"/>
      <c r="BL1291" s="400"/>
      <c r="BM1291" s="400"/>
      <c r="BN1291" s="400"/>
      <c r="BO1291" s="400"/>
      <c r="BP1291" s="400"/>
      <c r="BQ1291" s="400"/>
      <c r="BR1291" s="400"/>
      <c r="BS1291" s="400"/>
      <c r="BT1291" s="400"/>
      <c r="BU1291" s="400"/>
      <c r="CC1291" s="397"/>
      <c r="CD1291" s="397"/>
      <c r="CE1291" s="397"/>
      <c r="CF1291" s="397"/>
      <c r="CG1291" s="397"/>
      <c r="CH1291" s="397"/>
      <c r="CI1291" s="397"/>
      <c r="CJ1291" s="397"/>
      <c r="CK1291" s="397"/>
      <c r="CL1291" s="397"/>
      <c r="CM1291" s="397"/>
      <c r="CN1291" s="397"/>
    </row>
    <row r="1292" spans="1:92" s="407" customFormat="1" x14ac:dyDescent="0.25">
      <c r="A1292" s="408"/>
      <c r="B1292" s="408"/>
      <c r="C1292" s="408"/>
      <c r="D1292" s="408"/>
      <c r="E1292" s="408"/>
      <c r="F1292" s="408"/>
      <c r="G1292" s="408"/>
      <c r="AN1292" s="400"/>
      <c r="AO1292" s="400"/>
      <c r="AV1292" s="400"/>
      <c r="AW1292" s="400"/>
      <c r="BJ1292" s="400"/>
      <c r="BK1292" s="400"/>
      <c r="BL1292" s="400"/>
      <c r="BM1292" s="400"/>
      <c r="BN1292" s="400"/>
      <c r="BO1292" s="400"/>
      <c r="BP1292" s="400"/>
      <c r="BQ1292" s="400"/>
      <c r="BR1292" s="400"/>
      <c r="BS1292" s="400"/>
      <c r="BT1292" s="400"/>
      <c r="BU1292" s="400"/>
      <c r="CC1292" s="397"/>
      <c r="CD1292" s="397"/>
      <c r="CE1292" s="397"/>
      <c r="CF1292" s="397"/>
      <c r="CG1292" s="397"/>
      <c r="CH1292" s="397"/>
      <c r="CI1292" s="397"/>
      <c r="CJ1292" s="397"/>
      <c r="CK1292" s="397"/>
      <c r="CL1292" s="397"/>
      <c r="CM1292" s="397"/>
      <c r="CN1292" s="397"/>
    </row>
    <row r="1293" spans="1:92" s="407" customFormat="1" x14ac:dyDescent="0.25">
      <c r="A1293" s="408"/>
      <c r="B1293" s="408"/>
      <c r="C1293" s="408"/>
      <c r="D1293" s="408"/>
      <c r="E1293" s="408"/>
      <c r="F1293" s="408"/>
      <c r="G1293" s="408"/>
      <c r="AN1293" s="400"/>
      <c r="AO1293" s="400"/>
      <c r="AV1293" s="400"/>
      <c r="AW1293" s="400"/>
      <c r="BJ1293" s="400"/>
      <c r="BK1293" s="400"/>
      <c r="BL1293" s="400"/>
      <c r="BM1293" s="400"/>
      <c r="BN1293" s="400"/>
      <c r="BO1293" s="400"/>
      <c r="BP1293" s="400"/>
      <c r="BQ1293" s="400"/>
      <c r="BR1293" s="400"/>
      <c r="BS1293" s="400"/>
      <c r="BT1293" s="400"/>
      <c r="BU1293" s="400"/>
      <c r="CC1293" s="397"/>
      <c r="CD1293" s="397"/>
      <c r="CE1293" s="397"/>
      <c r="CF1293" s="397"/>
      <c r="CG1293" s="397"/>
      <c r="CH1293" s="397"/>
      <c r="CI1293" s="397"/>
      <c r="CJ1293" s="397"/>
      <c r="CK1293" s="397"/>
      <c r="CL1293" s="397"/>
      <c r="CM1293" s="397"/>
      <c r="CN1293" s="397"/>
    </row>
    <row r="1294" spans="1:92" s="407" customFormat="1" x14ac:dyDescent="0.25">
      <c r="A1294" s="408"/>
      <c r="B1294" s="408"/>
      <c r="C1294" s="408"/>
      <c r="D1294" s="408"/>
      <c r="E1294" s="408"/>
      <c r="F1294" s="408"/>
      <c r="G1294" s="408"/>
      <c r="AN1294" s="400"/>
      <c r="AO1294" s="400"/>
      <c r="AV1294" s="400"/>
      <c r="AW1294" s="400"/>
      <c r="BJ1294" s="400"/>
      <c r="BK1294" s="400"/>
      <c r="BL1294" s="400"/>
      <c r="BM1294" s="400"/>
      <c r="BN1294" s="400"/>
      <c r="BO1294" s="400"/>
      <c r="BP1294" s="400"/>
      <c r="BQ1294" s="400"/>
      <c r="BR1294" s="400"/>
      <c r="BS1294" s="400"/>
      <c r="BT1294" s="400"/>
      <c r="BU1294" s="400"/>
      <c r="CC1294" s="397"/>
      <c r="CD1294" s="397"/>
      <c r="CE1294" s="397"/>
      <c r="CF1294" s="397"/>
      <c r="CG1294" s="397"/>
      <c r="CH1294" s="397"/>
      <c r="CI1294" s="397"/>
      <c r="CJ1294" s="397"/>
      <c r="CK1294" s="397"/>
      <c r="CL1294" s="397"/>
      <c r="CM1294" s="397"/>
      <c r="CN1294" s="397"/>
    </row>
    <row r="1295" spans="1:92" s="407" customFormat="1" x14ac:dyDescent="0.25">
      <c r="A1295" s="408"/>
      <c r="B1295" s="408"/>
      <c r="C1295" s="408"/>
      <c r="D1295" s="408"/>
      <c r="E1295" s="408"/>
      <c r="F1295" s="408"/>
      <c r="G1295" s="408"/>
      <c r="AN1295" s="400"/>
      <c r="AO1295" s="400"/>
      <c r="AV1295" s="400"/>
      <c r="AW1295" s="400"/>
      <c r="BJ1295" s="400"/>
      <c r="BK1295" s="400"/>
      <c r="BL1295" s="400"/>
      <c r="BM1295" s="400"/>
      <c r="BN1295" s="400"/>
      <c r="BO1295" s="400"/>
      <c r="BP1295" s="400"/>
      <c r="BQ1295" s="400"/>
      <c r="BR1295" s="400"/>
      <c r="BS1295" s="400"/>
      <c r="BT1295" s="400"/>
      <c r="BU1295" s="400"/>
      <c r="CC1295" s="397"/>
      <c r="CD1295" s="397"/>
      <c r="CE1295" s="397"/>
      <c r="CF1295" s="397"/>
      <c r="CG1295" s="397"/>
      <c r="CH1295" s="397"/>
      <c r="CI1295" s="397"/>
      <c r="CJ1295" s="397"/>
      <c r="CK1295" s="397"/>
      <c r="CL1295" s="397"/>
      <c r="CM1295" s="397"/>
      <c r="CN1295" s="397"/>
    </row>
    <row r="1296" spans="1:92" s="407" customFormat="1" x14ac:dyDescent="0.25">
      <c r="A1296" s="408"/>
      <c r="B1296" s="408"/>
      <c r="C1296" s="408"/>
      <c r="D1296" s="408"/>
      <c r="E1296" s="408"/>
      <c r="F1296" s="408"/>
      <c r="G1296" s="408"/>
      <c r="AN1296" s="400"/>
      <c r="AO1296" s="400"/>
      <c r="AV1296" s="400"/>
      <c r="AW1296" s="400"/>
      <c r="BJ1296" s="400"/>
      <c r="BK1296" s="400"/>
      <c r="BL1296" s="400"/>
      <c r="BM1296" s="400"/>
      <c r="BN1296" s="400"/>
      <c r="BO1296" s="400"/>
      <c r="BP1296" s="400"/>
      <c r="BQ1296" s="400"/>
      <c r="BR1296" s="400"/>
      <c r="BS1296" s="400"/>
      <c r="BT1296" s="400"/>
      <c r="BU1296" s="400"/>
      <c r="CC1296" s="397"/>
      <c r="CD1296" s="397"/>
      <c r="CE1296" s="397"/>
      <c r="CF1296" s="397"/>
      <c r="CG1296" s="397"/>
      <c r="CH1296" s="397"/>
      <c r="CI1296" s="397"/>
      <c r="CJ1296" s="397"/>
      <c r="CK1296" s="397"/>
      <c r="CL1296" s="397"/>
      <c r="CM1296" s="397"/>
      <c r="CN1296" s="397"/>
    </row>
    <row r="1297" spans="1:92" s="407" customFormat="1" x14ac:dyDescent="0.25">
      <c r="A1297" s="408"/>
      <c r="B1297" s="408"/>
      <c r="C1297" s="408"/>
      <c r="D1297" s="408"/>
      <c r="E1297" s="408"/>
      <c r="F1297" s="408"/>
      <c r="G1297" s="408"/>
      <c r="AN1297" s="400"/>
      <c r="AO1297" s="400"/>
      <c r="AV1297" s="400"/>
      <c r="AW1297" s="400"/>
      <c r="BJ1297" s="400"/>
      <c r="BK1297" s="400"/>
      <c r="BL1297" s="400"/>
      <c r="BM1297" s="400"/>
      <c r="BN1297" s="400"/>
      <c r="BO1297" s="400"/>
      <c r="BP1297" s="400"/>
      <c r="BQ1297" s="400"/>
      <c r="BR1297" s="400"/>
      <c r="BS1297" s="400"/>
      <c r="BT1297" s="400"/>
      <c r="BU1297" s="400"/>
      <c r="CC1297" s="397"/>
      <c r="CD1297" s="397"/>
      <c r="CE1297" s="397"/>
      <c r="CF1297" s="397"/>
      <c r="CG1297" s="397"/>
      <c r="CH1297" s="397"/>
      <c r="CI1297" s="397"/>
      <c r="CJ1297" s="397"/>
      <c r="CK1297" s="397"/>
      <c r="CL1297" s="397"/>
      <c r="CM1297" s="397"/>
      <c r="CN1297" s="397"/>
    </row>
    <row r="1298" spans="1:92" s="407" customFormat="1" x14ac:dyDescent="0.25">
      <c r="A1298" s="408"/>
      <c r="B1298" s="408"/>
      <c r="C1298" s="408"/>
      <c r="D1298" s="408"/>
      <c r="E1298" s="408"/>
      <c r="F1298" s="408"/>
      <c r="G1298" s="408"/>
      <c r="AN1298" s="400"/>
      <c r="AO1298" s="400"/>
      <c r="AV1298" s="400"/>
      <c r="AW1298" s="400"/>
      <c r="BJ1298" s="400"/>
      <c r="BK1298" s="400"/>
      <c r="BL1298" s="400"/>
      <c r="BM1298" s="400"/>
      <c r="BN1298" s="400"/>
      <c r="BO1298" s="400"/>
      <c r="BP1298" s="400"/>
      <c r="BQ1298" s="400"/>
      <c r="BR1298" s="400"/>
      <c r="BS1298" s="400"/>
      <c r="BT1298" s="400"/>
      <c r="BU1298" s="400"/>
      <c r="CC1298" s="397"/>
      <c r="CD1298" s="397"/>
      <c r="CE1298" s="397"/>
      <c r="CF1298" s="397"/>
      <c r="CG1298" s="397"/>
      <c r="CH1298" s="397"/>
      <c r="CI1298" s="397"/>
      <c r="CJ1298" s="397"/>
      <c r="CK1298" s="397"/>
      <c r="CL1298" s="397"/>
      <c r="CM1298" s="397"/>
      <c r="CN1298" s="397"/>
    </row>
    <row r="1299" spans="1:92" s="407" customFormat="1" x14ac:dyDescent="0.25">
      <c r="A1299" s="408"/>
      <c r="B1299" s="408"/>
      <c r="C1299" s="408"/>
      <c r="D1299" s="408"/>
      <c r="E1299" s="408"/>
      <c r="F1299" s="408"/>
      <c r="G1299" s="408"/>
      <c r="AN1299" s="400"/>
      <c r="AO1299" s="400"/>
      <c r="AV1299" s="400"/>
      <c r="AW1299" s="400"/>
      <c r="BJ1299" s="400"/>
      <c r="BK1299" s="400"/>
      <c r="BL1299" s="400"/>
      <c r="BM1299" s="400"/>
      <c r="BN1299" s="400"/>
      <c r="BO1299" s="400"/>
      <c r="BP1299" s="400"/>
      <c r="BQ1299" s="400"/>
      <c r="BR1299" s="400"/>
      <c r="BS1299" s="400"/>
      <c r="BT1299" s="400"/>
      <c r="BU1299" s="400"/>
      <c r="CC1299" s="397"/>
      <c r="CD1299" s="397"/>
      <c r="CE1299" s="397"/>
      <c r="CF1299" s="397"/>
      <c r="CG1299" s="397"/>
      <c r="CH1299" s="397"/>
      <c r="CI1299" s="397"/>
      <c r="CJ1299" s="397"/>
      <c r="CK1299" s="397"/>
      <c r="CL1299" s="397"/>
      <c r="CM1299" s="397"/>
      <c r="CN1299" s="397"/>
    </row>
    <row r="1300" spans="1:92" s="407" customFormat="1" x14ac:dyDescent="0.25">
      <c r="A1300" s="408"/>
      <c r="B1300" s="408"/>
      <c r="C1300" s="408"/>
      <c r="D1300" s="408"/>
      <c r="E1300" s="408"/>
      <c r="F1300" s="408"/>
      <c r="G1300" s="408"/>
      <c r="AN1300" s="400"/>
      <c r="AO1300" s="400"/>
      <c r="AV1300" s="400"/>
      <c r="AW1300" s="400"/>
      <c r="BJ1300" s="400"/>
      <c r="BK1300" s="400"/>
      <c r="BL1300" s="400"/>
      <c r="BM1300" s="400"/>
      <c r="BN1300" s="400"/>
      <c r="BO1300" s="400"/>
      <c r="BP1300" s="400"/>
      <c r="BQ1300" s="400"/>
      <c r="BR1300" s="400"/>
      <c r="BS1300" s="400"/>
      <c r="BT1300" s="400"/>
      <c r="BU1300" s="400"/>
      <c r="CC1300" s="397"/>
      <c r="CD1300" s="397"/>
      <c r="CE1300" s="397"/>
      <c r="CF1300" s="397"/>
      <c r="CG1300" s="397"/>
      <c r="CH1300" s="397"/>
      <c r="CI1300" s="397"/>
      <c r="CJ1300" s="397"/>
      <c r="CK1300" s="397"/>
      <c r="CL1300" s="397"/>
      <c r="CM1300" s="397"/>
      <c r="CN1300" s="397"/>
    </row>
    <row r="1301" spans="1:92" s="407" customFormat="1" x14ac:dyDescent="0.25">
      <c r="A1301" s="408"/>
      <c r="B1301" s="408"/>
      <c r="C1301" s="408"/>
      <c r="D1301" s="408"/>
      <c r="E1301" s="408"/>
      <c r="F1301" s="408"/>
      <c r="G1301" s="408"/>
      <c r="AN1301" s="400"/>
      <c r="AO1301" s="400"/>
      <c r="AV1301" s="400"/>
      <c r="AW1301" s="400"/>
      <c r="BJ1301" s="400"/>
      <c r="BK1301" s="400"/>
      <c r="BL1301" s="400"/>
      <c r="BM1301" s="400"/>
      <c r="BN1301" s="400"/>
      <c r="BO1301" s="400"/>
      <c r="BP1301" s="400"/>
      <c r="BQ1301" s="400"/>
      <c r="BR1301" s="400"/>
      <c r="BS1301" s="400"/>
      <c r="BT1301" s="400"/>
      <c r="BU1301" s="400"/>
      <c r="CC1301" s="397"/>
      <c r="CD1301" s="397"/>
      <c r="CE1301" s="397"/>
      <c r="CF1301" s="397"/>
      <c r="CG1301" s="397"/>
      <c r="CH1301" s="397"/>
      <c r="CI1301" s="397"/>
      <c r="CJ1301" s="397"/>
      <c r="CK1301" s="397"/>
      <c r="CL1301" s="397"/>
      <c r="CM1301" s="397"/>
      <c r="CN1301" s="397"/>
    </row>
    <row r="1302" spans="1:92" s="407" customFormat="1" x14ac:dyDescent="0.25">
      <c r="A1302" s="408"/>
      <c r="B1302" s="408"/>
      <c r="C1302" s="408"/>
      <c r="D1302" s="408"/>
      <c r="E1302" s="408"/>
      <c r="F1302" s="408"/>
      <c r="G1302" s="408"/>
      <c r="AN1302" s="400"/>
      <c r="AO1302" s="400"/>
      <c r="AV1302" s="400"/>
      <c r="AW1302" s="400"/>
      <c r="BJ1302" s="400"/>
      <c r="BK1302" s="400"/>
      <c r="BL1302" s="400"/>
      <c r="BM1302" s="400"/>
      <c r="BN1302" s="400"/>
      <c r="BO1302" s="400"/>
      <c r="BP1302" s="400"/>
      <c r="BQ1302" s="400"/>
      <c r="BR1302" s="400"/>
      <c r="BS1302" s="400"/>
      <c r="BT1302" s="400"/>
      <c r="BU1302" s="400"/>
      <c r="CC1302" s="397"/>
      <c r="CD1302" s="397"/>
      <c r="CE1302" s="397"/>
      <c r="CF1302" s="397"/>
      <c r="CG1302" s="397"/>
      <c r="CH1302" s="397"/>
      <c r="CI1302" s="397"/>
      <c r="CJ1302" s="397"/>
      <c r="CK1302" s="397"/>
      <c r="CL1302" s="397"/>
      <c r="CM1302" s="397"/>
      <c r="CN1302" s="397"/>
    </row>
    <row r="1303" spans="1:92" s="407" customFormat="1" x14ac:dyDescent="0.25">
      <c r="A1303" s="408"/>
      <c r="B1303" s="408"/>
      <c r="C1303" s="408"/>
      <c r="D1303" s="408"/>
      <c r="E1303" s="408"/>
      <c r="F1303" s="408"/>
      <c r="G1303" s="408"/>
      <c r="AN1303" s="400"/>
      <c r="AO1303" s="400"/>
      <c r="AV1303" s="400"/>
      <c r="AW1303" s="400"/>
      <c r="BJ1303" s="400"/>
      <c r="BK1303" s="400"/>
      <c r="BL1303" s="400"/>
      <c r="BM1303" s="400"/>
      <c r="BN1303" s="400"/>
      <c r="BO1303" s="400"/>
      <c r="BP1303" s="400"/>
      <c r="BQ1303" s="400"/>
      <c r="BR1303" s="400"/>
      <c r="BS1303" s="400"/>
      <c r="BT1303" s="400"/>
      <c r="BU1303" s="400"/>
      <c r="CC1303" s="397"/>
      <c r="CD1303" s="397"/>
      <c r="CE1303" s="397"/>
      <c r="CF1303" s="397"/>
      <c r="CG1303" s="397"/>
      <c r="CH1303" s="397"/>
      <c r="CI1303" s="397"/>
      <c r="CJ1303" s="397"/>
      <c r="CK1303" s="397"/>
      <c r="CL1303" s="397"/>
      <c r="CM1303" s="397"/>
      <c r="CN1303" s="397"/>
    </row>
    <row r="1304" spans="1:92" s="407" customFormat="1" x14ac:dyDescent="0.25">
      <c r="A1304" s="408"/>
      <c r="B1304" s="408"/>
      <c r="C1304" s="408"/>
      <c r="D1304" s="408"/>
      <c r="E1304" s="408"/>
      <c r="F1304" s="408"/>
      <c r="G1304" s="408"/>
      <c r="AN1304" s="400"/>
      <c r="AO1304" s="400"/>
      <c r="AV1304" s="400"/>
      <c r="AW1304" s="400"/>
      <c r="BJ1304" s="400"/>
      <c r="BK1304" s="400"/>
      <c r="BL1304" s="400"/>
      <c r="BM1304" s="400"/>
      <c r="BN1304" s="400"/>
      <c r="BO1304" s="400"/>
      <c r="BP1304" s="400"/>
      <c r="BQ1304" s="400"/>
      <c r="BR1304" s="400"/>
      <c r="BS1304" s="400"/>
      <c r="BT1304" s="400"/>
      <c r="BU1304" s="400"/>
      <c r="CC1304" s="397"/>
      <c r="CD1304" s="397"/>
      <c r="CE1304" s="397"/>
      <c r="CF1304" s="397"/>
      <c r="CG1304" s="397"/>
      <c r="CH1304" s="397"/>
      <c r="CI1304" s="397"/>
      <c r="CJ1304" s="397"/>
      <c r="CK1304" s="397"/>
      <c r="CL1304" s="397"/>
      <c r="CM1304" s="397"/>
      <c r="CN1304" s="397"/>
    </row>
    <row r="1305" spans="1:92" s="407" customFormat="1" x14ac:dyDescent="0.25">
      <c r="A1305" s="408"/>
      <c r="B1305" s="408"/>
      <c r="C1305" s="408"/>
      <c r="D1305" s="408"/>
      <c r="E1305" s="408"/>
      <c r="F1305" s="408"/>
      <c r="G1305" s="408"/>
      <c r="AN1305" s="400"/>
      <c r="AO1305" s="400"/>
      <c r="AV1305" s="400"/>
      <c r="AW1305" s="400"/>
      <c r="BJ1305" s="400"/>
      <c r="BK1305" s="400"/>
      <c r="BL1305" s="400"/>
      <c r="BM1305" s="400"/>
      <c r="BN1305" s="400"/>
      <c r="BO1305" s="400"/>
      <c r="BP1305" s="400"/>
      <c r="BQ1305" s="400"/>
      <c r="BR1305" s="400"/>
      <c r="BS1305" s="400"/>
      <c r="BT1305" s="400"/>
      <c r="BU1305" s="400"/>
      <c r="CC1305" s="397"/>
      <c r="CD1305" s="397"/>
      <c r="CE1305" s="397"/>
      <c r="CF1305" s="397"/>
      <c r="CG1305" s="397"/>
      <c r="CH1305" s="397"/>
      <c r="CI1305" s="397"/>
      <c r="CJ1305" s="397"/>
      <c r="CK1305" s="397"/>
      <c r="CL1305" s="397"/>
      <c r="CM1305" s="397"/>
      <c r="CN1305" s="397"/>
    </row>
    <row r="1306" spans="1:92" s="407" customFormat="1" x14ac:dyDescent="0.25">
      <c r="A1306" s="408"/>
      <c r="B1306" s="408"/>
      <c r="C1306" s="408"/>
      <c r="D1306" s="408"/>
      <c r="E1306" s="408"/>
      <c r="F1306" s="408"/>
      <c r="G1306" s="408"/>
      <c r="AN1306" s="400"/>
      <c r="AO1306" s="400"/>
      <c r="AV1306" s="400"/>
      <c r="AW1306" s="400"/>
      <c r="BJ1306" s="400"/>
      <c r="BK1306" s="400"/>
      <c r="BL1306" s="400"/>
      <c r="BM1306" s="400"/>
      <c r="BN1306" s="400"/>
      <c r="BO1306" s="400"/>
      <c r="BP1306" s="400"/>
      <c r="BQ1306" s="400"/>
      <c r="BR1306" s="400"/>
      <c r="BS1306" s="400"/>
      <c r="BT1306" s="400"/>
      <c r="BU1306" s="400"/>
      <c r="CC1306" s="397"/>
      <c r="CD1306" s="397"/>
      <c r="CE1306" s="397"/>
      <c r="CF1306" s="397"/>
      <c r="CG1306" s="397"/>
      <c r="CH1306" s="397"/>
      <c r="CI1306" s="397"/>
      <c r="CJ1306" s="397"/>
      <c r="CK1306" s="397"/>
      <c r="CL1306" s="397"/>
      <c r="CM1306" s="397"/>
      <c r="CN1306" s="397"/>
    </row>
    <row r="1307" spans="1:92" s="407" customFormat="1" x14ac:dyDescent="0.25">
      <c r="A1307" s="408"/>
      <c r="B1307" s="408"/>
      <c r="C1307" s="408"/>
      <c r="D1307" s="408"/>
      <c r="E1307" s="408"/>
      <c r="F1307" s="408"/>
      <c r="G1307" s="408"/>
      <c r="AN1307" s="400"/>
      <c r="AO1307" s="400"/>
      <c r="AV1307" s="400"/>
      <c r="AW1307" s="400"/>
      <c r="BJ1307" s="400"/>
      <c r="BK1307" s="400"/>
      <c r="BL1307" s="400"/>
      <c r="BM1307" s="400"/>
      <c r="BN1307" s="400"/>
      <c r="BO1307" s="400"/>
      <c r="BP1307" s="400"/>
      <c r="BQ1307" s="400"/>
      <c r="BR1307" s="400"/>
      <c r="BS1307" s="400"/>
      <c r="BT1307" s="400"/>
      <c r="BU1307" s="400"/>
      <c r="CC1307" s="397"/>
      <c r="CD1307" s="397"/>
      <c r="CE1307" s="397"/>
      <c r="CF1307" s="397"/>
      <c r="CG1307" s="397"/>
      <c r="CH1307" s="397"/>
      <c r="CI1307" s="397"/>
      <c r="CJ1307" s="397"/>
      <c r="CK1307" s="397"/>
      <c r="CL1307" s="397"/>
      <c r="CM1307" s="397"/>
      <c r="CN1307" s="397"/>
    </row>
    <row r="1308" spans="1:92" s="407" customFormat="1" x14ac:dyDescent="0.25">
      <c r="A1308" s="408"/>
      <c r="B1308" s="408"/>
      <c r="C1308" s="408"/>
      <c r="D1308" s="408"/>
      <c r="E1308" s="408"/>
      <c r="F1308" s="408"/>
      <c r="G1308" s="408"/>
      <c r="AN1308" s="400"/>
      <c r="AO1308" s="400"/>
      <c r="AV1308" s="400"/>
      <c r="AW1308" s="400"/>
      <c r="BJ1308" s="400"/>
      <c r="BK1308" s="400"/>
      <c r="BL1308" s="400"/>
      <c r="BM1308" s="400"/>
      <c r="BN1308" s="400"/>
      <c r="BO1308" s="400"/>
      <c r="BP1308" s="400"/>
      <c r="BQ1308" s="400"/>
      <c r="BR1308" s="400"/>
      <c r="BS1308" s="400"/>
      <c r="BT1308" s="400"/>
      <c r="BU1308" s="400"/>
      <c r="CC1308" s="397"/>
      <c r="CD1308" s="397"/>
      <c r="CE1308" s="397"/>
      <c r="CF1308" s="397"/>
      <c r="CG1308" s="397"/>
      <c r="CH1308" s="397"/>
      <c r="CI1308" s="397"/>
      <c r="CJ1308" s="397"/>
      <c r="CK1308" s="397"/>
      <c r="CL1308" s="397"/>
      <c r="CM1308" s="397"/>
      <c r="CN1308" s="397"/>
    </row>
    <row r="1309" spans="1:92" s="407" customFormat="1" x14ac:dyDescent="0.25">
      <c r="A1309" s="408"/>
      <c r="B1309" s="408"/>
      <c r="C1309" s="408"/>
      <c r="D1309" s="408"/>
      <c r="E1309" s="408"/>
      <c r="F1309" s="408"/>
      <c r="G1309" s="408"/>
      <c r="AN1309" s="400"/>
      <c r="AO1309" s="400"/>
      <c r="AV1309" s="400"/>
      <c r="AW1309" s="400"/>
      <c r="BJ1309" s="400"/>
      <c r="BK1309" s="400"/>
      <c r="BL1309" s="400"/>
      <c r="BM1309" s="400"/>
      <c r="BN1309" s="400"/>
      <c r="BO1309" s="400"/>
      <c r="BP1309" s="400"/>
      <c r="BQ1309" s="400"/>
      <c r="BR1309" s="400"/>
      <c r="BS1309" s="400"/>
      <c r="BT1309" s="400"/>
      <c r="BU1309" s="400"/>
      <c r="CC1309" s="397"/>
      <c r="CD1309" s="397"/>
      <c r="CE1309" s="397"/>
      <c r="CF1309" s="397"/>
      <c r="CG1309" s="397"/>
      <c r="CH1309" s="397"/>
      <c r="CI1309" s="397"/>
      <c r="CJ1309" s="397"/>
      <c r="CK1309" s="397"/>
      <c r="CL1309" s="397"/>
      <c r="CM1309" s="397"/>
      <c r="CN1309" s="397"/>
    </row>
    <row r="1310" spans="1:92" s="407" customFormat="1" x14ac:dyDescent="0.25">
      <c r="A1310" s="408"/>
      <c r="B1310" s="408"/>
      <c r="C1310" s="408"/>
      <c r="D1310" s="408"/>
      <c r="E1310" s="408"/>
      <c r="F1310" s="408"/>
      <c r="G1310" s="408"/>
      <c r="AN1310" s="400"/>
      <c r="AO1310" s="400"/>
      <c r="AV1310" s="400"/>
      <c r="AW1310" s="400"/>
      <c r="BJ1310" s="400"/>
      <c r="BK1310" s="400"/>
      <c r="BL1310" s="400"/>
      <c r="BM1310" s="400"/>
      <c r="BN1310" s="400"/>
      <c r="BO1310" s="400"/>
      <c r="BP1310" s="400"/>
      <c r="BQ1310" s="400"/>
      <c r="BR1310" s="400"/>
      <c r="BS1310" s="400"/>
      <c r="BT1310" s="400"/>
      <c r="BU1310" s="400"/>
      <c r="CC1310" s="397"/>
      <c r="CD1310" s="397"/>
      <c r="CE1310" s="397"/>
      <c r="CF1310" s="397"/>
      <c r="CG1310" s="397"/>
      <c r="CH1310" s="397"/>
      <c r="CI1310" s="397"/>
      <c r="CJ1310" s="397"/>
      <c r="CK1310" s="397"/>
      <c r="CL1310" s="397"/>
      <c r="CM1310" s="397"/>
      <c r="CN1310" s="397"/>
    </row>
    <row r="1311" spans="1:92" s="407" customFormat="1" x14ac:dyDescent="0.25">
      <c r="A1311" s="408"/>
      <c r="B1311" s="408"/>
      <c r="C1311" s="408"/>
      <c r="D1311" s="408"/>
      <c r="E1311" s="408"/>
      <c r="F1311" s="408"/>
      <c r="G1311" s="408"/>
      <c r="AN1311" s="400"/>
      <c r="AO1311" s="400"/>
      <c r="AV1311" s="400"/>
      <c r="AW1311" s="400"/>
      <c r="BJ1311" s="400"/>
      <c r="BK1311" s="400"/>
      <c r="BL1311" s="400"/>
      <c r="BM1311" s="400"/>
      <c r="BN1311" s="400"/>
      <c r="BO1311" s="400"/>
      <c r="BP1311" s="400"/>
      <c r="BQ1311" s="400"/>
      <c r="BR1311" s="400"/>
      <c r="BS1311" s="400"/>
      <c r="BT1311" s="400"/>
      <c r="BU1311" s="400"/>
      <c r="CC1311" s="397"/>
      <c r="CD1311" s="397"/>
      <c r="CE1311" s="397"/>
      <c r="CF1311" s="397"/>
      <c r="CG1311" s="397"/>
      <c r="CH1311" s="397"/>
      <c r="CI1311" s="397"/>
      <c r="CJ1311" s="397"/>
      <c r="CK1311" s="397"/>
      <c r="CL1311" s="397"/>
      <c r="CM1311" s="397"/>
      <c r="CN1311" s="397"/>
    </row>
    <row r="1312" spans="1:92" s="407" customFormat="1" x14ac:dyDescent="0.25">
      <c r="A1312" s="408"/>
      <c r="B1312" s="408"/>
      <c r="C1312" s="408"/>
      <c r="D1312" s="408"/>
      <c r="E1312" s="408"/>
      <c r="F1312" s="408"/>
      <c r="G1312" s="408"/>
      <c r="AN1312" s="400"/>
      <c r="AO1312" s="400"/>
      <c r="AV1312" s="400"/>
      <c r="AW1312" s="400"/>
      <c r="BJ1312" s="400"/>
      <c r="BK1312" s="400"/>
      <c r="BL1312" s="400"/>
      <c r="BM1312" s="400"/>
      <c r="BN1312" s="400"/>
      <c r="BO1312" s="400"/>
      <c r="BP1312" s="400"/>
      <c r="BQ1312" s="400"/>
      <c r="BR1312" s="400"/>
      <c r="BS1312" s="400"/>
      <c r="BT1312" s="400"/>
      <c r="BU1312" s="400"/>
      <c r="CC1312" s="397"/>
      <c r="CD1312" s="397"/>
      <c r="CE1312" s="397"/>
      <c r="CF1312" s="397"/>
      <c r="CG1312" s="397"/>
      <c r="CH1312" s="397"/>
      <c r="CI1312" s="397"/>
      <c r="CJ1312" s="397"/>
      <c r="CK1312" s="397"/>
      <c r="CL1312" s="397"/>
      <c r="CM1312" s="397"/>
      <c r="CN1312" s="397"/>
    </row>
    <row r="1313" spans="1:92" s="407" customFormat="1" x14ac:dyDescent="0.25">
      <c r="A1313" s="408"/>
      <c r="B1313" s="408"/>
      <c r="C1313" s="408"/>
      <c r="D1313" s="408"/>
      <c r="E1313" s="408"/>
      <c r="F1313" s="408"/>
      <c r="G1313" s="408"/>
      <c r="AN1313" s="400"/>
      <c r="AO1313" s="400"/>
      <c r="AV1313" s="400"/>
      <c r="AW1313" s="400"/>
      <c r="BJ1313" s="400"/>
      <c r="BK1313" s="400"/>
      <c r="BL1313" s="400"/>
      <c r="BM1313" s="400"/>
      <c r="BN1313" s="400"/>
      <c r="BO1313" s="400"/>
      <c r="BP1313" s="400"/>
      <c r="BQ1313" s="400"/>
      <c r="BR1313" s="400"/>
      <c r="BS1313" s="400"/>
      <c r="BT1313" s="400"/>
      <c r="BU1313" s="400"/>
      <c r="CC1313" s="397"/>
      <c r="CD1313" s="397"/>
      <c r="CE1313" s="397"/>
      <c r="CF1313" s="397"/>
      <c r="CG1313" s="397"/>
      <c r="CH1313" s="397"/>
      <c r="CI1313" s="397"/>
      <c r="CJ1313" s="397"/>
      <c r="CK1313" s="397"/>
      <c r="CL1313" s="397"/>
      <c r="CM1313" s="397"/>
      <c r="CN1313" s="397"/>
    </row>
    <row r="1314" spans="1:92" s="407" customFormat="1" x14ac:dyDescent="0.25">
      <c r="A1314" s="408"/>
      <c r="B1314" s="408"/>
      <c r="C1314" s="408"/>
      <c r="D1314" s="408"/>
      <c r="E1314" s="408"/>
      <c r="F1314" s="408"/>
      <c r="G1314" s="408"/>
      <c r="AN1314" s="400"/>
      <c r="AO1314" s="400"/>
      <c r="AV1314" s="400"/>
      <c r="AW1314" s="400"/>
      <c r="BJ1314" s="400"/>
      <c r="BK1314" s="400"/>
      <c r="BL1314" s="400"/>
      <c r="BM1314" s="400"/>
      <c r="BN1314" s="400"/>
      <c r="BO1314" s="400"/>
      <c r="BP1314" s="400"/>
      <c r="BQ1314" s="400"/>
      <c r="BR1314" s="400"/>
      <c r="BS1314" s="400"/>
      <c r="BT1314" s="400"/>
      <c r="BU1314" s="400"/>
      <c r="CC1314" s="397"/>
      <c r="CD1314" s="397"/>
      <c r="CE1314" s="397"/>
      <c r="CF1314" s="397"/>
      <c r="CG1314" s="397"/>
      <c r="CH1314" s="397"/>
      <c r="CI1314" s="397"/>
      <c r="CJ1314" s="397"/>
      <c r="CK1314" s="397"/>
      <c r="CL1314" s="397"/>
      <c r="CM1314" s="397"/>
      <c r="CN1314" s="397"/>
    </row>
    <row r="1315" spans="1:92" s="407" customFormat="1" x14ac:dyDescent="0.25">
      <c r="A1315" s="408"/>
      <c r="B1315" s="408"/>
      <c r="C1315" s="408"/>
      <c r="D1315" s="408"/>
      <c r="E1315" s="408"/>
      <c r="F1315" s="408"/>
      <c r="G1315" s="408"/>
      <c r="AN1315" s="400"/>
      <c r="AO1315" s="400"/>
      <c r="AV1315" s="400"/>
      <c r="AW1315" s="400"/>
      <c r="BJ1315" s="400"/>
      <c r="BK1315" s="400"/>
      <c r="BL1315" s="400"/>
      <c r="BM1315" s="400"/>
      <c r="BN1315" s="400"/>
      <c r="BO1315" s="400"/>
      <c r="BP1315" s="400"/>
      <c r="BQ1315" s="400"/>
      <c r="BR1315" s="400"/>
      <c r="BS1315" s="400"/>
      <c r="BT1315" s="400"/>
      <c r="BU1315" s="400"/>
      <c r="CC1315" s="397"/>
      <c r="CD1315" s="397"/>
      <c r="CE1315" s="397"/>
      <c r="CF1315" s="397"/>
      <c r="CG1315" s="397"/>
      <c r="CH1315" s="397"/>
      <c r="CI1315" s="397"/>
      <c r="CJ1315" s="397"/>
      <c r="CK1315" s="397"/>
      <c r="CL1315" s="397"/>
      <c r="CM1315" s="397"/>
      <c r="CN1315" s="397"/>
    </row>
    <row r="1316" spans="1:92" s="407" customFormat="1" x14ac:dyDescent="0.25">
      <c r="A1316" s="408"/>
      <c r="B1316" s="408"/>
      <c r="C1316" s="408"/>
      <c r="D1316" s="408"/>
      <c r="E1316" s="408"/>
      <c r="F1316" s="408"/>
      <c r="G1316" s="408"/>
      <c r="AN1316" s="400"/>
      <c r="AO1316" s="400"/>
      <c r="AV1316" s="400"/>
      <c r="AW1316" s="400"/>
      <c r="BJ1316" s="400"/>
      <c r="BK1316" s="400"/>
      <c r="BL1316" s="400"/>
      <c r="BM1316" s="400"/>
      <c r="BN1316" s="400"/>
      <c r="BO1316" s="400"/>
      <c r="BP1316" s="400"/>
      <c r="BQ1316" s="400"/>
      <c r="BR1316" s="400"/>
      <c r="BS1316" s="400"/>
      <c r="BT1316" s="400"/>
      <c r="BU1316" s="400"/>
      <c r="CC1316" s="397"/>
      <c r="CD1316" s="397"/>
      <c r="CE1316" s="397"/>
      <c r="CF1316" s="397"/>
      <c r="CG1316" s="397"/>
      <c r="CH1316" s="397"/>
      <c r="CI1316" s="397"/>
      <c r="CJ1316" s="397"/>
      <c r="CK1316" s="397"/>
      <c r="CL1316" s="397"/>
      <c r="CM1316" s="397"/>
      <c r="CN1316" s="397"/>
    </row>
    <row r="1317" spans="1:92" s="407" customFormat="1" x14ac:dyDescent="0.25">
      <c r="A1317" s="408"/>
      <c r="B1317" s="408"/>
      <c r="C1317" s="408"/>
      <c r="D1317" s="408"/>
      <c r="E1317" s="408"/>
      <c r="F1317" s="408"/>
      <c r="G1317" s="408"/>
      <c r="AN1317" s="400"/>
      <c r="AO1317" s="400"/>
      <c r="AV1317" s="400"/>
      <c r="AW1317" s="400"/>
      <c r="BJ1317" s="400"/>
      <c r="BK1317" s="400"/>
      <c r="BL1317" s="400"/>
      <c r="BM1317" s="400"/>
      <c r="BN1317" s="400"/>
      <c r="BO1317" s="400"/>
      <c r="BP1317" s="400"/>
      <c r="BQ1317" s="400"/>
      <c r="BR1317" s="400"/>
      <c r="BS1317" s="400"/>
      <c r="BT1317" s="400"/>
      <c r="BU1317" s="400"/>
      <c r="CC1317" s="397"/>
      <c r="CD1317" s="397"/>
      <c r="CE1317" s="397"/>
      <c r="CF1317" s="397"/>
      <c r="CG1317" s="397"/>
      <c r="CH1317" s="397"/>
      <c r="CI1317" s="397"/>
      <c r="CJ1317" s="397"/>
      <c r="CK1317" s="397"/>
      <c r="CL1317" s="397"/>
      <c r="CM1317" s="397"/>
      <c r="CN1317" s="397"/>
    </row>
    <row r="1318" spans="1:92" s="407" customFormat="1" x14ac:dyDescent="0.25">
      <c r="A1318" s="408"/>
      <c r="B1318" s="408"/>
      <c r="C1318" s="408"/>
      <c r="D1318" s="408"/>
      <c r="E1318" s="408"/>
      <c r="F1318" s="408"/>
      <c r="G1318" s="408"/>
      <c r="AN1318" s="400"/>
      <c r="AO1318" s="400"/>
      <c r="AV1318" s="400"/>
      <c r="AW1318" s="400"/>
      <c r="BJ1318" s="400"/>
      <c r="BK1318" s="400"/>
      <c r="BL1318" s="400"/>
      <c r="BM1318" s="400"/>
      <c r="BN1318" s="400"/>
      <c r="BO1318" s="400"/>
      <c r="BP1318" s="400"/>
      <c r="BQ1318" s="400"/>
      <c r="BR1318" s="400"/>
      <c r="BS1318" s="400"/>
      <c r="BT1318" s="400"/>
      <c r="BU1318" s="400"/>
      <c r="CC1318" s="397"/>
      <c r="CD1318" s="397"/>
      <c r="CE1318" s="397"/>
      <c r="CF1318" s="397"/>
      <c r="CG1318" s="397"/>
      <c r="CH1318" s="397"/>
      <c r="CI1318" s="397"/>
      <c r="CJ1318" s="397"/>
      <c r="CK1318" s="397"/>
      <c r="CL1318" s="397"/>
      <c r="CM1318" s="397"/>
      <c r="CN1318" s="397"/>
    </row>
    <row r="1319" spans="1:92" s="407" customFormat="1" x14ac:dyDescent="0.25">
      <c r="A1319" s="408"/>
      <c r="B1319" s="408"/>
      <c r="C1319" s="408"/>
      <c r="D1319" s="408"/>
      <c r="E1319" s="408"/>
      <c r="F1319" s="408"/>
      <c r="G1319" s="408"/>
      <c r="AN1319" s="400"/>
      <c r="AO1319" s="400"/>
      <c r="AV1319" s="400"/>
      <c r="AW1319" s="400"/>
      <c r="BJ1319" s="400"/>
      <c r="BK1319" s="400"/>
      <c r="BL1319" s="400"/>
      <c r="BM1319" s="400"/>
      <c r="BN1319" s="400"/>
      <c r="BO1319" s="400"/>
      <c r="BP1319" s="400"/>
      <c r="BQ1319" s="400"/>
      <c r="BR1319" s="400"/>
      <c r="BS1319" s="400"/>
      <c r="BT1319" s="400"/>
      <c r="BU1319" s="400"/>
      <c r="CC1319" s="397"/>
      <c r="CD1319" s="397"/>
      <c r="CE1319" s="397"/>
      <c r="CF1319" s="397"/>
      <c r="CG1319" s="397"/>
      <c r="CH1319" s="397"/>
      <c r="CI1319" s="397"/>
      <c r="CJ1319" s="397"/>
      <c r="CK1319" s="397"/>
      <c r="CL1319" s="397"/>
      <c r="CM1319" s="397"/>
      <c r="CN1319" s="397"/>
    </row>
    <row r="1320" spans="1:92" s="407" customFormat="1" x14ac:dyDescent="0.25">
      <c r="A1320" s="408"/>
      <c r="B1320" s="408"/>
      <c r="C1320" s="408"/>
      <c r="D1320" s="408"/>
      <c r="E1320" s="408"/>
      <c r="F1320" s="408"/>
      <c r="G1320" s="408"/>
      <c r="AN1320" s="400"/>
      <c r="AO1320" s="400"/>
      <c r="AV1320" s="400"/>
      <c r="AW1320" s="400"/>
      <c r="BJ1320" s="400"/>
      <c r="BK1320" s="400"/>
      <c r="BL1320" s="400"/>
      <c r="BM1320" s="400"/>
      <c r="BN1320" s="400"/>
      <c r="BO1320" s="400"/>
      <c r="BP1320" s="400"/>
      <c r="BQ1320" s="400"/>
      <c r="BR1320" s="400"/>
      <c r="BS1320" s="400"/>
      <c r="BT1320" s="400"/>
      <c r="BU1320" s="400"/>
      <c r="CC1320" s="397"/>
      <c r="CD1320" s="397"/>
      <c r="CE1320" s="397"/>
      <c r="CF1320" s="397"/>
      <c r="CG1320" s="397"/>
      <c r="CH1320" s="397"/>
      <c r="CI1320" s="397"/>
      <c r="CJ1320" s="397"/>
      <c r="CK1320" s="397"/>
      <c r="CL1320" s="397"/>
      <c r="CM1320" s="397"/>
      <c r="CN1320" s="397"/>
    </row>
    <row r="1321" spans="1:92" s="407" customFormat="1" x14ac:dyDescent="0.25">
      <c r="A1321" s="408"/>
      <c r="B1321" s="408"/>
      <c r="C1321" s="408"/>
      <c r="D1321" s="408"/>
      <c r="E1321" s="408"/>
      <c r="F1321" s="408"/>
      <c r="G1321" s="408"/>
      <c r="AN1321" s="400"/>
      <c r="AO1321" s="400"/>
      <c r="AV1321" s="400"/>
      <c r="AW1321" s="400"/>
      <c r="BJ1321" s="400"/>
      <c r="BK1321" s="400"/>
      <c r="BL1321" s="400"/>
      <c r="BM1321" s="400"/>
      <c r="BN1321" s="400"/>
      <c r="BO1321" s="400"/>
      <c r="BP1321" s="400"/>
      <c r="BQ1321" s="400"/>
      <c r="BR1321" s="400"/>
      <c r="BS1321" s="400"/>
      <c r="BT1321" s="400"/>
      <c r="BU1321" s="400"/>
      <c r="CC1321" s="397"/>
      <c r="CD1321" s="397"/>
      <c r="CE1321" s="397"/>
      <c r="CF1321" s="397"/>
      <c r="CG1321" s="397"/>
      <c r="CH1321" s="397"/>
      <c r="CI1321" s="397"/>
      <c r="CJ1321" s="397"/>
      <c r="CK1321" s="397"/>
      <c r="CL1321" s="397"/>
      <c r="CM1321" s="397"/>
      <c r="CN1321" s="397"/>
    </row>
    <row r="1322" spans="1:92" s="407" customFormat="1" x14ac:dyDescent="0.25">
      <c r="A1322" s="408"/>
      <c r="B1322" s="408"/>
      <c r="C1322" s="408"/>
      <c r="D1322" s="408"/>
      <c r="E1322" s="408"/>
      <c r="F1322" s="408"/>
      <c r="G1322" s="408"/>
      <c r="AN1322" s="400"/>
      <c r="AO1322" s="400"/>
      <c r="AV1322" s="400"/>
      <c r="AW1322" s="400"/>
      <c r="BJ1322" s="400"/>
      <c r="BK1322" s="400"/>
      <c r="BL1322" s="400"/>
      <c r="BM1322" s="400"/>
      <c r="BN1322" s="400"/>
      <c r="BO1322" s="400"/>
      <c r="BP1322" s="400"/>
      <c r="BQ1322" s="400"/>
      <c r="BR1322" s="400"/>
      <c r="BS1322" s="400"/>
      <c r="BT1322" s="400"/>
      <c r="BU1322" s="400"/>
      <c r="CC1322" s="397"/>
      <c r="CD1322" s="397"/>
      <c r="CE1322" s="397"/>
      <c r="CF1322" s="397"/>
      <c r="CG1322" s="397"/>
      <c r="CH1322" s="397"/>
      <c r="CI1322" s="397"/>
      <c r="CJ1322" s="397"/>
      <c r="CK1322" s="397"/>
      <c r="CL1322" s="397"/>
      <c r="CM1322" s="397"/>
      <c r="CN1322" s="397"/>
    </row>
    <row r="1323" spans="1:92" s="407" customFormat="1" x14ac:dyDescent="0.25">
      <c r="A1323" s="408"/>
      <c r="B1323" s="408"/>
      <c r="C1323" s="408"/>
      <c r="D1323" s="408"/>
      <c r="E1323" s="408"/>
      <c r="F1323" s="408"/>
      <c r="G1323" s="408"/>
      <c r="AN1323" s="400"/>
      <c r="AO1323" s="400"/>
      <c r="AV1323" s="400"/>
      <c r="AW1323" s="400"/>
      <c r="BJ1323" s="400"/>
      <c r="BK1323" s="400"/>
      <c r="BL1323" s="400"/>
      <c r="BM1323" s="400"/>
      <c r="BN1323" s="400"/>
      <c r="BO1323" s="400"/>
      <c r="BP1323" s="400"/>
      <c r="BQ1323" s="400"/>
      <c r="BR1323" s="400"/>
      <c r="BS1323" s="400"/>
      <c r="BT1323" s="400"/>
      <c r="BU1323" s="400"/>
      <c r="CC1323" s="397"/>
      <c r="CD1323" s="397"/>
      <c r="CE1323" s="397"/>
      <c r="CF1323" s="397"/>
      <c r="CG1323" s="397"/>
      <c r="CH1323" s="397"/>
      <c r="CI1323" s="397"/>
      <c r="CJ1323" s="397"/>
      <c r="CK1323" s="397"/>
      <c r="CL1323" s="397"/>
      <c r="CM1323" s="397"/>
      <c r="CN1323" s="397"/>
    </row>
    <row r="1324" spans="1:92" s="407" customFormat="1" x14ac:dyDescent="0.25">
      <c r="A1324" s="408"/>
      <c r="B1324" s="408"/>
      <c r="C1324" s="408"/>
      <c r="D1324" s="408"/>
      <c r="E1324" s="408"/>
      <c r="F1324" s="408"/>
      <c r="G1324" s="408"/>
      <c r="AN1324" s="400"/>
      <c r="AO1324" s="400"/>
      <c r="AV1324" s="400"/>
      <c r="AW1324" s="400"/>
      <c r="BJ1324" s="400"/>
      <c r="BK1324" s="400"/>
      <c r="BL1324" s="400"/>
      <c r="BM1324" s="400"/>
      <c r="BN1324" s="400"/>
      <c r="BO1324" s="400"/>
      <c r="BP1324" s="400"/>
      <c r="BQ1324" s="400"/>
      <c r="BR1324" s="400"/>
      <c r="BS1324" s="400"/>
      <c r="BT1324" s="400"/>
      <c r="BU1324" s="400"/>
      <c r="CC1324" s="397"/>
      <c r="CD1324" s="397"/>
      <c r="CE1324" s="397"/>
      <c r="CF1324" s="397"/>
      <c r="CG1324" s="397"/>
      <c r="CH1324" s="397"/>
      <c r="CI1324" s="397"/>
      <c r="CJ1324" s="397"/>
      <c r="CK1324" s="397"/>
      <c r="CL1324" s="397"/>
      <c r="CM1324" s="397"/>
      <c r="CN1324" s="397"/>
    </row>
    <row r="1325" spans="1:92" s="407" customFormat="1" x14ac:dyDescent="0.25">
      <c r="A1325" s="408"/>
      <c r="B1325" s="408"/>
      <c r="C1325" s="408"/>
      <c r="D1325" s="408"/>
      <c r="E1325" s="408"/>
      <c r="F1325" s="408"/>
      <c r="G1325" s="408"/>
      <c r="AN1325" s="400"/>
      <c r="AO1325" s="400"/>
      <c r="AV1325" s="400"/>
      <c r="AW1325" s="400"/>
      <c r="BJ1325" s="400"/>
      <c r="BK1325" s="400"/>
      <c r="BL1325" s="400"/>
      <c r="BM1325" s="400"/>
      <c r="BN1325" s="400"/>
      <c r="BO1325" s="400"/>
      <c r="BP1325" s="400"/>
      <c r="BQ1325" s="400"/>
      <c r="BR1325" s="400"/>
      <c r="BS1325" s="400"/>
      <c r="BT1325" s="400"/>
      <c r="BU1325" s="400"/>
      <c r="CC1325" s="397"/>
      <c r="CD1325" s="397"/>
      <c r="CE1325" s="397"/>
      <c r="CF1325" s="397"/>
      <c r="CG1325" s="397"/>
      <c r="CH1325" s="397"/>
      <c r="CI1325" s="397"/>
      <c r="CJ1325" s="397"/>
      <c r="CK1325" s="397"/>
      <c r="CL1325" s="397"/>
      <c r="CM1325" s="397"/>
      <c r="CN1325" s="397"/>
    </row>
    <row r="1326" spans="1:92" s="407" customFormat="1" x14ac:dyDescent="0.25">
      <c r="A1326" s="408"/>
      <c r="B1326" s="408"/>
      <c r="C1326" s="408"/>
      <c r="D1326" s="408"/>
      <c r="E1326" s="408"/>
      <c r="F1326" s="408"/>
      <c r="G1326" s="408"/>
      <c r="AN1326" s="400"/>
      <c r="AO1326" s="400"/>
      <c r="AV1326" s="400"/>
      <c r="AW1326" s="400"/>
      <c r="BJ1326" s="400"/>
      <c r="BK1326" s="400"/>
      <c r="BL1326" s="400"/>
      <c r="BM1326" s="400"/>
      <c r="BN1326" s="400"/>
      <c r="BO1326" s="400"/>
      <c r="BP1326" s="400"/>
      <c r="BQ1326" s="400"/>
      <c r="BR1326" s="400"/>
      <c r="BS1326" s="400"/>
      <c r="BT1326" s="400"/>
      <c r="BU1326" s="400"/>
      <c r="CC1326" s="397"/>
      <c r="CD1326" s="397"/>
      <c r="CE1326" s="397"/>
      <c r="CF1326" s="397"/>
      <c r="CG1326" s="397"/>
      <c r="CH1326" s="397"/>
      <c r="CI1326" s="397"/>
      <c r="CJ1326" s="397"/>
      <c r="CK1326" s="397"/>
      <c r="CL1326" s="397"/>
      <c r="CM1326" s="397"/>
      <c r="CN1326" s="397"/>
    </row>
    <row r="1327" spans="1:92" s="407" customFormat="1" x14ac:dyDescent="0.25">
      <c r="A1327" s="408"/>
      <c r="B1327" s="408"/>
      <c r="C1327" s="408"/>
      <c r="D1327" s="408"/>
      <c r="E1327" s="408"/>
      <c r="F1327" s="408"/>
      <c r="G1327" s="408"/>
      <c r="AN1327" s="400"/>
      <c r="AO1327" s="400"/>
      <c r="AV1327" s="400"/>
      <c r="AW1327" s="400"/>
      <c r="BJ1327" s="400"/>
      <c r="BK1327" s="400"/>
      <c r="BL1327" s="400"/>
      <c r="BM1327" s="400"/>
      <c r="BN1327" s="400"/>
      <c r="BO1327" s="400"/>
      <c r="BP1327" s="400"/>
      <c r="BQ1327" s="400"/>
      <c r="BR1327" s="400"/>
      <c r="BS1327" s="400"/>
      <c r="BT1327" s="400"/>
      <c r="BU1327" s="400"/>
      <c r="CC1327" s="397"/>
      <c r="CD1327" s="397"/>
      <c r="CE1327" s="397"/>
      <c r="CF1327" s="397"/>
      <c r="CG1327" s="397"/>
      <c r="CH1327" s="397"/>
      <c r="CI1327" s="397"/>
      <c r="CJ1327" s="397"/>
      <c r="CK1327" s="397"/>
      <c r="CL1327" s="397"/>
      <c r="CM1327" s="397"/>
      <c r="CN1327" s="397"/>
    </row>
    <row r="1328" spans="1:92" s="407" customFormat="1" x14ac:dyDescent="0.25">
      <c r="A1328" s="408"/>
      <c r="B1328" s="408"/>
      <c r="C1328" s="408"/>
      <c r="D1328" s="408"/>
      <c r="E1328" s="408"/>
      <c r="F1328" s="408"/>
      <c r="G1328" s="408"/>
      <c r="AN1328" s="400"/>
      <c r="AO1328" s="400"/>
      <c r="AV1328" s="400"/>
      <c r="AW1328" s="400"/>
      <c r="BJ1328" s="400"/>
      <c r="BK1328" s="400"/>
      <c r="BL1328" s="400"/>
      <c r="BM1328" s="400"/>
      <c r="BN1328" s="400"/>
      <c r="BO1328" s="400"/>
      <c r="BP1328" s="400"/>
      <c r="BQ1328" s="400"/>
      <c r="BR1328" s="400"/>
      <c r="BS1328" s="400"/>
      <c r="BT1328" s="400"/>
      <c r="BU1328" s="400"/>
      <c r="CC1328" s="397"/>
      <c r="CD1328" s="397"/>
      <c r="CE1328" s="397"/>
      <c r="CF1328" s="397"/>
      <c r="CG1328" s="397"/>
      <c r="CH1328" s="397"/>
      <c r="CI1328" s="397"/>
      <c r="CJ1328" s="397"/>
      <c r="CK1328" s="397"/>
      <c r="CL1328" s="397"/>
      <c r="CM1328" s="397"/>
      <c r="CN1328" s="397"/>
    </row>
    <row r="1329" spans="1:92" s="407" customFormat="1" x14ac:dyDescent="0.25">
      <c r="A1329" s="408"/>
      <c r="B1329" s="408"/>
      <c r="C1329" s="408"/>
      <c r="D1329" s="408"/>
      <c r="E1329" s="408"/>
      <c r="F1329" s="408"/>
      <c r="G1329" s="408"/>
      <c r="AN1329" s="400"/>
      <c r="AO1329" s="400"/>
      <c r="AV1329" s="400"/>
      <c r="AW1329" s="400"/>
      <c r="BJ1329" s="400"/>
      <c r="BK1329" s="400"/>
      <c r="BL1329" s="400"/>
      <c r="BM1329" s="400"/>
      <c r="BN1329" s="400"/>
      <c r="BO1329" s="400"/>
      <c r="BP1329" s="400"/>
      <c r="BQ1329" s="400"/>
      <c r="BR1329" s="400"/>
      <c r="BS1329" s="400"/>
      <c r="BT1329" s="400"/>
      <c r="BU1329" s="400"/>
      <c r="CC1329" s="397"/>
      <c r="CD1329" s="397"/>
      <c r="CE1329" s="397"/>
      <c r="CF1329" s="397"/>
      <c r="CG1329" s="397"/>
      <c r="CH1329" s="397"/>
      <c r="CI1329" s="397"/>
      <c r="CJ1329" s="397"/>
      <c r="CK1329" s="397"/>
      <c r="CL1329" s="397"/>
      <c r="CM1329" s="397"/>
      <c r="CN1329" s="397"/>
    </row>
    <row r="1330" spans="1:92" s="407" customFormat="1" x14ac:dyDescent="0.25">
      <c r="A1330" s="408"/>
      <c r="B1330" s="408"/>
      <c r="C1330" s="408"/>
      <c r="D1330" s="408"/>
      <c r="E1330" s="408"/>
      <c r="F1330" s="408"/>
      <c r="G1330" s="408"/>
      <c r="AN1330" s="400"/>
      <c r="AO1330" s="400"/>
      <c r="AV1330" s="400"/>
      <c r="AW1330" s="400"/>
      <c r="BJ1330" s="400"/>
      <c r="BK1330" s="400"/>
      <c r="BL1330" s="400"/>
      <c r="BM1330" s="400"/>
      <c r="BN1330" s="400"/>
      <c r="BO1330" s="400"/>
      <c r="BP1330" s="400"/>
      <c r="BQ1330" s="400"/>
      <c r="BR1330" s="400"/>
      <c r="BS1330" s="400"/>
      <c r="BT1330" s="400"/>
      <c r="BU1330" s="400"/>
      <c r="CC1330" s="397"/>
      <c r="CD1330" s="397"/>
      <c r="CE1330" s="397"/>
      <c r="CF1330" s="397"/>
      <c r="CG1330" s="397"/>
      <c r="CH1330" s="397"/>
      <c r="CI1330" s="397"/>
      <c r="CJ1330" s="397"/>
      <c r="CK1330" s="397"/>
      <c r="CL1330" s="397"/>
      <c r="CM1330" s="397"/>
      <c r="CN1330" s="397"/>
    </row>
    <row r="1331" spans="1:92" s="407" customFormat="1" x14ac:dyDescent="0.25">
      <c r="A1331" s="408"/>
      <c r="B1331" s="408"/>
      <c r="C1331" s="408"/>
      <c r="D1331" s="408"/>
      <c r="E1331" s="408"/>
      <c r="F1331" s="408"/>
      <c r="G1331" s="408"/>
      <c r="AN1331" s="400"/>
      <c r="AO1331" s="400"/>
      <c r="AV1331" s="400"/>
      <c r="AW1331" s="400"/>
      <c r="BJ1331" s="400"/>
      <c r="BK1331" s="400"/>
      <c r="BL1331" s="400"/>
      <c r="BM1331" s="400"/>
      <c r="BN1331" s="400"/>
      <c r="BO1331" s="400"/>
      <c r="BP1331" s="400"/>
      <c r="BQ1331" s="400"/>
      <c r="BR1331" s="400"/>
      <c r="BS1331" s="400"/>
      <c r="BT1331" s="400"/>
      <c r="BU1331" s="400"/>
      <c r="CC1331" s="397"/>
      <c r="CD1331" s="397"/>
      <c r="CE1331" s="397"/>
      <c r="CF1331" s="397"/>
      <c r="CG1331" s="397"/>
      <c r="CH1331" s="397"/>
      <c r="CI1331" s="397"/>
      <c r="CJ1331" s="397"/>
      <c r="CK1331" s="397"/>
      <c r="CL1331" s="397"/>
      <c r="CM1331" s="397"/>
      <c r="CN1331" s="397"/>
    </row>
    <row r="1332" spans="1:92" s="407" customFormat="1" x14ac:dyDescent="0.25">
      <c r="A1332" s="408"/>
      <c r="B1332" s="408"/>
      <c r="C1332" s="408"/>
      <c r="D1332" s="408"/>
      <c r="E1332" s="408"/>
      <c r="F1332" s="408"/>
      <c r="G1332" s="408"/>
      <c r="AN1332" s="400"/>
      <c r="AO1332" s="400"/>
      <c r="AV1332" s="400"/>
      <c r="AW1332" s="400"/>
      <c r="BJ1332" s="400"/>
      <c r="BK1332" s="400"/>
      <c r="BL1332" s="400"/>
      <c r="BM1332" s="400"/>
      <c r="BN1332" s="400"/>
      <c r="BO1332" s="400"/>
      <c r="BP1332" s="400"/>
      <c r="BQ1332" s="400"/>
      <c r="BR1332" s="400"/>
      <c r="BS1332" s="400"/>
      <c r="BT1332" s="400"/>
      <c r="BU1332" s="400"/>
      <c r="CC1332" s="397"/>
      <c r="CD1332" s="397"/>
      <c r="CE1332" s="397"/>
      <c r="CF1332" s="397"/>
      <c r="CG1332" s="397"/>
      <c r="CH1332" s="397"/>
      <c r="CI1332" s="397"/>
      <c r="CJ1332" s="397"/>
      <c r="CK1332" s="397"/>
      <c r="CL1332" s="397"/>
      <c r="CM1332" s="397"/>
      <c r="CN1332" s="397"/>
    </row>
    <row r="1333" spans="1:92" s="407" customFormat="1" x14ac:dyDescent="0.25">
      <c r="A1333" s="408"/>
      <c r="B1333" s="408"/>
      <c r="C1333" s="408"/>
      <c r="D1333" s="408"/>
      <c r="E1333" s="408"/>
      <c r="F1333" s="408"/>
      <c r="G1333" s="408"/>
      <c r="AN1333" s="400"/>
      <c r="AO1333" s="400"/>
      <c r="AV1333" s="400"/>
      <c r="AW1333" s="400"/>
      <c r="BJ1333" s="400"/>
      <c r="BK1333" s="400"/>
      <c r="BL1333" s="400"/>
      <c r="BM1333" s="400"/>
      <c r="BN1333" s="400"/>
      <c r="BO1333" s="400"/>
      <c r="BP1333" s="400"/>
      <c r="BQ1333" s="400"/>
      <c r="BR1333" s="400"/>
      <c r="BS1333" s="400"/>
      <c r="BT1333" s="400"/>
      <c r="BU1333" s="400"/>
      <c r="CC1333" s="397"/>
      <c r="CD1333" s="397"/>
      <c r="CE1333" s="397"/>
      <c r="CF1333" s="397"/>
      <c r="CG1333" s="397"/>
      <c r="CH1333" s="397"/>
      <c r="CI1333" s="397"/>
      <c r="CJ1333" s="397"/>
      <c r="CK1333" s="397"/>
      <c r="CL1333" s="397"/>
      <c r="CM1333" s="397"/>
      <c r="CN1333" s="397"/>
    </row>
    <row r="1334" spans="1:92" s="407" customFormat="1" x14ac:dyDescent="0.25">
      <c r="A1334" s="408"/>
      <c r="B1334" s="408"/>
      <c r="C1334" s="408"/>
      <c r="D1334" s="408"/>
      <c r="E1334" s="408"/>
      <c r="F1334" s="408"/>
      <c r="G1334" s="408"/>
      <c r="AN1334" s="400"/>
      <c r="AO1334" s="400"/>
      <c r="AV1334" s="400"/>
      <c r="AW1334" s="400"/>
      <c r="BJ1334" s="400"/>
      <c r="BK1334" s="400"/>
      <c r="BL1334" s="400"/>
      <c r="BM1334" s="400"/>
      <c r="BN1334" s="400"/>
      <c r="BO1334" s="400"/>
      <c r="BP1334" s="400"/>
      <c r="BQ1334" s="400"/>
      <c r="BR1334" s="400"/>
      <c r="BS1334" s="400"/>
      <c r="BT1334" s="400"/>
      <c r="BU1334" s="400"/>
      <c r="CC1334" s="397"/>
      <c r="CD1334" s="397"/>
      <c r="CE1334" s="397"/>
      <c r="CF1334" s="397"/>
      <c r="CG1334" s="397"/>
      <c r="CH1334" s="397"/>
      <c r="CI1334" s="397"/>
      <c r="CJ1334" s="397"/>
      <c r="CK1334" s="397"/>
      <c r="CL1334" s="397"/>
      <c r="CM1334" s="397"/>
      <c r="CN1334" s="397"/>
    </row>
    <row r="1335" spans="1:92" s="407" customFormat="1" x14ac:dyDescent="0.25">
      <c r="A1335" s="408"/>
      <c r="B1335" s="408"/>
      <c r="C1335" s="408"/>
      <c r="D1335" s="408"/>
      <c r="E1335" s="408"/>
      <c r="F1335" s="408"/>
      <c r="G1335" s="408"/>
      <c r="AN1335" s="400"/>
      <c r="AO1335" s="400"/>
      <c r="AV1335" s="400"/>
      <c r="AW1335" s="400"/>
      <c r="BJ1335" s="400"/>
      <c r="BK1335" s="400"/>
      <c r="BL1335" s="400"/>
      <c r="BM1335" s="400"/>
      <c r="BN1335" s="400"/>
      <c r="BO1335" s="400"/>
      <c r="BP1335" s="400"/>
      <c r="BQ1335" s="400"/>
      <c r="BR1335" s="400"/>
      <c r="BS1335" s="400"/>
      <c r="BT1335" s="400"/>
      <c r="BU1335" s="400"/>
      <c r="CC1335" s="397"/>
      <c r="CD1335" s="397"/>
      <c r="CE1335" s="397"/>
      <c r="CF1335" s="397"/>
      <c r="CG1335" s="397"/>
      <c r="CH1335" s="397"/>
      <c r="CI1335" s="397"/>
      <c r="CJ1335" s="397"/>
      <c r="CK1335" s="397"/>
      <c r="CL1335" s="397"/>
      <c r="CM1335" s="397"/>
      <c r="CN1335" s="397"/>
    </row>
    <row r="1336" spans="1:92" s="407" customFormat="1" x14ac:dyDescent="0.25">
      <c r="A1336" s="408"/>
      <c r="B1336" s="408"/>
      <c r="C1336" s="408"/>
      <c r="D1336" s="408"/>
      <c r="E1336" s="408"/>
      <c r="F1336" s="408"/>
      <c r="G1336" s="408"/>
      <c r="AN1336" s="400"/>
      <c r="AO1336" s="400"/>
      <c r="AV1336" s="400"/>
      <c r="AW1336" s="400"/>
      <c r="BJ1336" s="400"/>
      <c r="BK1336" s="400"/>
      <c r="BL1336" s="400"/>
      <c r="BM1336" s="400"/>
      <c r="BN1336" s="400"/>
      <c r="BO1336" s="400"/>
      <c r="BP1336" s="400"/>
      <c r="BQ1336" s="400"/>
      <c r="BR1336" s="400"/>
      <c r="BS1336" s="400"/>
      <c r="BT1336" s="400"/>
      <c r="BU1336" s="400"/>
      <c r="CC1336" s="397"/>
      <c r="CD1336" s="397"/>
      <c r="CE1336" s="397"/>
      <c r="CF1336" s="397"/>
      <c r="CG1336" s="397"/>
      <c r="CH1336" s="397"/>
      <c r="CI1336" s="397"/>
      <c r="CJ1336" s="397"/>
      <c r="CK1336" s="397"/>
      <c r="CL1336" s="397"/>
      <c r="CM1336" s="397"/>
      <c r="CN1336" s="397"/>
    </row>
    <row r="1337" spans="1:92" s="407" customFormat="1" x14ac:dyDescent="0.25">
      <c r="A1337" s="408"/>
      <c r="B1337" s="408"/>
      <c r="C1337" s="408"/>
      <c r="D1337" s="408"/>
      <c r="E1337" s="408"/>
      <c r="F1337" s="408"/>
      <c r="G1337" s="408"/>
      <c r="AN1337" s="400"/>
      <c r="AO1337" s="400"/>
      <c r="AV1337" s="400"/>
      <c r="AW1337" s="400"/>
      <c r="BJ1337" s="400"/>
      <c r="BK1337" s="400"/>
      <c r="BL1337" s="400"/>
      <c r="BM1337" s="400"/>
      <c r="BN1337" s="400"/>
      <c r="BO1337" s="400"/>
      <c r="BP1337" s="400"/>
      <c r="BQ1337" s="400"/>
      <c r="BR1337" s="400"/>
      <c r="BS1337" s="400"/>
      <c r="BT1337" s="400"/>
      <c r="BU1337" s="400"/>
      <c r="CC1337" s="397"/>
      <c r="CD1337" s="397"/>
      <c r="CE1337" s="397"/>
      <c r="CF1337" s="397"/>
      <c r="CG1337" s="397"/>
      <c r="CH1337" s="397"/>
      <c r="CI1337" s="397"/>
      <c r="CJ1337" s="397"/>
      <c r="CK1337" s="397"/>
      <c r="CL1337" s="397"/>
      <c r="CM1337" s="397"/>
      <c r="CN1337" s="397"/>
    </row>
    <row r="1338" spans="1:92" s="407" customFormat="1" x14ac:dyDescent="0.25">
      <c r="A1338" s="408"/>
      <c r="B1338" s="408"/>
      <c r="C1338" s="408"/>
      <c r="D1338" s="408"/>
      <c r="E1338" s="408"/>
      <c r="F1338" s="408"/>
      <c r="G1338" s="408"/>
      <c r="AN1338" s="400"/>
      <c r="AO1338" s="400"/>
      <c r="AV1338" s="400"/>
      <c r="AW1338" s="400"/>
      <c r="BJ1338" s="400"/>
      <c r="BK1338" s="400"/>
      <c r="BL1338" s="400"/>
      <c r="BM1338" s="400"/>
      <c r="BN1338" s="400"/>
      <c r="BO1338" s="400"/>
      <c r="BP1338" s="400"/>
      <c r="BQ1338" s="400"/>
      <c r="BR1338" s="400"/>
      <c r="BS1338" s="400"/>
      <c r="BT1338" s="400"/>
      <c r="BU1338" s="400"/>
      <c r="CC1338" s="397"/>
      <c r="CD1338" s="397"/>
      <c r="CE1338" s="397"/>
      <c r="CF1338" s="397"/>
      <c r="CG1338" s="397"/>
      <c r="CH1338" s="397"/>
      <c r="CI1338" s="397"/>
      <c r="CJ1338" s="397"/>
      <c r="CK1338" s="397"/>
      <c r="CL1338" s="397"/>
      <c r="CM1338" s="397"/>
      <c r="CN1338" s="397"/>
    </row>
    <row r="1339" spans="1:92" s="407" customFormat="1" x14ac:dyDescent="0.25">
      <c r="A1339" s="408"/>
      <c r="B1339" s="408"/>
      <c r="C1339" s="408"/>
      <c r="D1339" s="408"/>
      <c r="E1339" s="408"/>
      <c r="F1339" s="408"/>
      <c r="G1339" s="408"/>
      <c r="AN1339" s="400"/>
      <c r="AO1339" s="400"/>
      <c r="AV1339" s="400"/>
      <c r="AW1339" s="400"/>
      <c r="BJ1339" s="400"/>
      <c r="BK1339" s="400"/>
      <c r="BL1339" s="400"/>
      <c r="BM1339" s="400"/>
      <c r="BN1339" s="400"/>
      <c r="BO1339" s="400"/>
      <c r="BP1339" s="400"/>
      <c r="BQ1339" s="400"/>
      <c r="BR1339" s="400"/>
      <c r="BS1339" s="400"/>
      <c r="BT1339" s="400"/>
      <c r="BU1339" s="400"/>
      <c r="CC1339" s="397"/>
      <c r="CD1339" s="397"/>
      <c r="CE1339" s="397"/>
      <c r="CF1339" s="397"/>
      <c r="CG1339" s="397"/>
      <c r="CH1339" s="397"/>
      <c r="CI1339" s="397"/>
      <c r="CJ1339" s="397"/>
      <c r="CK1339" s="397"/>
      <c r="CL1339" s="397"/>
      <c r="CM1339" s="397"/>
      <c r="CN1339" s="397"/>
    </row>
    <row r="1340" spans="1:92" s="407" customFormat="1" x14ac:dyDescent="0.25">
      <c r="A1340" s="408"/>
      <c r="B1340" s="408"/>
      <c r="C1340" s="408"/>
      <c r="D1340" s="408"/>
      <c r="E1340" s="408"/>
      <c r="F1340" s="408"/>
      <c r="G1340" s="408"/>
      <c r="AN1340" s="400"/>
      <c r="AO1340" s="400"/>
      <c r="AV1340" s="400"/>
      <c r="AW1340" s="400"/>
      <c r="BJ1340" s="400"/>
      <c r="BK1340" s="400"/>
      <c r="BL1340" s="400"/>
      <c r="BM1340" s="400"/>
      <c r="BN1340" s="400"/>
      <c r="BO1340" s="400"/>
      <c r="BP1340" s="400"/>
      <c r="BQ1340" s="400"/>
      <c r="BR1340" s="400"/>
      <c r="BS1340" s="400"/>
      <c r="BT1340" s="400"/>
      <c r="BU1340" s="400"/>
      <c r="CC1340" s="397"/>
      <c r="CD1340" s="397"/>
      <c r="CE1340" s="397"/>
      <c r="CF1340" s="397"/>
      <c r="CG1340" s="397"/>
      <c r="CH1340" s="397"/>
      <c r="CI1340" s="397"/>
      <c r="CJ1340" s="397"/>
      <c r="CK1340" s="397"/>
      <c r="CL1340" s="397"/>
      <c r="CM1340" s="397"/>
      <c r="CN1340" s="397"/>
    </row>
    <row r="1341" spans="1:92" s="407" customFormat="1" x14ac:dyDescent="0.25">
      <c r="A1341" s="408"/>
      <c r="B1341" s="408"/>
      <c r="C1341" s="408"/>
      <c r="D1341" s="408"/>
      <c r="E1341" s="408"/>
      <c r="F1341" s="408"/>
      <c r="G1341" s="408"/>
      <c r="AN1341" s="400"/>
      <c r="AO1341" s="400"/>
      <c r="AV1341" s="400"/>
      <c r="AW1341" s="400"/>
      <c r="BJ1341" s="400"/>
      <c r="BK1341" s="400"/>
      <c r="BL1341" s="400"/>
      <c r="BM1341" s="400"/>
      <c r="BN1341" s="400"/>
      <c r="BO1341" s="400"/>
      <c r="BP1341" s="400"/>
      <c r="BQ1341" s="400"/>
      <c r="BR1341" s="400"/>
      <c r="BS1341" s="400"/>
      <c r="BT1341" s="400"/>
      <c r="BU1341" s="400"/>
      <c r="CC1341" s="397"/>
      <c r="CD1341" s="397"/>
      <c r="CE1341" s="397"/>
      <c r="CF1341" s="397"/>
      <c r="CG1341" s="397"/>
      <c r="CH1341" s="397"/>
      <c r="CI1341" s="397"/>
      <c r="CJ1341" s="397"/>
      <c r="CK1341" s="397"/>
      <c r="CL1341" s="397"/>
      <c r="CM1341" s="397"/>
      <c r="CN1341" s="397"/>
    </row>
    <row r="1342" spans="1:92" s="407" customFormat="1" x14ac:dyDescent="0.25">
      <c r="A1342" s="408"/>
      <c r="B1342" s="408"/>
      <c r="C1342" s="408"/>
      <c r="D1342" s="408"/>
      <c r="E1342" s="408"/>
      <c r="F1342" s="408"/>
      <c r="G1342" s="408"/>
      <c r="AN1342" s="400"/>
      <c r="AO1342" s="400"/>
      <c r="AV1342" s="400"/>
      <c r="AW1342" s="400"/>
      <c r="BJ1342" s="400"/>
      <c r="BK1342" s="400"/>
      <c r="BL1342" s="400"/>
      <c r="BM1342" s="400"/>
      <c r="BN1342" s="400"/>
      <c r="BO1342" s="400"/>
      <c r="BP1342" s="400"/>
      <c r="BQ1342" s="400"/>
      <c r="BR1342" s="400"/>
      <c r="BS1342" s="400"/>
      <c r="BT1342" s="400"/>
      <c r="BU1342" s="400"/>
      <c r="CC1342" s="397"/>
      <c r="CD1342" s="397"/>
      <c r="CE1342" s="397"/>
      <c r="CF1342" s="397"/>
      <c r="CG1342" s="397"/>
      <c r="CH1342" s="397"/>
      <c r="CI1342" s="397"/>
      <c r="CJ1342" s="397"/>
      <c r="CK1342" s="397"/>
      <c r="CL1342" s="397"/>
      <c r="CM1342" s="397"/>
      <c r="CN1342" s="397"/>
    </row>
    <row r="1343" spans="1:92" s="407" customFormat="1" x14ac:dyDescent="0.25">
      <c r="A1343" s="408"/>
      <c r="B1343" s="408"/>
      <c r="C1343" s="408"/>
      <c r="D1343" s="408"/>
      <c r="E1343" s="408"/>
      <c r="F1343" s="408"/>
      <c r="G1343" s="408"/>
      <c r="AN1343" s="400"/>
      <c r="AO1343" s="400"/>
      <c r="AV1343" s="400"/>
      <c r="AW1343" s="400"/>
      <c r="BJ1343" s="400"/>
      <c r="BK1343" s="400"/>
      <c r="BL1343" s="400"/>
      <c r="BM1343" s="400"/>
      <c r="BN1343" s="400"/>
      <c r="BO1343" s="400"/>
      <c r="BP1343" s="400"/>
      <c r="BQ1343" s="400"/>
      <c r="BR1343" s="400"/>
      <c r="BS1343" s="400"/>
      <c r="BT1343" s="400"/>
      <c r="BU1343" s="400"/>
      <c r="CC1343" s="397"/>
      <c r="CD1343" s="397"/>
      <c r="CE1343" s="397"/>
      <c r="CF1343" s="397"/>
      <c r="CG1343" s="397"/>
      <c r="CH1343" s="397"/>
      <c r="CI1343" s="397"/>
      <c r="CJ1343" s="397"/>
      <c r="CK1343" s="397"/>
      <c r="CL1343" s="397"/>
      <c r="CM1343" s="397"/>
      <c r="CN1343" s="397"/>
    </row>
    <row r="1344" spans="1:92" s="407" customFormat="1" x14ac:dyDescent="0.25">
      <c r="A1344" s="408"/>
      <c r="B1344" s="408"/>
      <c r="C1344" s="408"/>
      <c r="D1344" s="408"/>
      <c r="E1344" s="408"/>
      <c r="F1344" s="408"/>
      <c r="G1344" s="408"/>
      <c r="AN1344" s="400"/>
      <c r="AO1344" s="400"/>
      <c r="AV1344" s="400"/>
      <c r="AW1344" s="400"/>
      <c r="BJ1344" s="400"/>
      <c r="BK1344" s="400"/>
      <c r="BL1344" s="400"/>
      <c r="BM1344" s="400"/>
      <c r="BN1344" s="400"/>
      <c r="BO1344" s="400"/>
      <c r="BP1344" s="400"/>
      <c r="BQ1344" s="400"/>
      <c r="BR1344" s="400"/>
      <c r="BS1344" s="400"/>
      <c r="BT1344" s="400"/>
      <c r="BU1344" s="400"/>
      <c r="CC1344" s="397"/>
      <c r="CD1344" s="397"/>
      <c r="CE1344" s="397"/>
      <c r="CF1344" s="397"/>
      <c r="CG1344" s="397"/>
      <c r="CH1344" s="397"/>
      <c r="CI1344" s="397"/>
      <c r="CJ1344" s="397"/>
      <c r="CK1344" s="397"/>
      <c r="CL1344" s="397"/>
      <c r="CM1344" s="397"/>
      <c r="CN1344" s="397"/>
    </row>
    <row r="1345" spans="1:92" s="407" customFormat="1" x14ac:dyDescent="0.25">
      <c r="A1345" s="408"/>
      <c r="B1345" s="408"/>
      <c r="C1345" s="408"/>
      <c r="D1345" s="408"/>
      <c r="E1345" s="408"/>
      <c r="F1345" s="408"/>
      <c r="G1345" s="408"/>
      <c r="AN1345" s="400"/>
      <c r="AO1345" s="400"/>
      <c r="AV1345" s="400"/>
      <c r="AW1345" s="400"/>
      <c r="BJ1345" s="400"/>
      <c r="BK1345" s="400"/>
      <c r="BL1345" s="400"/>
      <c r="BM1345" s="400"/>
      <c r="BN1345" s="400"/>
      <c r="BO1345" s="400"/>
      <c r="BP1345" s="400"/>
      <c r="BQ1345" s="400"/>
      <c r="BR1345" s="400"/>
      <c r="BS1345" s="400"/>
      <c r="BT1345" s="400"/>
      <c r="BU1345" s="400"/>
      <c r="CC1345" s="397"/>
      <c r="CD1345" s="397"/>
      <c r="CE1345" s="397"/>
      <c r="CF1345" s="397"/>
      <c r="CG1345" s="397"/>
      <c r="CH1345" s="397"/>
      <c r="CI1345" s="397"/>
      <c r="CJ1345" s="397"/>
      <c r="CK1345" s="397"/>
      <c r="CL1345" s="397"/>
      <c r="CM1345" s="397"/>
      <c r="CN1345" s="397"/>
    </row>
    <row r="1346" spans="1:92" s="407" customFormat="1" x14ac:dyDescent="0.25">
      <c r="A1346" s="408"/>
      <c r="B1346" s="408"/>
      <c r="C1346" s="408"/>
      <c r="D1346" s="408"/>
      <c r="E1346" s="408"/>
      <c r="F1346" s="408"/>
      <c r="G1346" s="408"/>
      <c r="AN1346" s="400"/>
      <c r="AO1346" s="400"/>
      <c r="AV1346" s="400"/>
      <c r="AW1346" s="400"/>
      <c r="BJ1346" s="400"/>
      <c r="BK1346" s="400"/>
      <c r="BL1346" s="400"/>
      <c r="BM1346" s="400"/>
      <c r="BN1346" s="400"/>
      <c r="BO1346" s="400"/>
      <c r="BP1346" s="400"/>
      <c r="BQ1346" s="400"/>
      <c r="BR1346" s="400"/>
      <c r="BS1346" s="400"/>
      <c r="BT1346" s="400"/>
      <c r="BU1346" s="400"/>
      <c r="CC1346" s="397"/>
      <c r="CD1346" s="397"/>
      <c r="CE1346" s="397"/>
      <c r="CF1346" s="397"/>
      <c r="CG1346" s="397"/>
      <c r="CH1346" s="397"/>
      <c r="CI1346" s="397"/>
      <c r="CJ1346" s="397"/>
      <c r="CK1346" s="397"/>
      <c r="CL1346" s="397"/>
      <c r="CM1346" s="397"/>
      <c r="CN1346" s="397"/>
    </row>
    <row r="1347" spans="1:92" s="407" customFormat="1" x14ac:dyDescent="0.25">
      <c r="A1347" s="408"/>
      <c r="B1347" s="408"/>
      <c r="C1347" s="408"/>
      <c r="D1347" s="408"/>
      <c r="E1347" s="408"/>
      <c r="F1347" s="408"/>
      <c r="G1347" s="408"/>
      <c r="AN1347" s="400"/>
      <c r="AO1347" s="400"/>
      <c r="AV1347" s="400"/>
      <c r="AW1347" s="400"/>
      <c r="BJ1347" s="400"/>
      <c r="BK1347" s="400"/>
      <c r="BL1347" s="400"/>
      <c r="BM1347" s="400"/>
      <c r="BN1347" s="400"/>
      <c r="BO1347" s="400"/>
      <c r="BP1347" s="400"/>
      <c r="BQ1347" s="400"/>
      <c r="BR1347" s="400"/>
      <c r="BS1347" s="400"/>
      <c r="BT1347" s="400"/>
      <c r="BU1347" s="400"/>
      <c r="CC1347" s="397"/>
      <c r="CD1347" s="397"/>
      <c r="CE1347" s="397"/>
      <c r="CF1347" s="397"/>
      <c r="CG1347" s="397"/>
      <c r="CH1347" s="397"/>
      <c r="CI1347" s="397"/>
      <c r="CJ1347" s="397"/>
      <c r="CK1347" s="397"/>
      <c r="CL1347" s="397"/>
      <c r="CM1347" s="397"/>
      <c r="CN1347" s="397"/>
    </row>
    <row r="1348" spans="1:92" s="407" customFormat="1" x14ac:dyDescent="0.25">
      <c r="A1348" s="408"/>
      <c r="B1348" s="408"/>
      <c r="C1348" s="408"/>
      <c r="D1348" s="408"/>
      <c r="E1348" s="408"/>
      <c r="F1348" s="408"/>
      <c r="G1348" s="408"/>
      <c r="AN1348" s="400"/>
      <c r="AO1348" s="400"/>
      <c r="AV1348" s="400"/>
      <c r="AW1348" s="400"/>
      <c r="BJ1348" s="400"/>
      <c r="BK1348" s="400"/>
      <c r="BL1348" s="400"/>
      <c r="BM1348" s="400"/>
      <c r="BN1348" s="400"/>
      <c r="BO1348" s="400"/>
      <c r="BP1348" s="400"/>
      <c r="BQ1348" s="400"/>
      <c r="BR1348" s="400"/>
      <c r="BS1348" s="400"/>
      <c r="BT1348" s="400"/>
      <c r="BU1348" s="400"/>
      <c r="CC1348" s="397"/>
      <c r="CD1348" s="397"/>
      <c r="CE1348" s="397"/>
      <c r="CF1348" s="397"/>
      <c r="CG1348" s="397"/>
      <c r="CH1348" s="397"/>
      <c r="CI1348" s="397"/>
      <c r="CJ1348" s="397"/>
      <c r="CK1348" s="397"/>
      <c r="CL1348" s="397"/>
      <c r="CM1348" s="397"/>
      <c r="CN1348" s="397"/>
    </row>
    <row r="1349" spans="1:92" s="407" customFormat="1" x14ac:dyDescent="0.25">
      <c r="A1349" s="408"/>
      <c r="B1349" s="408"/>
      <c r="C1349" s="408"/>
      <c r="D1349" s="408"/>
      <c r="E1349" s="408"/>
      <c r="F1349" s="408"/>
      <c r="G1349" s="408"/>
      <c r="AN1349" s="400"/>
      <c r="AO1349" s="400"/>
      <c r="AV1349" s="400"/>
      <c r="AW1349" s="400"/>
      <c r="BJ1349" s="400"/>
      <c r="BK1349" s="400"/>
      <c r="BL1349" s="400"/>
      <c r="BM1349" s="400"/>
      <c r="BN1349" s="400"/>
      <c r="BO1349" s="400"/>
      <c r="BP1349" s="400"/>
      <c r="BQ1349" s="400"/>
      <c r="BR1349" s="400"/>
      <c r="BS1349" s="400"/>
      <c r="BT1349" s="400"/>
      <c r="BU1349" s="400"/>
      <c r="CC1349" s="397"/>
      <c r="CD1349" s="397"/>
      <c r="CE1349" s="397"/>
      <c r="CF1349" s="397"/>
      <c r="CG1349" s="397"/>
      <c r="CH1349" s="397"/>
      <c r="CI1349" s="397"/>
      <c r="CJ1349" s="397"/>
      <c r="CK1349" s="397"/>
      <c r="CL1349" s="397"/>
      <c r="CM1349" s="397"/>
      <c r="CN1349" s="397"/>
    </row>
    <row r="1350" spans="1:92" s="407" customFormat="1" x14ac:dyDescent="0.25">
      <c r="A1350" s="408"/>
      <c r="B1350" s="408"/>
      <c r="C1350" s="408"/>
      <c r="D1350" s="408"/>
      <c r="E1350" s="408"/>
      <c r="F1350" s="408"/>
      <c r="G1350" s="408"/>
      <c r="AN1350" s="400"/>
      <c r="AO1350" s="400"/>
      <c r="AV1350" s="400"/>
      <c r="AW1350" s="400"/>
      <c r="BJ1350" s="400"/>
      <c r="BK1350" s="400"/>
      <c r="BL1350" s="400"/>
      <c r="BM1350" s="400"/>
      <c r="BN1350" s="400"/>
      <c r="BO1350" s="400"/>
      <c r="BP1350" s="400"/>
      <c r="BQ1350" s="400"/>
      <c r="BR1350" s="400"/>
      <c r="BS1350" s="400"/>
      <c r="BT1350" s="400"/>
      <c r="BU1350" s="400"/>
      <c r="CC1350" s="397"/>
      <c r="CD1350" s="397"/>
      <c r="CE1350" s="397"/>
      <c r="CF1350" s="397"/>
      <c r="CG1350" s="397"/>
      <c r="CH1350" s="397"/>
      <c r="CI1350" s="397"/>
      <c r="CJ1350" s="397"/>
      <c r="CK1350" s="397"/>
      <c r="CL1350" s="397"/>
      <c r="CM1350" s="397"/>
      <c r="CN1350" s="397"/>
    </row>
    <row r="1351" spans="1:92" s="407" customFormat="1" x14ac:dyDescent="0.25">
      <c r="A1351" s="408"/>
      <c r="B1351" s="408"/>
      <c r="C1351" s="408"/>
      <c r="D1351" s="408"/>
      <c r="E1351" s="408"/>
      <c r="F1351" s="408"/>
      <c r="G1351" s="408"/>
      <c r="AN1351" s="400"/>
      <c r="AO1351" s="400"/>
      <c r="AV1351" s="400"/>
      <c r="AW1351" s="400"/>
      <c r="BJ1351" s="400"/>
      <c r="BK1351" s="400"/>
      <c r="BL1351" s="400"/>
      <c r="BM1351" s="400"/>
      <c r="BN1351" s="400"/>
      <c r="BO1351" s="400"/>
      <c r="BP1351" s="400"/>
      <c r="BQ1351" s="400"/>
      <c r="BR1351" s="400"/>
      <c r="BS1351" s="400"/>
      <c r="BT1351" s="400"/>
      <c r="BU1351" s="400"/>
      <c r="CC1351" s="397"/>
      <c r="CD1351" s="397"/>
      <c r="CE1351" s="397"/>
      <c r="CF1351" s="397"/>
      <c r="CG1351" s="397"/>
      <c r="CH1351" s="397"/>
      <c r="CI1351" s="397"/>
      <c r="CJ1351" s="397"/>
      <c r="CK1351" s="397"/>
      <c r="CL1351" s="397"/>
      <c r="CM1351" s="397"/>
      <c r="CN1351" s="397"/>
    </row>
    <row r="1352" spans="1:92" s="407" customFormat="1" x14ac:dyDescent="0.25">
      <c r="A1352" s="408"/>
      <c r="B1352" s="408"/>
      <c r="C1352" s="408"/>
      <c r="D1352" s="408"/>
      <c r="E1352" s="408"/>
      <c r="F1352" s="408"/>
      <c r="G1352" s="408"/>
      <c r="AN1352" s="400"/>
      <c r="AO1352" s="400"/>
      <c r="AV1352" s="400"/>
      <c r="AW1352" s="400"/>
      <c r="BJ1352" s="400"/>
      <c r="BK1352" s="400"/>
      <c r="BL1352" s="400"/>
      <c r="BM1352" s="400"/>
      <c r="BN1352" s="400"/>
      <c r="BO1352" s="400"/>
      <c r="BP1352" s="400"/>
      <c r="BQ1352" s="400"/>
      <c r="BR1352" s="400"/>
      <c r="BS1352" s="400"/>
      <c r="BT1352" s="400"/>
      <c r="BU1352" s="400"/>
      <c r="CC1352" s="397"/>
      <c r="CD1352" s="397"/>
      <c r="CE1352" s="397"/>
      <c r="CF1352" s="397"/>
      <c r="CG1352" s="397"/>
      <c r="CH1352" s="397"/>
      <c r="CI1352" s="397"/>
      <c r="CJ1352" s="397"/>
      <c r="CK1352" s="397"/>
      <c r="CL1352" s="397"/>
      <c r="CM1352" s="397"/>
      <c r="CN1352" s="397"/>
    </row>
    <row r="1353" spans="1:92" s="407" customFormat="1" x14ac:dyDescent="0.25">
      <c r="A1353" s="408"/>
      <c r="B1353" s="408"/>
      <c r="C1353" s="408"/>
      <c r="D1353" s="408"/>
      <c r="E1353" s="408"/>
      <c r="F1353" s="408"/>
      <c r="G1353" s="408"/>
      <c r="AN1353" s="400"/>
      <c r="AO1353" s="400"/>
      <c r="AV1353" s="400"/>
      <c r="AW1353" s="400"/>
      <c r="BJ1353" s="400"/>
      <c r="BK1353" s="400"/>
      <c r="BL1353" s="400"/>
      <c r="BM1353" s="400"/>
      <c r="BN1353" s="400"/>
      <c r="BO1353" s="400"/>
      <c r="BP1353" s="400"/>
      <c r="BQ1353" s="400"/>
      <c r="BR1353" s="400"/>
      <c r="BS1353" s="400"/>
      <c r="BT1353" s="400"/>
      <c r="BU1353" s="400"/>
      <c r="CC1353" s="397"/>
      <c r="CD1353" s="397"/>
      <c r="CE1353" s="397"/>
      <c r="CF1353" s="397"/>
      <c r="CG1353" s="397"/>
      <c r="CH1353" s="397"/>
      <c r="CI1353" s="397"/>
      <c r="CJ1353" s="397"/>
      <c r="CK1353" s="397"/>
      <c r="CL1353" s="397"/>
      <c r="CM1353" s="397"/>
      <c r="CN1353" s="397"/>
    </row>
    <row r="1354" spans="1:92" s="407" customFormat="1" x14ac:dyDescent="0.25">
      <c r="A1354" s="408"/>
      <c r="B1354" s="408"/>
      <c r="C1354" s="408"/>
      <c r="D1354" s="408"/>
      <c r="E1354" s="408"/>
      <c r="F1354" s="408"/>
      <c r="G1354" s="408"/>
      <c r="AN1354" s="400"/>
      <c r="AO1354" s="400"/>
      <c r="AV1354" s="400"/>
      <c r="AW1354" s="400"/>
      <c r="BJ1354" s="400"/>
      <c r="BK1354" s="400"/>
      <c r="BL1354" s="400"/>
      <c r="BM1354" s="400"/>
      <c r="BN1354" s="400"/>
      <c r="BO1354" s="400"/>
      <c r="BP1354" s="400"/>
      <c r="BQ1354" s="400"/>
      <c r="BR1354" s="400"/>
      <c r="BS1354" s="400"/>
      <c r="BT1354" s="400"/>
      <c r="BU1354" s="400"/>
      <c r="CC1354" s="397"/>
      <c r="CD1354" s="397"/>
      <c r="CE1354" s="397"/>
      <c r="CF1354" s="397"/>
      <c r="CG1354" s="397"/>
      <c r="CH1354" s="397"/>
      <c r="CI1354" s="397"/>
      <c r="CJ1354" s="397"/>
      <c r="CK1354" s="397"/>
      <c r="CL1354" s="397"/>
      <c r="CM1354" s="397"/>
      <c r="CN1354" s="397"/>
    </row>
    <row r="1355" spans="1:92" s="407" customFormat="1" x14ac:dyDescent="0.25">
      <c r="A1355" s="408"/>
      <c r="B1355" s="408"/>
      <c r="C1355" s="408"/>
      <c r="D1355" s="408"/>
      <c r="E1355" s="408"/>
      <c r="F1355" s="408"/>
      <c r="G1355" s="408"/>
      <c r="AN1355" s="400"/>
      <c r="AO1355" s="400"/>
      <c r="AV1355" s="400"/>
      <c r="AW1355" s="400"/>
      <c r="BJ1355" s="400"/>
      <c r="BK1355" s="400"/>
      <c r="BL1355" s="400"/>
      <c r="BM1355" s="400"/>
      <c r="BN1355" s="400"/>
      <c r="BO1355" s="400"/>
      <c r="BP1355" s="400"/>
      <c r="BQ1355" s="400"/>
      <c r="BR1355" s="400"/>
      <c r="BS1355" s="400"/>
      <c r="BT1355" s="400"/>
      <c r="BU1355" s="400"/>
      <c r="CC1355" s="397"/>
      <c r="CD1355" s="397"/>
      <c r="CE1355" s="397"/>
      <c r="CF1355" s="397"/>
      <c r="CG1355" s="397"/>
      <c r="CH1355" s="397"/>
      <c r="CI1355" s="397"/>
      <c r="CJ1355" s="397"/>
      <c r="CK1355" s="397"/>
      <c r="CL1355" s="397"/>
      <c r="CM1355" s="397"/>
      <c r="CN1355" s="397"/>
    </row>
    <row r="1356" spans="1:92" s="407" customFormat="1" x14ac:dyDescent="0.25">
      <c r="A1356" s="408"/>
      <c r="B1356" s="408"/>
      <c r="C1356" s="408"/>
      <c r="D1356" s="408"/>
      <c r="E1356" s="408"/>
      <c r="F1356" s="408"/>
      <c r="G1356" s="408"/>
      <c r="AN1356" s="400"/>
      <c r="AO1356" s="400"/>
      <c r="AV1356" s="400"/>
      <c r="AW1356" s="400"/>
      <c r="BJ1356" s="400"/>
      <c r="BK1356" s="400"/>
      <c r="BL1356" s="400"/>
      <c r="BM1356" s="400"/>
      <c r="BN1356" s="400"/>
      <c r="BO1356" s="400"/>
      <c r="BP1356" s="400"/>
      <c r="BQ1356" s="400"/>
      <c r="BR1356" s="400"/>
      <c r="BS1356" s="400"/>
      <c r="BT1356" s="400"/>
      <c r="BU1356" s="400"/>
      <c r="CC1356" s="397"/>
      <c r="CD1356" s="397"/>
      <c r="CE1356" s="397"/>
      <c r="CF1356" s="397"/>
      <c r="CG1356" s="397"/>
      <c r="CH1356" s="397"/>
      <c r="CI1356" s="397"/>
      <c r="CJ1356" s="397"/>
      <c r="CK1356" s="397"/>
      <c r="CL1356" s="397"/>
      <c r="CM1356" s="397"/>
      <c r="CN1356" s="397"/>
    </row>
    <row r="1357" spans="1:92" s="407" customFormat="1" x14ac:dyDescent="0.25">
      <c r="A1357" s="408"/>
      <c r="B1357" s="408"/>
      <c r="C1357" s="408"/>
      <c r="D1357" s="408"/>
      <c r="E1357" s="408"/>
      <c r="F1357" s="408"/>
      <c r="G1357" s="408"/>
      <c r="AN1357" s="400"/>
      <c r="AO1357" s="400"/>
      <c r="AV1357" s="400"/>
      <c r="AW1357" s="400"/>
      <c r="BJ1357" s="400"/>
      <c r="BK1357" s="400"/>
      <c r="BL1357" s="400"/>
      <c r="BM1357" s="400"/>
      <c r="BN1357" s="400"/>
      <c r="BO1357" s="400"/>
      <c r="BP1357" s="400"/>
      <c r="BQ1357" s="400"/>
      <c r="BR1357" s="400"/>
      <c r="BS1357" s="400"/>
      <c r="BT1357" s="400"/>
      <c r="BU1357" s="400"/>
      <c r="CC1357" s="397"/>
      <c r="CD1357" s="397"/>
      <c r="CE1357" s="397"/>
      <c r="CF1357" s="397"/>
      <c r="CG1357" s="397"/>
      <c r="CH1357" s="397"/>
      <c r="CI1357" s="397"/>
      <c r="CJ1357" s="397"/>
      <c r="CK1357" s="397"/>
      <c r="CL1357" s="397"/>
      <c r="CM1357" s="397"/>
      <c r="CN1357" s="397"/>
    </row>
    <row r="1358" spans="1:92" s="407" customFormat="1" x14ac:dyDescent="0.25">
      <c r="A1358" s="408"/>
      <c r="B1358" s="408"/>
      <c r="C1358" s="408"/>
      <c r="D1358" s="408"/>
      <c r="E1358" s="408"/>
      <c r="F1358" s="408"/>
      <c r="G1358" s="408"/>
      <c r="AN1358" s="400"/>
      <c r="AO1358" s="400"/>
      <c r="AV1358" s="400"/>
      <c r="AW1358" s="400"/>
      <c r="BJ1358" s="400"/>
      <c r="BK1358" s="400"/>
      <c r="BL1358" s="400"/>
      <c r="BM1358" s="400"/>
      <c r="BN1358" s="400"/>
      <c r="BO1358" s="400"/>
      <c r="BP1358" s="400"/>
      <c r="BQ1358" s="400"/>
      <c r="BR1358" s="400"/>
      <c r="BS1358" s="400"/>
      <c r="BT1358" s="400"/>
      <c r="BU1358" s="400"/>
      <c r="CC1358" s="397"/>
      <c r="CD1358" s="397"/>
      <c r="CE1358" s="397"/>
      <c r="CF1358" s="397"/>
      <c r="CG1358" s="397"/>
      <c r="CH1358" s="397"/>
      <c r="CI1358" s="397"/>
      <c r="CJ1358" s="397"/>
      <c r="CK1358" s="397"/>
      <c r="CL1358" s="397"/>
      <c r="CM1358" s="397"/>
      <c r="CN1358" s="397"/>
    </row>
    <row r="1359" spans="1:92" s="407" customFormat="1" x14ac:dyDescent="0.25">
      <c r="A1359" s="408"/>
      <c r="B1359" s="408"/>
      <c r="C1359" s="408"/>
      <c r="D1359" s="408"/>
      <c r="E1359" s="408"/>
      <c r="F1359" s="408"/>
      <c r="G1359" s="408"/>
      <c r="AN1359" s="400"/>
      <c r="AO1359" s="400"/>
      <c r="AV1359" s="400"/>
      <c r="AW1359" s="400"/>
      <c r="BJ1359" s="400"/>
      <c r="BK1359" s="400"/>
      <c r="BL1359" s="400"/>
      <c r="BM1359" s="400"/>
      <c r="BN1359" s="400"/>
      <c r="BO1359" s="400"/>
      <c r="BP1359" s="400"/>
      <c r="BQ1359" s="400"/>
      <c r="BR1359" s="400"/>
      <c r="BS1359" s="400"/>
      <c r="BT1359" s="400"/>
      <c r="BU1359" s="400"/>
      <c r="CC1359" s="397"/>
      <c r="CD1359" s="397"/>
      <c r="CE1359" s="397"/>
      <c r="CF1359" s="397"/>
      <c r="CG1359" s="397"/>
      <c r="CH1359" s="397"/>
      <c r="CI1359" s="397"/>
      <c r="CJ1359" s="397"/>
      <c r="CK1359" s="397"/>
      <c r="CL1359" s="397"/>
      <c r="CM1359" s="397"/>
      <c r="CN1359" s="397"/>
    </row>
    <row r="1360" spans="1:92" s="407" customFormat="1" x14ac:dyDescent="0.25">
      <c r="A1360" s="408"/>
      <c r="B1360" s="408"/>
      <c r="C1360" s="408"/>
      <c r="D1360" s="408"/>
      <c r="E1360" s="408"/>
      <c r="F1360" s="408"/>
      <c r="G1360" s="408"/>
      <c r="AN1360" s="400"/>
      <c r="AO1360" s="400"/>
      <c r="AV1360" s="400"/>
      <c r="AW1360" s="400"/>
      <c r="BJ1360" s="400"/>
      <c r="BK1360" s="400"/>
      <c r="BL1360" s="400"/>
      <c r="BM1360" s="400"/>
      <c r="BN1360" s="400"/>
      <c r="BO1360" s="400"/>
      <c r="BP1360" s="400"/>
      <c r="BQ1360" s="400"/>
      <c r="BR1360" s="400"/>
      <c r="BS1360" s="400"/>
      <c r="BT1360" s="400"/>
      <c r="BU1360" s="400"/>
      <c r="CC1360" s="397"/>
      <c r="CD1360" s="397"/>
      <c r="CE1360" s="397"/>
      <c r="CF1360" s="397"/>
      <c r="CG1360" s="397"/>
      <c r="CH1360" s="397"/>
      <c r="CI1360" s="397"/>
      <c r="CJ1360" s="397"/>
      <c r="CK1360" s="397"/>
      <c r="CL1360" s="397"/>
      <c r="CM1360" s="397"/>
      <c r="CN1360" s="397"/>
    </row>
    <row r="1361" spans="1:92" s="407" customFormat="1" x14ac:dyDescent="0.25">
      <c r="A1361" s="408"/>
      <c r="B1361" s="408"/>
      <c r="C1361" s="408"/>
      <c r="D1361" s="408"/>
      <c r="E1361" s="408"/>
      <c r="F1361" s="408"/>
      <c r="G1361" s="408"/>
      <c r="AN1361" s="400"/>
      <c r="AO1361" s="400"/>
      <c r="AV1361" s="400"/>
      <c r="AW1361" s="400"/>
      <c r="BJ1361" s="400"/>
      <c r="BK1361" s="400"/>
      <c r="BL1361" s="400"/>
      <c r="BM1361" s="400"/>
      <c r="BN1361" s="400"/>
      <c r="BO1361" s="400"/>
      <c r="BP1361" s="400"/>
      <c r="BQ1361" s="400"/>
      <c r="BR1361" s="400"/>
      <c r="BS1361" s="400"/>
      <c r="BT1361" s="400"/>
      <c r="BU1361" s="400"/>
      <c r="CC1361" s="397"/>
      <c r="CD1361" s="397"/>
      <c r="CE1361" s="397"/>
      <c r="CF1361" s="397"/>
      <c r="CG1361" s="397"/>
      <c r="CH1361" s="397"/>
      <c r="CI1361" s="397"/>
      <c r="CJ1361" s="397"/>
      <c r="CK1361" s="397"/>
      <c r="CL1361" s="397"/>
      <c r="CM1361" s="397"/>
      <c r="CN1361" s="397"/>
    </row>
    <row r="1362" spans="1:92" s="407" customFormat="1" x14ac:dyDescent="0.25">
      <c r="A1362" s="408"/>
      <c r="B1362" s="408"/>
      <c r="C1362" s="408"/>
      <c r="D1362" s="408"/>
      <c r="E1362" s="408"/>
      <c r="F1362" s="408"/>
      <c r="G1362" s="408"/>
      <c r="AN1362" s="400"/>
      <c r="AO1362" s="400"/>
      <c r="AV1362" s="400"/>
      <c r="AW1362" s="400"/>
      <c r="BJ1362" s="400"/>
      <c r="BK1362" s="400"/>
      <c r="BL1362" s="400"/>
      <c r="BM1362" s="400"/>
      <c r="BN1362" s="400"/>
      <c r="BO1362" s="400"/>
      <c r="BP1362" s="400"/>
      <c r="BQ1362" s="400"/>
      <c r="BR1362" s="400"/>
      <c r="BS1362" s="400"/>
      <c r="BT1362" s="400"/>
      <c r="BU1362" s="400"/>
      <c r="CC1362" s="397"/>
      <c r="CD1362" s="397"/>
      <c r="CE1362" s="397"/>
      <c r="CF1362" s="397"/>
      <c r="CG1362" s="397"/>
      <c r="CH1362" s="397"/>
      <c r="CI1362" s="397"/>
      <c r="CJ1362" s="397"/>
      <c r="CK1362" s="397"/>
      <c r="CL1362" s="397"/>
      <c r="CM1362" s="397"/>
      <c r="CN1362" s="397"/>
    </row>
    <row r="1363" spans="1:92" s="407" customFormat="1" x14ac:dyDescent="0.25">
      <c r="A1363" s="408"/>
      <c r="B1363" s="408"/>
      <c r="C1363" s="408"/>
      <c r="D1363" s="408"/>
      <c r="E1363" s="408"/>
      <c r="F1363" s="408"/>
      <c r="G1363" s="408"/>
      <c r="AN1363" s="400"/>
      <c r="AO1363" s="400"/>
      <c r="AV1363" s="400"/>
      <c r="AW1363" s="400"/>
      <c r="BJ1363" s="400"/>
      <c r="BK1363" s="400"/>
      <c r="BL1363" s="400"/>
      <c r="BM1363" s="400"/>
      <c r="BN1363" s="400"/>
      <c r="BO1363" s="400"/>
      <c r="BP1363" s="400"/>
      <c r="BQ1363" s="400"/>
      <c r="BR1363" s="400"/>
      <c r="BS1363" s="400"/>
      <c r="BT1363" s="400"/>
      <c r="BU1363" s="400"/>
      <c r="CC1363" s="397"/>
      <c r="CD1363" s="397"/>
      <c r="CE1363" s="397"/>
      <c r="CF1363" s="397"/>
      <c r="CG1363" s="397"/>
      <c r="CH1363" s="397"/>
      <c r="CI1363" s="397"/>
      <c r="CJ1363" s="397"/>
      <c r="CK1363" s="397"/>
      <c r="CL1363" s="397"/>
      <c r="CM1363" s="397"/>
      <c r="CN1363" s="397"/>
    </row>
    <row r="1364" spans="1:92" s="407" customFormat="1" x14ac:dyDescent="0.25">
      <c r="A1364" s="408"/>
      <c r="B1364" s="408"/>
      <c r="C1364" s="408"/>
      <c r="D1364" s="408"/>
      <c r="E1364" s="408"/>
      <c r="F1364" s="408"/>
      <c r="G1364" s="408"/>
      <c r="AN1364" s="400"/>
      <c r="AO1364" s="400"/>
      <c r="AV1364" s="400"/>
      <c r="AW1364" s="400"/>
      <c r="BJ1364" s="400"/>
      <c r="BK1364" s="400"/>
      <c r="BL1364" s="400"/>
      <c r="BM1364" s="400"/>
      <c r="BN1364" s="400"/>
      <c r="BO1364" s="400"/>
      <c r="BP1364" s="400"/>
      <c r="BQ1364" s="400"/>
      <c r="BR1364" s="400"/>
      <c r="BS1364" s="400"/>
      <c r="BT1364" s="400"/>
      <c r="BU1364" s="400"/>
      <c r="CC1364" s="397"/>
      <c r="CD1364" s="397"/>
      <c r="CE1364" s="397"/>
      <c r="CF1364" s="397"/>
      <c r="CG1364" s="397"/>
      <c r="CH1364" s="397"/>
      <c r="CI1364" s="397"/>
      <c r="CJ1364" s="397"/>
      <c r="CK1364" s="397"/>
      <c r="CL1364" s="397"/>
      <c r="CM1364" s="397"/>
      <c r="CN1364" s="397"/>
    </row>
    <row r="1365" spans="1:92" s="407" customFormat="1" x14ac:dyDescent="0.25">
      <c r="A1365" s="408"/>
      <c r="B1365" s="408"/>
      <c r="C1365" s="408"/>
      <c r="D1365" s="408"/>
      <c r="E1365" s="408"/>
      <c r="F1365" s="408"/>
      <c r="G1365" s="408"/>
      <c r="AN1365" s="400"/>
      <c r="AO1365" s="400"/>
      <c r="AV1365" s="400"/>
      <c r="AW1365" s="400"/>
      <c r="BJ1365" s="400"/>
      <c r="BK1365" s="400"/>
      <c r="BL1365" s="400"/>
      <c r="BM1365" s="400"/>
      <c r="BN1365" s="400"/>
      <c r="BO1365" s="400"/>
      <c r="BP1365" s="400"/>
      <c r="BQ1365" s="400"/>
      <c r="BR1365" s="400"/>
      <c r="BS1365" s="400"/>
      <c r="BT1365" s="400"/>
      <c r="BU1365" s="400"/>
      <c r="CC1365" s="397"/>
      <c r="CD1365" s="397"/>
      <c r="CE1365" s="397"/>
      <c r="CF1365" s="397"/>
      <c r="CG1365" s="397"/>
      <c r="CH1365" s="397"/>
      <c r="CI1365" s="397"/>
      <c r="CJ1365" s="397"/>
      <c r="CK1365" s="397"/>
      <c r="CL1365" s="397"/>
      <c r="CM1365" s="397"/>
      <c r="CN1365" s="397"/>
    </row>
    <row r="1366" spans="1:92" s="407" customFormat="1" x14ac:dyDescent="0.25">
      <c r="A1366" s="408"/>
      <c r="B1366" s="408"/>
      <c r="C1366" s="408"/>
      <c r="D1366" s="408"/>
      <c r="E1366" s="408"/>
      <c r="F1366" s="408"/>
      <c r="G1366" s="408"/>
      <c r="AN1366" s="400"/>
      <c r="AO1366" s="400"/>
      <c r="AV1366" s="400"/>
      <c r="AW1366" s="400"/>
      <c r="BJ1366" s="400"/>
      <c r="BK1366" s="400"/>
      <c r="BL1366" s="400"/>
      <c r="BM1366" s="400"/>
      <c r="BN1366" s="400"/>
      <c r="BO1366" s="400"/>
      <c r="BP1366" s="400"/>
      <c r="BQ1366" s="400"/>
      <c r="BR1366" s="400"/>
      <c r="BS1366" s="400"/>
      <c r="BT1366" s="400"/>
      <c r="BU1366" s="400"/>
      <c r="CC1366" s="397"/>
      <c r="CD1366" s="397"/>
      <c r="CE1366" s="397"/>
      <c r="CF1366" s="397"/>
      <c r="CG1366" s="397"/>
      <c r="CH1366" s="397"/>
      <c r="CI1366" s="397"/>
      <c r="CJ1366" s="397"/>
      <c r="CK1366" s="397"/>
      <c r="CL1366" s="397"/>
      <c r="CM1366" s="397"/>
      <c r="CN1366" s="397"/>
    </row>
    <row r="1367" spans="1:92" s="407" customFormat="1" x14ac:dyDescent="0.25">
      <c r="A1367" s="408"/>
      <c r="B1367" s="408"/>
      <c r="C1367" s="408"/>
      <c r="D1367" s="408"/>
      <c r="E1367" s="408"/>
      <c r="F1367" s="408"/>
      <c r="G1367" s="408"/>
      <c r="AN1367" s="400"/>
      <c r="AO1367" s="400"/>
      <c r="AV1367" s="400"/>
      <c r="AW1367" s="400"/>
      <c r="BJ1367" s="400"/>
      <c r="BK1367" s="400"/>
      <c r="BL1367" s="400"/>
      <c r="BM1367" s="400"/>
      <c r="BN1367" s="400"/>
      <c r="BO1367" s="400"/>
      <c r="BP1367" s="400"/>
      <c r="BQ1367" s="400"/>
      <c r="BR1367" s="400"/>
      <c r="BS1367" s="400"/>
      <c r="BT1367" s="400"/>
      <c r="BU1367" s="400"/>
      <c r="CC1367" s="397"/>
      <c r="CD1367" s="397"/>
      <c r="CE1367" s="397"/>
      <c r="CF1367" s="397"/>
      <c r="CG1367" s="397"/>
      <c r="CH1367" s="397"/>
      <c r="CI1367" s="397"/>
      <c r="CJ1367" s="397"/>
      <c r="CK1367" s="397"/>
      <c r="CL1367" s="397"/>
      <c r="CM1367" s="397"/>
      <c r="CN1367" s="397"/>
    </row>
    <row r="1368" spans="1:92" s="407" customFormat="1" x14ac:dyDescent="0.25">
      <c r="A1368" s="408"/>
      <c r="B1368" s="408"/>
      <c r="C1368" s="408"/>
      <c r="D1368" s="408"/>
      <c r="E1368" s="408"/>
      <c r="F1368" s="408"/>
      <c r="G1368" s="408"/>
      <c r="AN1368" s="400"/>
      <c r="AO1368" s="400"/>
      <c r="AV1368" s="400"/>
      <c r="AW1368" s="400"/>
      <c r="BJ1368" s="400"/>
      <c r="BK1368" s="400"/>
      <c r="BL1368" s="400"/>
      <c r="BM1368" s="400"/>
      <c r="BN1368" s="400"/>
      <c r="BO1368" s="400"/>
      <c r="BP1368" s="400"/>
      <c r="BQ1368" s="400"/>
      <c r="BR1368" s="400"/>
      <c r="BS1368" s="400"/>
      <c r="BT1368" s="400"/>
      <c r="BU1368" s="400"/>
      <c r="CC1368" s="397"/>
      <c r="CD1368" s="397"/>
      <c r="CE1368" s="397"/>
      <c r="CF1368" s="397"/>
      <c r="CG1368" s="397"/>
      <c r="CH1368" s="397"/>
      <c r="CI1368" s="397"/>
      <c r="CJ1368" s="397"/>
      <c r="CK1368" s="397"/>
      <c r="CL1368" s="397"/>
      <c r="CM1368" s="397"/>
      <c r="CN1368" s="397"/>
    </row>
    <row r="1369" spans="1:92" s="407" customFormat="1" x14ac:dyDescent="0.25">
      <c r="A1369" s="408"/>
      <c r="B1369" s="408"/>
      <c r="C1369" s="408"/>
      <c r="D1369" s="408"/>
      <c r="E1369" s="408"/>
      <c r="F1369" s="408"/>
      <c r="G1369" s="408"/>
      <c r="AN1369" s="400"/>
      <c r="AO1369" s="400"/>
      <c r="AV1369" s="400"/>
      <c r="AW1369" s="400"/>
      <c r="BJ1369" s="400"/>
      <c r="BK1369" s="400"/>
      <c r="BL1369" s="400"/>
      <c r="BM1369" s="400"/>
      <c r="BN1369" s="400"/>
      <c r="BO1369" s="400"/>
      <c r="BP1369" s="400"/>
      <c r="BQ1369" s="400"/>
      <c r="BR1369" s="400"/>
      <c r="BS1369" s="400"/>
      <c r="BT1369" s="400"/>
      <c r="BU1369" s="400"/>
      <c r="CC1369" s="397"/>
      <c r="CD1369" s="397"/>
      <c r="CE1369" s="397"/>
      <c r="CF1369" s="397"/>
      <c r="CG1369" s="397"/>
      <c r="CH1369" s="397"/>
      <c r="CI1369" s="397"/>
      <c r="CJ1369" s="397"/>
      <c r="CK1369" s="397"/>
      <c r="CL1369" s="397"/>
      <c r="CM1369" s="397"/>
      <c r="CN1369" s="397"/>
    </row>
    <row r="1370" spans="1:92" s="407" customFormat="1" x14ac:dyDescent="0.25">
      <c r="A1370" s="408"/>
      <c r="B1370" s="408"/>
      <c r="C1370" s="408"/>
      <c r="D1370" s="408"/>
      <c r="E1370" s="408"/>
      <c r="F1370" s="408"/>
      <c r="G1370" s="408"/>
      <c r="AN1370" s="400"/>
      <c r="AO1370" s="400"/>
      <c r="AV1370" s="400"/>
      <c r="AW1370" s="400"/>
      <c r="BJ1370" s="400"/>
      <c r="BK1370" s="400"/>
      <c r="BL1370" s="400"/>
      <c r="BM1370" s="400"/>
      <c r="BN1370" s="400"/>
      <c r="BO1370" s="400"/>
      <c r="BP1370" s="400"/>
      <c r="BQ1370" s="400"/>
      <c r="BR1370" s="400"/>
      <c r="BS1370" s="400"/>
      <c r="BT1370" s="400"/>
      <c r="BU1370" s="400"/>
      <c r="CC1370" s="397"/>
      <c r="CD1370" s="397"/>
      <c r="CE1370" s="397"/>
      <c r="CF1370" s="397"/>
      <c r="CG1370" s="397"/>
      <c r="CH1370" s="397"/>
      <c r="CI1370" s="397"/>
      <c r="CJ1370" s="397"/>
      <c r="CK1370" s="397"/>
      <c r="CL1370" s="397"/>
      <c r="CM1370" s="397"/>
      <c r="CN1370" s="397"/>
    </row>
    <row r="1371" spans="1:92" s="407" customFormat="1" x14ac:dyDescent="0.25">
      <c r="A1371" s="408"/>
      <c r="B1371" s="408"/>
      <c r="C1371" s="408"/>
      <c r="D1371" s="408"/>
      <c r="E1371" s="408"/>
      <c r="F1371" s="408"/>
      <c r="G1371" s="408"/>
      <c r="AN1371" s="400"/>
      <c r="AO1371" s="400"/>
      <c r="AV1371" s="400"/>
      <c r="AW1371" s="400"/>
      <c r="BJ1371" s="400"/>
      <c r="BK1371" s="400"/>
      <c r="BL1371" s="400"/>
      <c r="BM1371" s="400"/>
      <c r="BN1371" s="400"/>
      <c r="BO1371" s="400"/>
      <c r="BP1371" s="400"/>
      <c r="BQ1371" s="400"/>
      <c r="BR1371" s="400"/>
      <c r="BS1371" s="400"/>
      <c r="BT1371" s="400"/>
      <c r="BU1371" s="400"/>
      <c r="CC1371" s="397"/>
      <c r="CD1371" s="397"/>
      <c r="CE1371" s="397"/>
      <c r="CF1371" s="397"/>
      <c r="CG1371" s="397"/>
      <c r="CH1371" s="397"/>
      <c r="CI1371" s="397"/>
      <c r="CJ1371" s="397"/>
      <c r="CK1371" s="397"/>
      <c r="CL1371" s="397"/>
      <c r="CM1371" s="397"/>
      <c r="CN1371" s="397"/>
    </row>
    <row r="1372" spans="1:92" s="407" customFormat="1" x14ac:dyDescent="0.25">
      <c r="A1372" s="408"/>
      <c r="B1372" s="408"/>
      <c r="C1372" s="408"/>
      <c r="D1372" s="408"/>
      <c r="E1372" s="408"/>
      <c r="F1372" s="408"/>
      <c r="G1372" s="408"/>
      <c r="AN1372" s="400"/>
      <c r="AO1372" s="400"/>
      <c r="AV1372" s="400"/>
      <c r="AW1372" s="400"/>
      <c r="BJ1372" s="400"/>
      <c r="BK1372" s="400"/>
      <c r="BL1372" s="400"/>
      <c r="BM1372" s="400"/>
      <c r="BN1372" s="400"/>
      <c r="BO1372" s="400"/>
      <c r="BP1372" s="400"/>
      <c r="BQ1372" s="400"/>
      <c r="BR1372" s="400"/>
      <c r="BS1372" s="400"/>
      <c r="BT1372" s="400"/>
      <c r="BU1372" s="400"/>
      <c r="CC1372" s="397"/>
      <c r="CD1372" s="397"/>
      <c r="CE1372" s="397"/>
      <c r="CF1372" s="397"/>
      <c r="CG1372" s="397"/>
      <c r="CH1372" s="397"/>
      <c r="CI1372" s="397"/>
      <c r="CJ1372" s="397"/>
      <c r="CK1372" s="397"/>
      <c r="CL1372" s="397"/>
      <c r="CM1372" s="397"/>
      <c r="CN1372" s="397"/>
    </row>
    <row r="1373" spans="1:92" s="407" customFormat="1" x14ac:dyDescent="0.25">
      <c r="A1373" s="408"/>
      <c r="B1373" s="408"/>
      <c r="C1373" s="408"/>
      <c r="D1373" s="408"/>
      <c r="E1373" s="408"/>
      <c r="F1373" s="408"/>
      <c r="G1373" s="408"/>
      <c r="AN1373" s="400"/>
      <c r="AO1373" s="400"/>
      <c r="AV1373" s="400"/>
      <c r="AW1373" s="400"/>
      <c r="BJ1373" s="400"/>
      <c r="BK1373" s="400"/>
      <c r="BL1373" s="400"/>
      <c r="BM1373" s="400"/>
      <c r="BN1373" s="400"/>
      <c r="BO1373" s="400"/>
      <c r="BP1373" s="400"/>
      <c r="BQ1373" s="400"/>
      <c r="BR1373" s="400"/>
      <c r="BS1373" s="400"/>
      <c r="BT1373" s="400"/>
      <c r="BU1373" s="400"/>
      <c r="CC1373" s="397"/>
      <c r="CD1373" s="397"/>
      <c r="CE1373" s="397"/>
      <c r="CF1373" s="397"/>
      <c r="CG1373" s="397"/>
      <c r="CH1373" s="397"/>
      <c r="CI1373" s="397"/>
      <c r="CJ1373" s="397"/>
      <c r="CK1373" s="397"/>
      <c r="CL1373" s="397"/>
      <c r="CM1373" s="397"/>
      <c r="CN1373" s="397"/>
    </row>
    <row r="1374" spans="1:92" s="407" customFormat="1" x14ac:dyDescent="0.25">
      <c r="A1374" s="408"/>
      <c r="B1374" s="408"/>
      <c r="C1374" s="408"/>
      <c r="D1374" s="408"/>
      <c r="E1374" s="408"/>
      <c r="F1374" s="408"/>
      <c r="G1374" s="408"/>
      <c r="AN1374" s="400"/>
      <c r="AO1374" s="400"/>
      <c r="AV1374" s="400"/>
      <c r="AW1374" s="400"/>
      <c r="BJ1374" s="400"/>
      <c r="BK1374" s="400"/>
      <c r="BL1374" s="400"/>
      <c r="BM1374" s="400"/>
      <c r="BN1374" s="400"/>
      <c r="BO1374" s="400"/>
      <c r="BP1374" s="400"/>
      <c r="BQ1374" s="400"/>
      <c r="BR1374" s="400"/>
      <c r="BS1374" s="400"/>
      <c r="BT1374" s="400"/>
      <c r="BU1374" s="400"/>
      <c r="CC1374" s="397"/>
      <c r="CD1374" s="397"/>
      <c r="CE1374" s="397"/>
      <c r="CF1374" s="397"/>
      <c r="CG1374" s="397"/>
      <c r="CH1374" s="397"/>
      <c r="CI1374" s="397"/>
      <c r="CJ1374" s="397"/>
      <c r="CK1374" s="397"/>
      <c r="CL1374" s="397"/>
      <c r="CM1374" s="397"/>
      <c r="CN1374" s="397"/>
    </row>
    <row r="1375" spans="1:92" s="407" customFormat="1" x14ac:dyDescent="0.25">
      <c r="A1375" s="408"/>
      <c r="B1375" s="408"/>
      <c r="C1375" s="408"/>
      <c r="D1375" s="408"/>
      <c r="E1375" s="408"/>
      <c r="F1375" s="408"/>
      <c r="G1375" s="408"/>
      <c r="AN1375" s="400"/>
      <c r="AO1375" s="400"/>
      <c r="AV1375" s="400"/>
      <c r="AW1375" s="400"/>
      <c r="BJ1375" s="400"/>
      <c r="BK1375" s="400"/>
      <c r="BL1375" s="400"/>
      <c r="BM1375" s="400"/>
      <c r="BN1375" s="400"/>
      <c r="BO1375" s="400"/>
      <c r="BP1375" s="400"/>
      <c r="BQ1375" s="400"/>
      <c r="BR1375" s="400"/>
      <c r="BS1375" s="400"/>
      <c r="BT1375" s="400"/>
      <c r="BU1375" s="400"/>
      <c r="CC1375" s="397"/>
      <c r="CD1375" s="397"/>
      <c r="CE1375" s="397"/>
      <c r="CF1375" s="397"/>
      <c r="CG1375" s="397"/>
      <c r="CH1375" s="397"/>
      <c r="CI1375" s="397"/>
      <c r="CJ1375" s="397"/>
      <c r="CK1375" s="397"/>
      <c r="CL1375" s="397"/>
      <c r="CM1375" s="397"/>
      <c r="CN1375" s="397"/>
    </row>
    <row r="1376" spans="1:92" s="407" customFormat="1" x14ac:dyDescent="0.25">
      <c r="A1376" s="408"/>
      <c r="B1376" s="408"/>
      <c r="C1376" s="408"/>
      <c r="D1376" s="408"/>
      <c r="E1376" s="408"/>
      <c r="F1376" s="408"/>
      <c r="G1376" s="408"/>
      <c r="AN1376" s="400"/>
      <c r="AO1376" s="400"/>
      <c r="AV1376" s="400"/>
      <c r="AW1376" s="400"/>
      <c r="BJ1376" s="400"/>
      <c r="BK1376" s="400"/>
      <c r="BL1376" s="400"/>
      <c r="BM1376" s="400"/>
      <c r="BN1376" s="400"/>
      <c r="BO1376" s="400"/>
      <c r="BP1376" s="400"/>
      <c r="BQ1376" s="400"/>
      <c r="BR1376" s="400"/>
      <c r="BS1376" s="400"/>
      <c r="BT1376" s="400"/>
      <c r="BU1376" s="400"/>
      <c r="CC1376" s="397"/>
      <c r="CD1376" s="397"/>
      <c r="CE1376" s="397"/>
      <c r="CF1376" s="397"/>
      <c r="CG1376" s="397"/>
      <c r="CH1376" s="397"/>
      <c r="CI1376" s="397"/>
      <c r="CJ1376" s="397"/>
      <c r="CK1376" s="397"/>
      <c r="CL1376" s="397"/>
      <c r="CM1376" s="397"/>
      <c r="CN1376" s="397"/>
    </row>
    <row r="1377" spans="1:92" s="407" customFormat="1" x14ac:dyDescent="0.25">
      <c r="A1377" s="408"/>
      <c r="B1377" s="408"/>
      <c r="C1377" s="408"/>
      <c r="D1377" s="408"/>
      <c r="E1377" s="408"/>
      <c r="F1377" s="408"/>
      <c r="G1377" s="408"/>
      <c r="AN1377" s="400"/>
      <c r="AO1377" s="400"/>
      <c r="AV1377" s="400"/>
      <c r="AW1377" s="400"/>
      <c r="BJ1377" s="400"/>
      <c r="BK1377" s="400"/>
      <c r="BL1377" s="400"/>
      <c r="BM1377" s="400"/>
      <c r="BN1377" s="400"/>
      <c r="BO1377" s="400"/>
      <c r="BP1377" s="400"/>
      <c r="BQ1377" s="400"/>
      <c r="BR1377" s="400"/>
      <c r="BS1377" s="400"/>
      <c r="BT1377" s="400"/>
      <c r="BU1377" s="400"/>
      <c r="CC1377" s="397"/>
      <c r="CD1377" s="397"/>
      <c r="CE1377" s="397"/>
      <c r="CF1377" s="397"/>
      <c r="CG1377" s="397"/>
      <c r="CH1377" s="397"/>
      <c r="CI1377" s="397"/>
      <c r="CJ1377" s="397"/>
      <c r="CK1377" s="397"/>
      <c r="CL1377" s="397"/>
      <c r="CM1377" s="397"/>
      <c r="CN1377" s="397"/>
    </row>
    <row r="1378" spans="1:92" s="407" customFormat="1" x14ac:dyDescent="0.25">
      <c r="A1378" s="408"/>
      <c r="B1378" s="408"/>
      <c r="C1378" s="408"/>
      <c r="D1378" s="408"/>
      <c r="E1378" s="408"/>
      <c r="F1378" s="408"/>
      <c r="G1378" s="408"/>
      <c r="AN1378" s="400"/>
      <c r="AO1378" s="400"/>
      <c r="AV1378" s="400"/>
      <c r="AW1378" s="400"/>
      <c r="BJ1378" s="400"/>
      <c r="BK1378" s="400"/>
      <c r="BL1378" s="400"/>
      <c r="BM1378" s="400"/>
      <c r="BN1378" s="400"/>
      <c r="BO1378" s="400"/>
      <c r="BP1378" s="400"/>
      <c r="BQ1378" s="400"/>
      <c r="BR1378" s="400"/>
      <c r="BS1378" s="400"/>
      <c r="BT1378" s="400"/>
      <c r="BU1378" s="400"/>
      <c r="CC1378" s="397"/>
      <c r="CD1378" s="397"/>
      <c r="CE1378" s="397"/>
      <c r="CF1378" s="397"/>
      <c r="CG1378" s="397"/>
      <c r="CH1378" s="397"/>
      <c r="CI1378" s="397"/>
      <c r="CJ1378" s="397"/>
      <c r="CK1378" s="397"/>
      <c r="CL1378" s="397"/>
      <c r="CM1378" s="397"/>
      <c r="CN1378" s="397"/>
    </row>
    <row r="1379" spans="1:92" s="407" customFormat="1" x14ac:dyDescent="0.25">
      <c r="A1379" s="408"/>
      <c r="B1379" s="408"/>
      <c r="C1379" s="408"/>
      <c r="D1379" s="408"/>
      <c r="E1379" s="408"/>
      <c r="F1379" s="408"/>
      <c r="G1379" s="408"/>
      <c r="AN1379" s="400"/>
      <c r="AO1379" s="400"/>
      <c r="AV1379" s="400"/>
      <c r="AW1379" s="400"/>
      <c r="BJ1379" s="400"/>
      <c r="BK1379" s="400"/>
      <c r="BL1379" s="400"/>
      <c r="BM1379" s="400"/>
      <c r="BN1379" s="400"/>
      <c r="BO1379" s="400"/>
      <c r="BP1379" s="400"/>
      <c r="BQ1379" s="400"/>
      <c r="BR1379" s="400"/>
      <c r="BS1379" s="400"/>
      <c r="BT1379" s="400"/>
      <c r="BU1379" s="400"/>
      <c r="CC1379" s="397"/>
      <c r="CD1379" s="397"/>
      <c r="CE1379" s="397"/>
      <c r="CF1379" s="397"/>
      <c r="CG1379" s="397"/>
      <c r="CH1379" s="397"/>
      <c r="CI1379" s="397"/>
      <c r="CJ1379" s="397"/>
      <c r="CK1379" s="397"/>
      <c r="CL1379" s="397"/>
      <c r="CM1379" s="397"/>
      <c r="CN1379" s="397"/>
    </row>
    <row r="1380" spans="1:92" s="407" customFormat="1" x14ac:dyDescent="0.25">
      <c r="A1380" s="408"/>
      <c r="B1380" s="408"/>
      <c r="C1380" s="408"/>
      <c r="D1380" s="408"/>
      <c r="E1380" s="408"/>
      <c r="F1380" s="408"/>
      <c r="G1380" s="408"/>
      <c r="AN1380" s="400"/>
      <c r="AO1380" s="400"/>
      <c r="AV1380" s="400"/>
      <c r="AW1380" s="400"/>
      <c r="BJ1380" s="400"/>
      <c r="BK1380" s="400"/>
      <c r="BL1380" s="400"/>
      <c r="BM1380" s="400"/>
      <c r="BN1380" s="400"/>
      <c r="BO1380" s="400"/>
      <c r="BP1380" s="400"/>
      <c r="BQ1380" s="400"/>
      <c r="BR1380" s="400"/>
      <c r="BS1380" s="400"/>
      <c r="BT1380" s="400"/>
      <c r="BU1380" s="400"/>
      <c r="CC1380" s="397"/>
      <c r="CD1380" s="397"/>
      <c r="CE1380" s="397"/>
      <c r="CF1380" s="397"/>
      <c r="CG1380" s="397"/>
      <c r="CH1380" s="397"/>
      <c r="CI1380" s="397"/>
      <c r="CJ1380" s="397"/>
      <c r="CK1380" s="397"/>
      <c r="CL1380" s="397"/>
      <c r="CM1380" s="397"/>
      <c r="CN1380" s="397"/>
    </row>
    <row r="1381" spans="1:92" s="407" customFormat="1" x14ac:dyDescent="0.25">
      <c r="A1381" s="408"/>
      <c r="B1381" s="408"/>
      <c r="C1381" s="408"/>
      <c r="D1381" s="408"/>
      <c r="E1381" s="408"/>
      <c r="F1381" s="408"/>
      <c r="G1381" s="408"/>
      <c r="AN1381" s="400"/>
      <c r="AO1381" s="400"/>
      <c r="AV1381" s="400"/>
      <c r="AW1381" s="400"/>
      <c r="BJ1381" s="400"/>
      <c r="BK1381" s="400"/>
      <c r="BL1381" s="400"/>
      <c r="BM1381" s="400"/>
      <c r="BN1381" s="400"/>
      <c r="BO1381" s="400"/>
      <c r="BP1381" s="400"/>
      <c r="BQ1381" s="400"/>
      <c r="BR1381" s="400"/>
      <c r="BS1381" s="400"/>
      <c r="BT1381" s="400"/>
      <c r="BU1381" s="400"/>
      <c r="CC1381" s="397"/>
      <c r="CD1381" s="397"/>
      <c r="CE1381" s="397"/>
      <c r="CF1381" s="397"/>
      <c r="CG1381" s="397"/>
      <c r="CH1381" s="397"/>
      <c r="CI1381" s="397"/>
      <c r="CJ1381" s="397"/>
      <c r="CK1381" s="397"/>
      <c r="CL1381" s="397"/>
      <c r="CM1381" s="397"/>
      <c r="CN1381" s="397"/>
    </row>
    <row r="1382" spans="1:92" s="407" customFormat="1" x14ac:dyDescent="0.25">
      <c r="A1382" s="408"/>
      <c r="B1382" s="408"/>
      <c r="C1382" s="408"/>
      <c r="D1382" s="408"/>
      <c r="E1382" s="408"/>
      <c r="F1382" s="408"/>
      <c r="G1382" s="408"/>
      <c r="AN1382" s="400"/>
      <c r="AO1382" s="400"/>
      <c r="AV1382" s="400"/>
      <c r="AW1382" s="400"/>
      <c r="BJ1382" s="400"/>
      <c r="BK1382" s="400"/>
      <c r="BL1382" s="400"/>
      <c r="BM1382" s="400"/>
      <c r="BN1382" s="400"/>
      <c r="BO1382" s="400"/>
      <c r="BP1382" s="400"/>
      <c r="BQ1382" s="400"/>
      <c r="BR1382" s="400"/>
      <c r="BS1382" s="400"/>
      <c r="BT1382" s="400"/>
      <c r="BU1382" s="400"/>
      <c r="CC1382" s="397"/>
      <c r="CD1382" s="397"/>
      <c r="CE1382" s="397"/>
      <c r="CF1382" s="397"/>
      <c r="CG1382" s="397"/>
      <c r="CH1382" s="397"/>
      <c r="CI1382" s="397"/>
      <c r="CJ1382" s="397"/>
      <c r="CK1382" s="397"/>
      <c r="CL1382" s="397"/>
      <c r="CM1382" s="397"/>
      <c r="CN1382" s="397"/>
    </row>
    <row r="1383" spans="1:92" s="407" customFormat="1" x14ac:dyDescent="0.25">
      <c r="A1383" s="408"/>
      <c r="B1383" s="408"/>
      <c r="C1383" s="408"/>
      <c r="D1383" s="408"/>
      <c r="E1383" s="408"/>
      <c r="F1383" s="408"/>
      <c r="G1383" s="408"/>
      <c r="AN1383" s="400"/>
      <c r="AO1383" s="400"/>
      <c r="AV1383" s="400"/>
      <c r="AW1383" s="400"/>
      <c r="BJ1383" s="400"/>
      <c r="BK1383" s="400"/>
      <c r="BL1383" s="400"/>
      <c r="BM1383" s="400"/>
      <c r="BN1383" s="400"/>
      <c r="BO1383" s="400"/>
      <c r="BP1383" s="400"/>
      <c r="BQ1383" s="400"/>
      <c r="BR1383" s="400"/>
      <c r="BS1383" s="400"/>
      <c r="BT1383" s="400"/>
      <c r="BU1383" s="400"/>
      <c r="CC1383" s="397"/>
      <c r="CD1383" s="397"/>
      <c r="CE1383" s="397"/>
      <c r="CF1383" s="397"/>
      <c r="CG1383" s="397"/>
      <c r="CH1383" s="397"/>
      <c r="CI1383" s="397"/>
      <c r="CJ1383" s="397"/>
      <c r="CK1383" s="397"/>
      <c r="CL1383" s="397"/>
      <c r="CM1383" s="397"/>
      <c r="CN1383" s="397"/>
    </row>
    <row r="1384" spans="1:92" s="407" customFormat="1" x14ac:dyDescent="0.25">
      <c r="A1384" s="408"/>
      <c r="B1384" s="408"/>
      <c r="C1384" s="408"/>
      <c r="D1384" s="408"/>
      <c r="E1384" s="408"/>
      <c r="F1384" s="408"/>
      <c r="G1384" s="408"/>
      <c r="AN1384" s="400"/>
      <c r="AO1384" s="400"/>
      <c r="AV1384" s="400"/>
      <c r="AW1384" s="400"/>
      <c r="BJ1384" s="400"/>
      <c r="BK1384" s="400"/>
      <c r="BL1384" s="400"/>
      <c r="BM1384" s="400"/>
      <c r="BN1384" s="400"/>
      <c r="BO1384" s="400"/>
      <c r="BP1384" s="400"/>
      <c r="BQ1384" s="400"/>
      <c r="BR1384" s="400"/>
      <c r="BS1384" s="400"/>
      <c r="BT1384" s="400"/>
      <c r="BU1384" s="400"/>
      <c r="CC1384" s="397"/>
      <c r="CD1384" s="397"/>
      <c r="CE1384" s="397"/>
      <c r="CF1384" s="397"/>
      <c r="CG1384" s="397"/>
      <c r="CH1384" s="397"/>
      <c r="CI1384" s="397"/>
      <c r="CJ1384" s="397"/>
      <c r="CK1384" s="397"/>
      <c r="CL1384" s="397"/>
      <c r="CM1384" s="397"/>
      <c r="CN1384" s="397"/>
    </row>
    <row r="1385" spans="1:92" s="407" customFormat="1" x14ac:dyDescent="0.25">
      <c r="A1385" s="408"/>
      <c r="B1385" s="408"/>
      <c r="C1385" s="408"/>
      <c r="D1385" s="408"/>
      <c r="E1385" s="408"/>
      <c r="F1385" s="408"/>
      <c r="G1385" s="408"/>
      <c r="AN1385" s="400"/>
      <c r="AO1385" s="400"/>
      <c r="AV1385" s="400"/>
      <c r="AW1385" s="400"/>
      <c r="BJ1385" s="400"/>
      <c r="BK1385" s="400"/>
      <c r="BL1385" s="400"/>
      <c r="BM1385" s="400"/>
      <c r="BN1385" s="400"/>
      <c r="BO1385" s="400"/>
      <c r="BP1385" s="400"/>
      <c r="BQ1385" s="400"/>
      <c r="BR1385" s="400"/>
      <c r="BS1385" s="400"/>
      <c r="BT1385" s="400"/>
      <c r="BU1385" s="400"/>
      <c r="CC1385" s="397"/>
      <c r="CD1385" s="397"/>
      <c r="CE1385" s="397"/>
      <c r="CF1385" s="397"/>
      <c r="CG1385" s="397"/>
      <c r="CH1385" s="397"/>
      <c r="CI1385" s="397"/>
      <c r="CJ1385" s="397"/>
      <c r="CK1385" s="397"/>
      <c r="CL1385" s="397"/>
      <c r="CM1385" s="397"/>
      <c r="CN1385" s="397"/>
    </row>
    <row r="1386" spans="1:92" s="407" customFormat="1" x14ac:dyDescent="0.25">
      <c r="A1386" s="408"/>
      <c r="B1386" s="408"/>
      <c r="C1386" s="408"/>
      <c r="D1386" s="408"/>
      <c r="E1386" s="408"/>
      <c r="F1386" s="408"/>
      <c r="G1386" s="408"/>
      <c r="AN1386" s="400"/>
      <c r="AO1386" s="400"/>
      <c r="AV1386" s="400"/>
      <c r="AW1386" s="400"/>
      <c r="BJ1386" s="400"/>
      <c r="BK1386" s="400"/>
      <c r="BL1386" s="400"/>
      <c r="BM1386" s="400"/>
      <c r="BN1386" s="400"/>
      <c r="BO1386" s="400"/>
      <c r="BP1386" s="400"/>
      <c r="BQ1386" s="400"/>
      <c r="BR1386" s="400"/>
      <c r="BS1386" s="400"/>
      <c r="BT1386" s="400"/>
      <c r="BU1386" s="400"/>
      <c r="CC1386" s="397"/>
      <c r="CD1386" s="397"/>
      <c r="CE1386" s="397"/>
      <c r="CF1386" s="397"/>
      <c r="CG1386" s="397"/>
      <c r="CH1386" s="397"/>
      <c r="CI1386" s="397"/>
      <c r="CJ1386" s="397"/>
      <c r="CK1386" s="397"/>
      <c r="CL1386" s="397"/>
      <c r="CM1386" s="397"/>
      <c r="CN1386" s="397"/>
    </row>
    <row r="1387" spans="1:92" s="407" customFormat="1" x14ac:dyDescent="0.25">
      <c r="A1387" s="408"/>
      <c r="B1387" s="408"/>
      <c r="C1387" s="408"/>
      <c r="D1387" s="408"/>
      <c r="E1387" s="408"/>
      <c r="F1387" s="408"/>
      <c r="G1387" s="408"/>
      <c r="AN1387" s="400"/>
      <c r="AO1387" s="400"/>
      <c r="AV1387" s="400"/>
      <c r="AW1387" s="400"/>
      <c r="BJ1387" s="400"/>
      <c r="BK1387" s="400"/>
      <c r="BL1387" s="400"/>
      <c r="BM1387" s="400"/>
      <c r="BN1387" s="400"/>
      <c r="BO1387" s="400"/>
      <c r="BP1387" s="400"/>
      <c r="BQ1387" s="400"/>
      <c r="BR1387" s="400"/>
      <c r="BS1387" s="400"/>
      <c r="BT1387" s="400"/>
      <c r="BU1387" s="400"/>
      <c r="CC1387" s="397"/>
      <c r="CD1387" s="397"/>
      <c r="CE1387" s="397"/>
      <c r="CF1387" s="397"/>
      <c r="CG1387" s="397"/>
      <c r="CH1387" s="397"/>
      <c r="CI1387" s="397"/>
      <c r="CJ1387" s="397"/>
      <c r="CK1387" s="397"/>
      <c r="CL1387" s="397"/>
      <c r="CM1387" s="397"/>
      <c r="CN1387" s="397"/>
    </row>
    <row r="1388" spans="1:92" s="407" customFormat="1" x14ac:dyDescent="0.25">
      <c r="A1388" s="408"/>
      <c r="B1388" s="408"/>
      <c r="C1388" s="408"/>
      <c r="D1388" s="408"/>
      <c r="E1388" s="408"/>
      <c r="F1388" s="408"/>
      <c r="G1388" s="408"/>
      <c r="AN1388" s="400"/>
      <c r="AO1388" s="400"/>
      <c r="AV1388" s="400"/>
      <c r="AW1388" s="400"/>
      <c r="BJ1388" s="400"/>
      <c r="BK1388" s="400"/>
      <c r="BL1388" s="400"/>
      <c r="BM1388" s="400"/>
      <c r="BN1388" s="400"/>
      <c r="BO1388" s="400"/>
      <c r="BP1388" s="400"/>
      <c r="BQ1388" s="400"/>
      <c r="BR1388" s="400"/>
      <c r="BS1388" s="400"/>
      <c r="BT1388" s="400"/>
      <c r="BU1388" s="400"/>
      <c r="CC1388" s="397"/>
      <c r="CD1388" s="397"/>
      <c r="CE1388" s="397"/>
      <c r="CF1388" s="397"/>
      <c r="CG1388" s="397"/>
      <c r="CH1388" s="397"/>
      <c r="CI1388" s="397"/>
      <c r="CJ1388" s="397"/>
      <c r="CK1388" s="397"/>
      <c r="CL1388" s="397"/>
      <c r="CM1388" s="397"/>
      <c r="CN1388" s="397"/>
    </row>
    <row r="1389" spans="1:92" s="407" customFormat="1" x14ac:dyDescent="0.25">
      <c r="A1389" s="408"/>
      <c r="B1389" s="408"/>
      <c r="C1389" s="408"/>
      <c r="D1389" s="408"/>
      <c r="E1389" s="408"/>
      <c r="F1389" s="408"/>
      <c r="G1389" s="408"/>
      <c r="AN1389" s="400"/>
      <c r="AO1389" s="400"/>
      <c r="AV1389" s="400"/>
      <c r="AW1389" s="400"/>
      <c r="BJ1389" s="400"/>
      <c r="BK1389" s="400"/>
      <c r="BL1389" s="400"/>
      <c r="BM1389" s="400"/>
      <c r="BN1389" s="400"/>
      <c r="BO1389" s="400"/>
      <c r="BP1389" s="400"/>
      <c r="BQ1389" s="400"/>
      <c r="BR1389" s="400"/>
      <c r="BS1389" s="400"/>
      <c r="BT1389" s="400"/>
      <c r="BU1389" s="400"/>
      <c r="CC1389" s="397"/>
      <c r="CD1389" s="397"/>
      <c r="CE1389" s="397"/>
      <c r="CF1389" s="397"/>
      <c r="CG1389" s="397"/>
      <c r="CH1389" s="397"/>
      <c r="CI1389" s="397"/>
      <c r="CJ1389" s="397"/>
      <c r="CK1389" s="397"/>
      <c r="CL1389" s="397"/>
      <c r="CM1389" s="397"/>
      <c r="CN1389" s="397"/>
    </row>
    <row r="1390" spans="1:92" s="407" customFormat="1" x14ac:dyDescent="0.25">
      <c r="A1390" s="408"/>
      <c r="B1390" s="408"/>
      <c r="C1390" s="408"/>
      <c r="D1390" s="408"/>
      <c r="E1390" s="408"/>
      <c r="F1390" s="408"/>
      <c r="G1390" s="408"/>
      <c r="AN1390" s="400"/>
      <c r="AO1390" s="400"/>
      <c r="AV1390" s="400"/>
      <c r="AW1390" s="400"/>
      <c r="BJ1390" s="400"/>
      <c r="BK1390" s="400"/>
      <c r="BL1390" s="400"/>
      <c r="BM1390" s="400"/>
      <c r="BN1390" s="400"/>
      <c r="BO1390" s="400"/>
      <c r="BP1390" s="400"/>
      <c r="BQ1390" s="400"/>
      <c r="BR1390" s="400"/>
      <c r="BS1390" s="400"/>
      <c r="BT1390" s="400"/>
      <c r="BU1390" s="400"/>
      <c r="CC1390" s="397"/>
      <c r="CD1390" s="397"/>
      <c r="CE1390" s="397"/>
      <c r="CF1390" s="397"/>
      <c r="CG1390" s="397"/>
      <c r="CH1390" s="397"/>
      <c r="CI1390" s="397"/>
      <c r="CJ1390" s="397"/>
      <c r="CK1390" s="397"/>
      <c r="CL1390" s="397"/>
      <c r="CM1390" s="397"/>
      <c r="CN1390" s="397"/>
    </row>
    <row r="1391" spans="1:92" s="407" customFormat="1" x14ac:dyDescent="0.25">
      <c r="A1391" s="408"/>
      <c r="B1391" s="408"/>
      <c r="C1391" s="408"/>
      <c r="D1391" s="408"/>
      <c r="E1391" s="408"/>
      <c r="F1391" s="408"/>
      <c r="G1391" s="408"/>
      <c r="AN1391" s="400"/>
      <c r="AO1391" s="400"/>
      <c r="AV1391" s="400"/>
      <c r="AW1391" s="400"/>
      <c r="BJ1391" s="400"/>
      <c r="BK1391" s="400"/>
      <c r="BL1391" s="400"/>
      <c r="BM1391" s="400"/>
      <c r="BN1391" s="400"/>
      <c r="BO1391" s="400"/>
      <c r="BP1391" s="400"/>
      <c r="BQ1391" s="400"/>
      <c r="BR1391" s="400"/>
      <c r="BS1391" s="400"/>
      <c r="BT1391" s="400"/>
      <c r="BU1391" s="400"/>
      <c r="CC1391" s="397"/>
      <c r="CD1391" s="397"/>
      <c r="CE1391" s="397"/>
      <c r="CF1391" s="397"/>
      <c r="CG1391" s="397"/>
      <c r="CH1391" s="397"/>
      <c r="CI1391" s="397"/>
      <c r="CJ1391" s="397"/>
      <c r="CK1391" s="397"/>
      <c r="CL1391" s="397"/>
      <c r="CM1391" s="397"/>
      <c r="CN1391" s="397"/>
    </row>
    <row r="1392" spans="1:92" s="407" customFormat="1" x14ac:dyDescent="0.25">
      <c r="A1392" s="408"/>
      <c r="B1392" s="408"/>
      <c r="C1392" s="408"/>
      <c r="D1392" s="408"/>
      <c r="E1392" s="408"/>
      <c r="F1392" s="408"/>
      <c r="G1392" s="408"/>
      <c r="AN1392" s="400"/>
      <c r="AO1392" s="400"/>
      <c r="AV1392" s="400"/>
      <c r="AW1392" s="400"/>
      <c r="BJ1392" s="400"/>
      <c r="BK1392" s="400"/>
      <c r="BL1392" s="400"/>
      <c r="BM1392" s="400"/>
      <c r="BN1392" s="400"/>
      <c r="BO1392" s="400"/>
      <c r="BP1392" s="400"/>
      <c r="BQ1392" s="400"/>
      <c r="BR1392" s="400"/>
      <c r="BS1392" s="400"/>
      <c r="BT1392" s="400"/>
      <c r="BU1392" s="400"/>
      <c r="CC1392" s="397"/>
      <c r="CD1392" s="397"/>
      <c r="CE1392" s="397"/>
      <c r="CF1392" s="397"/>
      <c r="CG1392" s="397"/>
      <c r="CH1392" s="397"/>
      <c r="CI1392" s="397"/>
      <c r="CJ1392" s="397"/>
      <c r="CK1392" s="397"/>
      <c r="CL1392" s="397"/>
      <c r="CM1392" s="397"/>
      <c r="CN1392" s="397"/>
    </row>
    <row r="1393" spans="1:92" s="407" customFormat="1" x14ac:dyDescent="0.25">
      <c r="A1393" s="408"/>
      <c r="B1393" s="408"/>
      <c r="C1393" s="408"/>
      <c r="D1393" s="408"/>
      <c r="E1393" s="408"/>
      <c r="F1393" s="408"/>
      <c r="G1393" s="408"/>
      <c r="AN1393" s="400"/>
      <c r="AO1393" s="400"/>
      <c r="AV1393" s="400"/>
      <c r="AW1393" s="400"/>
      <c r="BJ1393" s="400"/>
      <c r="BK1393" s="400"/>
      <c r="BL1393" s="400"/>
      <c r="BM1393" s="400"/>
      <c r="BN1393" s="400"/>
      <c r="BO1393" s="400"/>
      <c r="BP1393" s="400"/>
      <c r="BQ1393" s="400"/>
      <c r="BR1393" s="400"/>
      <c r="BS1393" s="400"/>
      <c r="BT1393" s="400"/>
      <c r="BU1393" s="400"/>
      <c r="CC1393" s="397"/>
      <c r="CD1393" s="397"/>
      <c r="CE1393" s="397"/>
      <c r="CF1393" s="397"/>
      <c r="CG1393" s="397"/>
      <c r="CH1393" s="397"/>
      <c r="CI1393" s="397"/>
      <c r="CJ1393" s="397"/>
      <c r="CK1393" s="397"/>
      <c r="CL1393" s="397"/>
      <c r="CM1393" s="397"/>
      <c r="CN1393" s="397"/>
    </row>
    <row r="1394" spans="1:92" s="407" customFormat="1" x14ac:dyDescent="0.25">
      <c r="A1394" s="408"/>
      <c r="B1394" s="408"/>
      <c r="C1394" s="408"/>
      <c r="D1394" s="408"/>
      <c r="E1394" s="408"/>
      <c r="F1394" s="408"/>
      <c r="G1394" s="408"/>
      <c r="AN1394" s="400"/>
      <c r="AO1394" s="400"/>
      <c r="AV1394" s="400"/>
      <c r="AW1394" s="400"/>
      <c r="BJ1394" s="400"/>
      <c r="BK1394" s="400"/>
      <c r="BL1394" s="400"/>
      <c r="BM1394" s="400"/>
      <c r="BN1394" s="400"/>
      <c r="BO1394" s="400"/>
      <c r="BP1394" s="400"/>
      <c r="BQ1394" s="400"/>
      <c r="BR1394" s="400"/>
      <c r="BS1394" s="400"/>
      <c r="BT1394" s="400"/>
      <c r="BU1394" s="400"/>
      <c r="CC1394" s="397"/>
      <c r="CD1394" s="397"/>
      <c r="CE1394" s="397"/>
      <c r="CF1394" s="397"/>
      <c r="CG1394" s="397"/>
      <c r="CH1394" s="397"/>
      <c r="CI1394" s="397"/>
      <c r="CJ1394" s="397"/>
      <c r="CK1394" s="397"/>
      <c r="CL1394" s="397"/>
      <c r="CM1394" s="397"/>
      <c r="CN1394" s="397"/>
    </row>
    <row r="1395" spans="1:92" s="407" customFormat="1" x14ac:dyDescent="0.25">
      <c r="A1395" s="408"/>
      <c r="B1395" s="408"/>
      <c r="C1395" s="408"/>
      <c r="D1395" s="408"/>
      <c r="E1395" s="408"/>
      <c r="F1395" s="408"/>
      <c r="G1395" s="408"/>
      <c r="AN1395" s="400"/>
      <c r="AO1395" s="400"/>
      <c r="AV1395" s="400"/>
      <c r="AW1395" s="400"/>
      <c r="BJ1395" s="400"/>
      <c r="BK1395" s="400"/>
      <c r="BL1395" s="400"/>
      <c r="BM1395" s="400"/>
      <c r="BN1395" s="400"/>
      <c r="BO1395" s="400"/>
      <c r="BP1395" s="400"/>
      <c r="BQ1395" s="400"/>
      <c r="BR1395" s="400"/>
      <c r="BS1395" s="400"/>
      <c r="BT1395" s="400"/>
      <c r="BU1395" s="400"/>
      <c r="CC1395" s="397"/>
      <c r="CD1395" s="397"/>
      <c r="CE1395" s="397"/>
      <c r="CF1395" s="397"/>
      <c r="CG1395" s="397"/>
      <c r="CH1395" s="397"/>
      <c r="CI1395" s="397"/>
      <c r="CJ1395" s="397"/>
      <c r="CK1395" s="397"/>
      <c r="CL1395" s="397"/>
      <c r="CM1395" s="397"/>
      <c r="CN1395" s="397"/>
    </row>
    <row r="1396" spans="1:92" s="407" customFormat="1" x14ac:dyDescent="0.25">
      <c r="A1396" s="408"/>
      <c r="B1396" s="408"/>
      <c r="C1396" s="408"/>
      <c r="D1396" s="408"/>
      <c r="E1396" s="408"/>
      <c r="F1396" s="408"/>
      <c r="G1396" s="408"/>
      <c r="AN1396" s="400"/>
      <c r="AO1396" s="400"/>
      <c r="AV1396" s="400"/>
      <c r="AW1396" s="400"/>
      <c r="BJ1396" s="400"/>
      <c r="BK1396" s="400"/>
      <c r="BL1396" s="400"/>
      <c r="BM1396" s="400"/>
      <c r="BN1396" s="400"/>
      <c r="BO1396" s="400"/>
      <c r="BP1396" s="400"/>
      <c r="BQ1396" s="400"/>
      <c r="BR1396" s="400"/>
      <c r="BS1396" s="400"/>
      <c r="BT1396" s="400"/>
      <c r="BU1396" s="400"/>
      <c r="CC1396" s="397"/>
      <c r="CD1396" s="397"/>
      <c r="CE1396" s="397"/>
      <c r="CF1396" s="397"/>
      <c r="CG1396" s="397"/>
      <c r="CH1396" s="397"/>
      <c r="CI1396" s="397"/>
      <c r="CJ1396" s="397"/>
      <c r="CK1396" s="397"/>
      <c r="CL1396" s="397"/>
      <c r="CM1396" s="397"/>
      <c r="CN1396" s="397"/>
    </row>
    <row r="1397" spans="1:92" s="407" customFormat="1" x14ac:dyDescent="0.25">
      <c r="A1397" s="408"/>
      <c r="B1397" s="408"/>
      <c r="C1397" s="408"/>
      <c r="D1397" s="408"/>
      <c r="E1397" s="408"/>
      <c r="F1397" s="408"/>
      <c r="G1397" s="408"/>
      <c r="AN1397" s="400"/>
      <c r="AO1397" s="400"/>
      <c r="AV1397" s="400"/>
      <c r="AW1397" s="400"/>
      <c r="BJ1397" s="400"/>
      <c r="BK1397" s="400"/>
      <c r="BL1397" s="400"/>
      <c r="BM1397" s="400"/>
      <c r="BN1397" s="400"/>
      <c r="BO1397" s="400"/>
      <c r="BP1397" s="400"/>
      <c r="BQ1397" s="400"/>
      <c r="BR1397" s="400"/>
      <c r="BS1397" s="400"/>
      <c r="BT1397" s="400"/>
      <c r="BU1397" s="400"/>
      <c r="CC1397" s="397"/>
      <c r="CD1397" s="397"/>
      <c r="CE1397" s="397"/>
      <c r="CF1397" s="397"/>
      <c r="CG1397" s="397"/>
      <c r="CH1397" s="397"/>
      <c r="CI1397" s="397"/>
      <c r="CJ1397" s="397"/>
      <c r="CK1397" s="397"/>
      <c r="CL1397" s="397"/>
      <c r="CM1397" s="397"/>
      <c r="CN1397" s="397"/>
    </row>
    <row r="1398" spans="1:92" s="407" customFormat="1" x14ac:dyDescent="0.25">
      <c r="A1398" s="408"/>
      <c r="B1398" s="408"/>
      <c r="C1398" s="408"/>
      <c r="D1398" s="408"/>
      <c r="E1398" s="408"/>
      <c r="F1398" s="408"/>
      <c r="G1398" s="408"/>
      <c r="AN1398" s="400"/>
      <c r="AO1398" s="400"/>
      <c r="AV1398" s="400"/>
      <c r="AW1398" s="400"/>
      <c r="BJ1398" s="400"/>
      <c r="BK1398" s="400"/>
      <c r="BL1398" s="400"/>
      <c r="BM1398" s="400"/>
      <c r="BN1398" s="400"/>
      <c r="BO1398" s="400"/>
      <c r="BP1398" s="400"/>
      <c r="BQ1398" s="400"/>
      <c r="BR1398" s="400"/>
      <c r="BS1398" s="400"/>
      <c r="BT1398" s="400"/>
      <c r="BU1398" s="400"/>
      <c r="CC1398" s="397"/>
      <c r="CD1398" s="397"/>
      <c r="CE1398" s="397"/>
      <c r="CF1398" s="397"/>
      <c r="CG1398" s="397"/>
      <c r="CH1398" s="397"/>
      <c r="CI1398" s="397"/>
      <c r="CJ1398" s="397"/>
      <c r="CK1398" s="397"/>
      <c r="CL1398" s="397"/>
      <c r="CM1398" s="397"/>
      <c r="CN1398" s="397"/>
    </row>
    <row r="1399" spans="1:92" s="407" customFormat="1" x14ac:dyDescent="0.25">
      <c r="A1399" s="408"/>
      <c r="B1399" s="408"/>
      <c r="C1399" s="408"/>
      <c r="D1399" s="408"/>
      <c r="E1399" s="408"/>
      <c r="F1399" s="408"/>
      <c r="G1399" s="408"/>
      <c r="AN1399" s="400"/>
      <c r="AO1399" s="400"/>
      <c r="AV1399" s="400"/>
      <c r="AW1399" s="400"/>
      <c r="BJ1399" s="400"/>
      <c r="BK1399" s="400"/>
      <c r="BL1399" s="400"/>
      <c r="BM1399" s="400"/>
      <c r="BN1399" s="400"/>
      <c r="BO1399" s="400"/>
      <c r="BP1399" s="400"/>
      <c r="BQ1399" s="400"/>
      <c r="BR1399" s="400"/>
      <c r="BS1399" s="400"/>
      <c r="BT1399" s="400"/>
      <c r="BU1399" s="400"/>
      <c r="CC1399" s="397"/>
      <c r="CD1399" s="397"/>
      <c r="CE1399" s="397"/>
      <c r="CF1399" s="397"/>
      <c r="CG1399" s="397"/>
      <c r="CH1399" s="397"/>
      <c r="CI1399" s="397"/>
      <c r="CJ1399" s="397"/>
      <c r="CK1399" s="397"/>
      <c r="CL1399" s="397"/>
      <c r="CM1399" s="397"/>
      <c r="CN1399" s="397"/>
    </row>
    <row r="1400" spans="1:92" s="407" customFormat="1" x14ac:dyDescent="0.25">
      <c r="A1400" s="408"/>
      <c r="B1400" s="408"/>
      <c r="C1400" s="408"/>
      <c r="D1400" s="408"/>
      <c r="E1400" s="408"/>
      <c r="F1400" s="408"/>
      <c r="G1400" s="408"/>
      <c r="AN1400" s="400"/>
      <c r="AO1400" s="400"/>
      <c r="AV1400" s="400"/>
      <c r="AW1400" s="400"/>
      <c r="BJ1400" s="400"/>
      <c r="BK1400" s="400"/>
      <c r="BL1400" s="400"/>
      <c r="BM1400" s="400"/>
      <c r="BN1400" s="400"/>
      <c r="BO1400" s="400"/>
      <c r="BP1400" s="400"/>
      <c r="BQ1400" s="400"/>
      <c r="BR1400" s="400"/>
      <c r="BS1400" s="400"/>
      <c r="BT1400" s="400"/>
      <c r="BU1400" s="400"/>
      <c r="CC1400" s="397"/>
      <c r="CD1400" s="397"/>
      <c r="CE1400" s="397"/>
      <c r="CF1400" s="397"/>
      <c r="CG1400" s="397"/>
      <c r="CH1400" s="397"/>
      <c r="CI1400" s="397"/>
      <c r="CJ1400" s="397"/>
      <c r="CK1400" s="397"/>
      <c r="CL1400" s="397"/>
      <c r="CM1400" s="397"/>
      <c r="CN1400" s="397"/>
    </row>
    <row r="1401" spans="1:92" s="407" customFormat="1" x14ac:dyDescent="0.25">
      <c r="A1401" s="408"/>
      <c r="B1401" s="408"/>
      <c r="C1401" s="408"/>
      <c r="D1401" s="408"/>
      <c r="E1401" s="408"/>
      <c r="F1401" s="408"/>
      <c r="G1401" s="408"/>
      <c r="AN1401" s="400"/>
      <c r="AO1401" s="400"/>
      <c r="AV1401" s="400"/>
      <c r="AW1401" s="400"/>
      <c r="BJ1401" s="400"/>
      <c r="BK1401" s="400"/>
      <c r="BL1401" s="400"/>
      <c r="BM1401" s="400"/>
      <c r="BN1401" s="400"/>
      <c r="BO1401" s="400"/>
      <c r="BP1401" s="400"/>
      <c r="BQ1401" s="400"/>
      <c r="BR1401" s="400"/>
      <c r="BS1401" s="400"/>
      <c r="BT1401" s="400"/>
      <c r="BU1401" s="400"/>
      <c r="CC1401" s="397"/>
      <c r="CD1401" s="397"/>
      <c r="CE1401" s="397"/>
      <c r="CF1401" s="397"/>
      <c r="CG1401" s="397"/>
      <c r="CH1401" s="397"/>
      <c r="CI1401" s="397"/>
      <c r="CJ1401" s="397"/>
      <c r="CK1401" s="397"/>
      <c r="CL1401" s="397"/>
      <c r="CM1401" s="397"/>
      <c r="CN1401" s="397"/>
    </row>
    <row r="1402" spans="1:92" s="407" customFormat="1" x14ac:dyDescent="0.25">
      <c r="A1402" s="408"/>
      <c r="B1402" s="408"/>
      <c r="C1402" s="408"/>
      <c r="D1402" s="408"/>
      <c r="E1402" s="408"/>
      <c r="F1402" s="408"/>
      <c r="G1402" s="408"/>
      <c r="AN1402" s="400"/>
      <c r="AO1402" s="400"/>
      <c r="AV1402" s="400"/>
      <c r="AW1402" s="400"/>
      <c r="BJ1402" s="400"/>
      <c r="BK1402" s="400"/>
      <c r="BL1402" s="400"/>
      <c r="BM1402" s="400"/>
      <c r="BN1402" s="400"/>
      <c r="BO1402" s="400"/>
      <c r="BP1402" s="400"/>
      <c r="BQ1402" s="400"/>
      <c r="BR1402" s="400"/>
      <c r="BS1402" s="400"/>
      <c r="BT1402" s="400"/>
      <c r="BU1402" s="400"/>
      <c r="CC1402" s="397"/>
      <c r="CD1402" s="397"/>
      <c r="CE1402" s="397"/>
      <c r="CF1402" s="397"/>
      <c r="CG1402" s="397"/>
      <c r="CH1402" s="397"/>
      <c r="CI1402" s="397"/>
      <c r="CJ1402" s="397"/>
      <c r="CK1402" s="397"/>
      <c r="CL1402" s="397"/>
      <c r="CM1402" s="397"/>
      <c r="CN1402" s="397"/>
    </row>
    <row r="1403" spans="1:92" s="407" customFormat="1" x14ac:dyDescent="0.25">
      <c r="A1403" s="408"/>
      <c r="B1403" s="408"/>
      <c r="C1403" s="408"/>
      <c r="D1403" s="408"/>
      <c r="E1403" s="408"/>
      <c r="F1403" s="408"/>
      <c r="G1403" s="408"/>
      <c r="AN1403" s="400"/>
      <c r="AO1403" s="400"/>
      <c r="AV1403" s="400"/>
      <c r="AW1403" s="400"/>
      <c r="BJ1403" s="400"/>
      <c r="BK1403" s="400"/>
      <c r="BL1403" s="400"/>
      <c r="BM1403" s="400"/>
      <c r="BN1403" s="400"/>
      <c r="BO1403" s="400"/>
      <c r="BP1403" s="400"/>
      <c r="BQ1403" s="400"/>
      <c r="BR1403" s="400"/>
      <c r="BS1403" s="400"/>
      <c r="BT1403" s="400"/>
      <c r="BU1403" s="400"/>
      <c r="CC1403" s="397"/>
      <c r="CD1403" s="397"/>
      <c r="CE1403" s="397"/>
      <c r="CF1403" s="397"/>
      <c r="CG1403" s="397"/>
      <c r="CH1403" s="397"/>
      <c r="CI1403" s="397"/>
      <c r="CJ1403" s="397"/>
      <c r="CK1403" s="397"/>
      <c r="CL1403" s="397"/>
      <c r="CM1403" s="397"/>
      <c r="CN1403" s="397"/>
    </row>
    <row r="1404" spans="1:92" s="407" customFormat="1" x14ac:dyDescent="0.25">
      <c r="A1404" s="408"/>
      <c r="B1404" s="408"/>
      <c r="C1404" s="408"/>
      <c r="D1404" s="408"/>
      <c r="E1404" s="408"/>
      <c r="F1404" s="408"/>
      <c r="G1404" s="408"/>
      <c r="AN1404" s="400"/>
      <c r="AO1404" s="400"/>
      <c r="AV1404" s="400"/>
      <c r="AW1404" s="400"/>
      <c r="BJ1404" s="400"/>
      <c r="BK1404" s="400"/>
      <c r="BL1404" s="400"/>
      <c r="BM1404" s="400"/>
      <c r="BN1404" s="400"/>
      <c r="BO1404" s="400"/>
      <c r="BP1404" s="400"/>
      <c r="BQ1404" s="400"/>
      <c r="BR1404" s="400"/>
      <c r="BS1404" s="400"/>
      <c r="BT1404" s="400"/>
      <c r="BU1404" s="400"/>
      <c r="CC1404" s="397"/>
      <c r="CD1404" s="397"/>
      <c r="CE1404" s="397"/>
      <c r="CF1404" s="397"/>
      <c r="CG1404" s="397"/>
      <c r="CH1404" s="397"/>
      <c r="CI1404" s="397"/>
      <c r="CJ1404" s="397"/>
      <c r="CK1404" s="397"/>
      <c r="CL1404" s="397"/>
      <c r="CM1404" s="397"/>
      <c r="CN1404" s="397"/>
    </row>
    <row r="1405" spans="1:92" s="407" customFormat="1" x14ac:dyDescent="0.25">
      <c r="A1405" s="408"/>
      <c r="B1405" s="408"/>
      <c r="C1405" s="408"/>
      <c r="D1405" s="408"/>
      <c r="E1405" s="408"/>
      <c r="F1405" s="408"/>
      <c r="G1405" s="408"/>
      <c r="AN1405" s="400"/>
      <c r="AO1405" s="400"/>
      <c r="AV1405" s="400"/>
      <c r="AW1405" s="400"/>
      <c r="BJ1405" s="400"/>
      <c r="BK1405" s="400"/>
      <c r="BL1405" s="400"/>
      <c r="BM1405" s="400"/>
      <c r="BN1405" s="400"/>
      <c r="BO1405" s="400"/>
      <c r="BP1405" s="400"/>
      <c r="BQ1405" s="400"/>
      <c r="BR1405" s="400"/>
      <c r="BS1405" s="400"/>
      <c r="BT1405" s="400"/>
      <c r="BU1405" s="400"/>
      <c r="CC1405" s="397"/>
      <c r="CD1405" s="397"/>
      <c r="CE1405" s="397"/>
      <c r="CF1405" s="397"/>
      <c r="CG1405" s="397"/>
      <c r="CH1405" s="397"/>
      <c r="CI1405" s="397"/>
      <c r="CJ1405" s="397"/>
      <c r="CK1405" s="397"/>
      <c r="CL1405" s="397"/>
      <c r="CM1405" s="397"/>
      <c r="CN1405" s="397"/>
    </row>
    <row r="1406" spans="1:92" s="407" customFormat="1" x14ac:dyDescent="0.25">
      <c r="A1406" s="408"/>
      <c r="B1406" s="408"/>
      <c r="C1406" s="408"/>
      <c r="D1406" s="408"/>
      <c r="E1406" s="408"/>
      <c r="F1406" s="408"/>
      <c r="G1406" s="408"/>
      <c r="AN1406" s="400"/>
      <c r="AO1406" s="400"/>
      <c r="AV1406" s="400"/>
      <c r="AW1406" s="400"/>
      <c r="BJ1406" s="400"/>
      <c r="BK1406" s="400"/>
      <c r="BL1406" s="400"/>
      <c r="BM1406" s="400"/>
      <c r="BN1406" s="400"/>
      <c r="BO1406" s="400"/>
      <c r="BP1406" s="400"/>
      <c r="BQ1406" s="400"/>
      <c r="BR1406" s="400"/>
      <c r="BS1406" s="400"/>
      <c r="BT1406" s="400"/>
      <c r="BU1406" s="400"/>
      <c r="CC1406" s="397"/>
      <c r="CD1406" s="397"/>
      <c r="CE1406" s="397"/>
      <c r="CF1406" s="397"/>
      <c r="CG1406" s="397"/>
      <c r="CH1406" s="397"/>
      <c r="CI1406" s="397"/>
      <c r="CJ1406" s="397"/>
      <c r="CK1406" s="397"/>
      <c r="CL1406" s="397"/>
      <c r="CM1406" s="397"/>
      <c r="CN1406" s="397"/>
    </row>
    <row r="1407" spans="1:92" s="407" customFormat="1" x14ac:dyDescent="0.25">
      <c r="A1407" s="408"/>
      <c r="B1407" s="408"/>
      <c r="C1407" s="408"/>
      <c r="D1407" s="408"/>
      <c r="E1407" s="408"/>
      <c r="F1407" s="408"/>
      <c r="G1407" s="408"/>
      <c r="AN1407" s="400"/>
      <c r="AO1407" s="400"/>
      <c r="AV1407" s="400"/>
      <c r="AW1407" s="400"/>
      <c r="BJ1407" s="400"/>
      <c r="BK1407" s="400"/>
      <c r="BL1407" s="400"/>
      <c r="BM1407" s="400"/>
      <c r="BN1407" s="400"/>
      <c r="BO1407" s="400"/>
      <c r="BP1407" s="400"/>
      <c r="BQ1407" s="400"/>
      <c r="BR1407" s="400"/>
      <c r="BS1407" s="400"/>
      <c r="BT1407" s="400"/>
      <c r="BU1407" s="400"/>
      <c r="CC1407" s="397"/>
      <c r="CD1407" s="397"/>
      <c r="CE1407" s="397"/>
      <c r="CF1407" s="397"/>
      <c r="CG1407" s="397"/>
      <c r="CH1407" s="397"/>
      <c r="CI1407" s="397"/>
      <c r="CJ1407" s="397"/>
      <c r="CK1407" s="397"/>
      <c r="CL1407" s="397"/>
      <c r="CM1407" s="397"/>
      <c r="CN1407" s="397"/>
    </row>
    <row r="1408" spans="1:92" s="407" customFormat="1" x14ac:dyDescent="0.25">
      <c r="A1408" s="408"/>
      <c r="B1408" s="408"/>
      <c r="C1408" s="408"/>
      <c r="D1408" s="408"/>
      <c r="E1408" s="408"/>
      <c r="F1408" s="408"/>
      <c r="G1408" s="408"/>
      <c r="AN1408" s="400"/>
      <c r="AO1408" s="400"/>
      <c r="AV1408" s="400"/>
      <c r="AW1408" s="400"/>
      <c r="BJ1408" s="400"/>
      <c r="BK1408" s="400"/>
      <c r="BL1408" s="400"/>
      <c r="BM1408" s="400"/>
      <c r="BN1408" s="400"/>
      <c r="BO1408" s="400"/>
      <c r="BP1408" s="400"/>
      <c r="BQ1408" s="400"/>
      <c r="BR1408" s="400"/>
      <c r="BS1408" s="400"/>
      <c r="BT1408" s="400"/>
      <c r="BU1408" s="400"/>
      <c r="CC1408" s="397"/>
      <c r="CD1408" s="397"/>
      <c r="CE1408" s="397"/>
      <c r="CF1408" s="397"/>
      <c r="CG1408" s="397"/>
      <c r="CH1408" s="397"/>
      <c r="CI1408" s="397"/>
      <c r="CJ1408" s="397"/>
      <c r="CK1408" s="397"/>
      <c r="CL1408" s="397"/>
      <c r="CM1408" s="397"/>
      <c r="CN1408" s="397"/>
    </row>
    <row r="1409" spans="1:92" s="407" customFormat="1" x14ac:dyDescent="0.25">
      <c r="A1409" s="408"/>
      <c r="B1409" s="408"/>
      <c r="C1409" s="408"/>
      <c r="D1409" s="408"/>
      <c r="E1409" s="408"/>
      <c r="F1409" s="408"/>
      <c r="G1409" s="408"/>
      <c r="AN1409" s="400"/>
      <c r="AO1409" s="400"/>
      <c r="AV1409" s="400"/>
      <c r="AW1409" s="400"/>
      <c r="BJ1409" s="400"/>
      <c r="BK1409" s="400"/>
      <c r="BL1409" s="400"/>
      <c r="BM1409" s="400"/>
      <c r="BN1409" s="400"/>
      <c r="BO1409" s="400"/>
      <c r="BP1409" s="400"/>
      <c r="BQ1409" s="400"/>
      <c r="BR1409" s="400"/>
      <c r="BS1409" s="400"/>
      <c r="BT1409" s="400"/>
      <c r="BU1409" s="400"/>
      <c r="CC1409" s="397"/>
      <c r="CD1409" s="397"/>
      <c r="CE1409" s="397"/>
      <c r="CF1409" s="397"/>
      <c r="CG1409" s="397"/>
      <c r="CH1409" s="397"/>
      <c r="CI1409" s="397"/>
      <c r="CJ1409" s="397"/>
      <c r="CK1409" s="397"/>
      <c r="CL1409" s="397"/>
      <c r="CM1409" s="397"/>
      <c r="CN1409" s="397"/>
    </row>
    <row r="1410" spans="1:92" s="407" customFormat="1" x14ac:dyDescent="0.25">
      <c r="A1410" s="408"/>
      <c r="B1410" s="408"/>
      <c r="C1410" s="408"/>
      <c r="D1410" s="408"/>
      <c r="E1410" s="408"/>
      <c r="F1410" s="408"/>
      <c r="G1410" s="408"/>
      <c r="AN1410" s="400"/>
      <c r="AO1410" s="400"/>
      <c r="AV1410" s="400"/>
      <c r="AW1410" s="400"/>
      <c r="BJ1410" s="400"/>
      <c r="BK1410" s="400"/>
      <c r="BL1410" s="400"/>
      <c r="BM1410" s="400"/>
      <c r="BN1410" s="400"/>
      <c r="BO1410" s="400"/>
      <c r="BP1410" s="400"/>
      <c r="BQ1410" s="400"/>
      <c r="BR1410" s="400"/>
      <c r="BS1410" s="400"/>
      <c r="BT1410" s="400"/>
      <c r="BU1410" s="400"/>
      <c r="CC1410" s="397"/>
      <c r="CD1410" s="397"/>
      <c r="CE1410" s="397"/>
      <c r="CF1410" s="397"/>
      <c r="CG1410" s="397"/>
      <c r="CH1410" s="397"/>
      <c r="CI1410" s="397"/>
      <c r="CJ1410" s="397"/>
      <c r="CK1410" s="397"/>
      <c r="CL1410" s="397"/>
      <c r="CM1410" s="397"/>
      <c r="CN1410" s="397"/>
    </row>
    <row r="1411" spans="1:92" s="407" customFormat="1" x14ac:dyDescent="0.25">
      <c r="A1411" s="408"/>
      <c r="B1411" s="408"/>
      <c r="C1411" s="408"/>
      <c r="D1411" s="408"/>
      <c r="E1411" s="408"/>
      <c r="F1411" s="408"/>
      <c r="G1411" s="408"/>
      <c r="AN1411" s="400"/>
      <c r="AO1411" s="400"/>
      <c r="AV1411" s="400"/>
      <c r="AW1411" s="400"/>
      <c r="BJ1411" s="400"/>
      <c r="BK1411" s="400"/>
      <c r="BL1411" s="400"/>
      <c r="BM1411" s="400"/>
      <c r="BN1411" s="400"/>
      <c r="BO1411" s="400"/>
      <c r="BP1411" s="400"/>
      <c r="BQ1411" s="400"/>
      <c r="BR1411" s="400"/>
      <c r="BS1411" s="400"/>
      <c r="BT1411" s="400"/>
      <c r="BU1411" s="400"/>
      <c r="CC1411" s="397"/>
      <c r="CD1411" s="397"/>
      <c r="CE1411" s="397"/>
      <c r="CF1411" s="397"/>
      <c r="CG1411" s="397"/>
      <c r="CH1411" s="397"/>
      <c r="CI1411" s="397"/>
      <c r="CJ1411" s="397"/>
      <c r="CK1411" s="397"/>
      <c r="CL1411" s="397"/>
      <c r="CM1411" s="397"/>
      <c r="CN1411" s="397"/>
    </row>
    <row r="1412" spans="1:92" s="407" customFormat="1" x14ac:dyDescent="0.25">
      <c r="A1412" s="408"/>
      <c r="B1412" s="408"/>
      <c r="C1412" s="408"/>
      <c r="D1412" s="408"/>
      <c r="E1412" s="408"/>
      <c r="F1412" s="408"/>
      <c r="G1412" s="408"/>
      <c r="AN1412" s="400"/>
      <c r="AO1412" s="400"/>
      <c r="AV1412" s="400"/>
      <c r="AW1412" s="400"/>
      <c r="BJ1412" s="400"/>
      <c r="BK1412" s="400"/>
      <c r="BL1412" s="400"/>
      <c r="BM1412" s="400"/>
      <c r="BN1412" s="400"/>
      <c r="BO1412" s="400"/>
      <c r="BP1412" s="400"/>
      <c r="BQ1412" s="400"/>
      <c r="BR1412" s="400"/>
      <c r="BS1412" s="400"/>
      <c r="BT1412" s="400"/>
      <c r="BU1412" s="400"/>
      <c r="CC1412" s="397"/>
      <c r="CD1412" s="397"/>
      <c r="CE1412" s="397"/>
      <c r="CF1412" s="397"/>
      <c r="CG1412" s="397"/>
      <c r="CH1412" s="397"/>
      <c r="CI1412" s="397"/>
      <c r="CJ1412" s="397"/>
      <c r="CK1412" s="397"/>
      <c r="CL1412" s="397"/>
      <c r="CM1412" s="397"/>
      <c r="CN1412" s="397"/>
    </row>
    <row r="1413" spans="1:92" s="407" customFormat="1" x14ac:dyDescent="0.25">
      <c r="A1413" s="408"/>
      <c r="B1413" s="408"/>
      <c r="C1413" s="408"/>
      <c r="D1413" s="408"/>
      <c r="E1413" s="408"/>
      <c r="F1413" s="408"/>
      <c r="G1413" s="408"/>
      <c r="AN1413" s="400"/>
      <c r="AO1413" s="400"/>
      <c r="AV1413" s="400"/>
      <c r="AW1413" s="400"/>
      <c r="BJ1413" s="400"/>
      <c r="BK1413" s="400"/>
      <c r="BL1413" s="400"/>
      <c r="BM1413" s="400"/>
      <c r="BN1413" s="400"/>
      <c r="BO1413" s="400"/>
      <c r="BP1413" s="400"/>
      <c r="BQ1413" s="400"/>
      <c r="BR1413" s="400"/>
      <c r="BS1413" s="400"/>
      <c r="BT1413" s="400"/>
      <c r="BU1413" s="400"/>
      <c r="CC1413" s="397"/>
      <c r="CD1413" s="397"/>
      <c r="CE1413" s="397"/>
      <c r="CF1413" s="397"/>
      <c r="CG1413" s="397"/>
      <c r="CH1413" s="397"/>
      <c r="CI1413" s="397"/>
      <c r="CJ1413" s="397"/>
      <c r="CK1413" s="397"/>
      <c r="CL1413" s="397"/>
      <c r="CM1413" s="397"/>
      <c r="CN1413" s="397"/>
    </row>
    <row r="1414" spans="1:92" s="407" customFormat="1" x14ac:dyDescent="0.25">
      <c r="A1414" s="408"/>
      <c r="B1414" s="408"/>
      <c r="C1414" s="408"/>
      <c r="D1414" s="408"/>
      <c r="E1414" s="408"/>
      <c r="F1414" s="408"/>
      <c r="G1414" s="408"/>
      <c r="AN1414" s="400"/>
      <c r="AO1414" s="400"/>
      <c r="AV1414" s="400"/>
      <c r="AW1414" s="400"/>
      <c r="BJ1414" s="400"/>
      <c r="BK1414" s="400"/>
      <c r="BL1414" s="400"/>
      <c r="BM1414" s="400"/>
      <c r="BN1414" s="400"/>
      <c r="BO1414" s="400"/>
      <c r="BP1414" s="400"/>
      <c r="BQ1414" s="400"/>
      <c r="BR1414" s="400"/>
      <c r="BS1414" s="400"/>
      <c r="BT1414" s="400"/>
      <c r="BU1414" s="400"/>
      <c r="CC1414" s="397"/>
      <c r="CD1414" s="397"/>
      <c r="CE1414" s="397"/>
      <c r="CF1414" s="397"/>
      <c r="CG1414" s="397"/>
      <c r="CH1414" s="397"/>
      <c r="CI1414" s="397"/>
      <c r="CJ1414" s="397"/>
      <c r="CK1414" s="397"/>
      <c r="CL1414" s="397"/>
      <c r="CM1414" s="397"/>
      <c r="CN1414" s="397"/>
    </row>
    <row r="1415" spans="1:92" s="407" customFormat="1" x14ac:dyDescent="0.25">
      <c r="A1415" s="408"/>
      <c r="B1415" s="408"/>
      <c r="C1415" s="408"/>
      <c r="D1415" s="408"/>
      <c r="E1415" s="408"/>
      <c r="F1415" s="408"/>
      <c r="G1415" s="408"/>
      <c r="AN1415" s="400"/>
      <c r="AO1415" s="400"/>
      <c r="AV1415" s="400"/>
      <c r="AW1415" s="400"/>
      <c r="BJ1415" s="400"/>
      <c r="BK1415" s="400"/>
      <c r="BL1415" s="400"/>
      <c r="BM1415" s="400"/>
      <c r="BN1415" s="400"/>
      <c r="BO1415" s="400"/>
      <c r="BP1415" s="400"/>
      <c r="BQ1415" s="400"/>
      <c r="BR1415" s="400"/>
      <c r="BS1415" s="400"/>
      <c r="BT1415" s="400"/>
      <c r="BU1415" s="400"/>
      <c r="CC1415" s="397"/>
      <c r="CD1415" s="397"/>
      <c r="CE1415" s="397"/>
      <c r="CF1415" s="397"/>
      <c r="CG1415" s="397"/>
      <c r="CH1415" s="397"/>
      <c r="CI1415" s="397"/>
      <c r="CJ1415" s="397"/>
      <c r="CK1415" s="397"/>
      <c r="CL1415" s="397"/>
      <c r="CM1415" s="397"/>
      <c r="CN1415" s="397"/>
    </row>
    <row r="1416" spans="1:92" s="407" customFormat="1" x14ac:dyDescent="0.25">
      <c r="A1416" s="408"/>
      <c r="B1416" s="408"/>
      <c r="C1416" s="408"/>
      <c r="D1416" s="408"/>
      <c r="E1416" s="408"/>
      <c r="F1416" s="408"/>
      <c r="G1416" s="408"/>
      <c r="AN1416" s="400"/>
      <c r="AO1416" s="400"/>
      <c r="AV1416" s="400"/>
      <c r="AW1416" s="400"/>
      <c r="BJ1416" s="400"/>
      <c r="BK1416" s="400"/>
      <c r="BL1416" s="400"/>
      <c r="BM1416" s="400"/>
      <c r="BN1416" s="400"/>
      <c r="BO1416" s="400"/>
      <c r="BP1416" s="400"/>
      <c r="BQ1416" s="400"/>
      <c r="BR1416" s="400"/>
      <c r="BS1416" s="400"/>
      <c r="BT1416" s="400"/>
      <c r="BU1416" s="400"/>
      <c r="CC1416" s="397"/>
      <c r="CD1416" s="397"/>
      <c r="CE1416" s="397"/>
      <c r="CF1416" s="397"/>
      <c r="CG1416" s="397"/>
      <c r="CH1416" s="397"/>
      <c r="CI1416" s="397"/>
      <c r="CJ1416" s="397"/>
      <c r="CK1416" s="397"/>
      <c r="CL1416" s="397"/>
      <c r="CM1416" s="397"/>
      <c r="CN1416" s="397"/>
    </row>
    <row r="1417" spans="1:92" s="407" customFormat="1" x14ac:dyDescent="0.25">
      <c r="A1417" s="408"/>
      <c r="B1417" s="408"/>
      <c r="C1417" s="408"/>
      <c r="D1417" s="408"/>
      <c r="E1417" s="408"/>
      <c r="F1417" s="408"/>
      <c r="G1417" s="408"/>
      <c r="AN1417" s="400"/>
      <c r="AO1417" s="400"/>
      <c r="AV1417" s="400"/>
      <c r="AW1417" s="400"/>
      <c r="BJ1417" s="400"/>
      <c r="BK1417" s="400"/>
      <c r="BL1417" s="400"/>
      <c r="BM1417" s="400"/>
      <c r="BN1417" s="400"/>
      <c r="BO1417" s="400"/>
      <c r="BP1417" s="400"/>
      <c r="BQ1417" s="400"/>
      <c r="BR1417" s="400"/>
      <c r="BS1417" s="400"/>
      <c r="BT1417" s="400"/>
      <c r="BU1417" s="400"/>
      <c r="CC1417" s="397"/>
      <c r="CD1417" s="397"/>
      <c r="CE1417" s="397"/>
      <c r="CF1417" s="397"/>
      <c r="CG1417" s="397"/>
      <c r="CH1417" s="397"/>
      <c r="CI1417" s="397"/>
      <c r="CJ1417" s="397"/>
      <c r="CK1417" s="397"/>
      <c r="CL1417" s="397"/>
      <c r="CM1417" s="397"/>
      <c r="CN1417" s="397"/>
    </row>
    <row r="1418" spans="1:92" s="407" customFormat="1" x14ac:dyDescent="0.25">
      <c r="A1418" s="408"/>
      <c r="B1418" s="408"/>
      <c r="C1418" s="408"/>
      <c r="D1418" s="408"/>
      <c r="E1418" s="408"/>
      <c r="F1418" s="408"/>
      <c r="G1418" s="408"/>
      <c r="AN1418" s="400"/>
      <c r="AO1418" s="400"/>
      <c r="AV1418" s="400"/>
      <c r="AW1418" s="400"/>
      <c r="BJ1418" s="400"/>
      <c r="BK1418" s="400"/>
      <c r="BL1418" s="400"/>
      <c r="BM1418" s="400"/>
      <c r="BN1418" s="400"/>
      <c r="BO1418" s="400"/>
      <c r="BP1418" s="400"/>
      <c r="BQ1418" s="400"/>
      <c r="BR1418" s="400"/>
      <c r="BS1418" s="400"/>
      <c r="BT1418" s="400"/>
      <c r="BU1418" s="400"/>
      <c r="CC1418" s="397"/>
      <c r="CD1418" s="397"/>
      <c r="CE1418" s="397"/>
      <c r="CF1418" s="397"/>
      <c r="CG1418" s="397"/>
      <c r="CH1418" s="397"/>
      <c r="CI1418" s="397"/>
      <c r="CJ1418" s="397"/>
      <c r="CK1418" s="397"/>
      <c r="CL1418" s="397"/>
      <c r="CM1418" s="397"/>
      <c r="CN1418" s="397"/>
    </row>
    <row r="1419" spans="1:92" s="407" customFormat="1" x14ac:dyDescent="0.25">
      <c r="A1419" s="408"/>
      <c r="B1419" s="408"/>
      <c r="C1419" s="408"/>
      <c r="D1419" s="408"/>
      <c r="E1419" s="408"/>
      <c r="F1419" s="408"/>
      <c r="G1419" s="408"/>
      <c r="AN1419" s="400"/>
      <c r="AO1419" s="400"/>
      <c r="AV1419" s="400"/>
      <c r="AW1419" s="400"/>
      <c r="BJ1419" s="400"/>
      <c r="BK1419" s="400"/>
      <c r="BL1419" s="400"/>
      <c r="BM1419" s="400"/>
      <c r="BN1419" s="400"/>
      <c r="BO1419" s="400"/>
      <c r="BP1419" s="400"/>
      <c r="BQ1419" s="400"/>
      <c r="BR1419" s="400"/>
      <c r="BS1419" s="400"/>
      <c r="BT1419" s="400"/>
      <c r="BU1419" s="400"/>
      <c r="CC1419" s="397"/>
      <c r="CD1419" s="397"/>
      <c r="CE1419" s="397"/>
      <c r="CF1419" s="397"/>
      <c r="CG1419" s="397"/>
      <c r="CH1419" s="397"/>
      <c r="CI1419" s="397"/>
      <c r="CJ1419" s="397"/>
      <c r="CK1419" s="397"/>
      <c r="CL1419" s="397"/>
      <c r="CM1419" s="397"/>
      <c r="CN1419" s="397"/>
    </row>
    <row r="1420" spans="1:92" s="407" customFormat="1" x14ac:dyDescent="0.25">
      <c r="A1420" s="408"/>
      <c r="B1420" s="408"/>
      <c r="C1420" s="408"/>
      <c r="D1420" s="408"/>
      <c r="E1420" s="408"/>
      <c r="F1420" s="408"/>
      <c r="G1420" s="408"/>
      <c r="AN1420" s="400"/>
      <c r="AO1420" s="400"/>
      <c r="AV1420" s="400"/>
      <c r="AW1420" s="400"/>
      <c r="BJ1420" s="400"/>
      <c r="BK1420" s="400"/>
      <c r="BL1420" s="400"/>
      <c r="BM1420" s="400"/>
      <c r="BN1420" s="400"/>
      <c r="BO1420" s="400"/>
      <c r="BP1420" s="400"/>
      <c r="BQ1420" s="400"/>
      <c r="BR1420" s="400"/>
      <c r="BS1420" s="400"/>
      <c r="BT1420" s="400"/>
      <c r="BU1420" s="400"/>
      <c r="CC1420" s="397"/>
      <c r="CD1420" s="397"/>
      <c r="CE1420" s="397"/>
      <c r="CF1420" s="397"/>
      <c r="CG1420" s="397"/>
      <c r="CH1420" s="397"/>
      <c r="CI1420" s="397"/>
      <c r="CJ1420" s="397"/>
      <c r="CK1420" s="397"/>
      <c r="CL1420" s="397"/>
      <c r="CM1420" s="397"/>
      <c r="CN1420" s="397"/>
    </row>
    <row r="1421" spans="1:92" s="407" customFormat="1" x14ac:dyDescent="0.25">
      <c r="A1421" s="408"/>
      <c r="B1421" s="408"/>
      <c r="C1421" s="408"/>
      <c r="D1421" s="408"/>
      <c r="E1421" s="408"/>
      <c r="F1421" s="408"/>
      <c r="G1421" s="408"/>
      <c r="AN1421" s="400"/>
      <c r="AO1421" s="400"/>
      <c r="AV1421" s="400"/>
      <c r="AW1421" s="400"/>
      <c r="BJ1421" s="400"/>
      <c r="BK1421" s="400"/>
      <c r="BL1421" s="400"/>
      <c r="BM1421" s="400"/>
      <c r="BN1421" s="400"/>
      <c r="BO1421" s="400"/>
      <c r="BP1421" s="400"/>
      <c r="BQ1421" s="400"/>
      <c r="BR1421" s="400"/>
      <c r="BS1421" s="400"/>
      <c r="BT1421" s="400"/>
      <c r="BU1421" s="400"/>
      <c r="CC1421" s="397"/>
      <c r="CD1421" s="397"/>
      <c r="CE1421" s="397"/>
      <c r="CF1421" s="397"/>
      <c r="CG1421" s="397"/>
      <c r="CH1421" s="397"/>
      <c r="CI1421" s="397"/>
      <c r="CJ1421" s="397"/>
      <c r="CK1421" s="397"/>
      <c r="CL1421" s="397"/>
      <c r="CM1421" s="397"/>
      <c r="CN1421" s="397"/>
    </row>
    <row r="1422" spans="1:92" s="407" customFormat="1" x14ac:dyDescent="0.25">
      <c r="A1422" s="408"/>
      <c r="B1422" s="408"/>
      <c r="C1422" s="408"/>
      <c r="D1422" s="408"/>
      <c r="E1422" s="408"/>
      <c r="F1422" s="408"/>
      <c r="G1422" s="408"/>
      <c r="AN1422" s="400"/>
      <c r="AO1422" s="400"/>
      <c r="AV1422" s="400"/>
      <c r="AW1422" s="400"/>
      <c r="BJ1422" s="400"/>
      <c r="BK1422" s="400"/>
      <c r="BL1422" s="400"/>
      <c r="BM1422" s="400"/>
      <c r="BN1422" s="400"/>
      <c r="BO1422" s="400"/>
      <c r="BP1422" s="400"/>
      <c r="BQ1422" s="400"/>
      <c r="BR1422" s="400"/>
      <c r="BS1422" s="400"/>
      <c r="BT1422" s="400"/>
      <c r="BU1422" s="400"/>
      <c r="CC1422" s="397"/>
      <c r="CD1422" s="397"/>
      <c r="CE1422" s="397"/>
      <c r="CF1422" s="397"/>
      <c r="CG1422" s="397"/>
      <c r="CH1422" s="397"/>
      <c r="CI1422" s="397"/>
      <c r="CJ1422" s="397"/>
      <c r="CK1422" s="397"/>
      <c r="CL1422" s="397"/>
      <c r="CM1422" s="397"/>
      <c r="CN1422" s="397"/>
    </row>
    <row r="1423" spans="1:92" s="407" customFormat="1" x14ac:dyDescent="0.25">
      <c r="A1423" s="408"/>
      <c r="B1423" s="408"/>
      <c r="C1423" s="408"/>
      <c r="D1423" s="408"/>
      <c r="E1423" s="408"/>
      <c r="F1423" s="408"/>
      <c r="G1423" s="408"/>
      <c r="AN1423" s="400"/>
      <c r="AO1423" s="400"/>
      <c r="AV1423" s="400"/>
      <c r="AW1423" s="400"/>
      <c r="BJ1423" s="400"/>
      <c r="BK1423" s="400"/>
      <c r="BL1423" s="400"/>
      <c r="BM1423" s="400"/>
      <c r="BN1423" s="400"/>
      <c r="BO1423" s="400"/>
      <c r="BP1423" s="400"/>
      <c r="BQ1423" s="400"/>
      <c r="BR1423" s="400"/>
      <c r="BS1423" s="400"/>
      <c r="BT1423" s="400"/>
      <c r="BU1423" s="400"/>
      <c r="CC1423" s="397"/>
      <c r="CD1423" s="397"/>
      <c r="CE1423" s="397"/>
      <c r="CF1423" s="397"/>
      <c r="CG1423" s="397"/>
      <c r="CH1423" s="397"/>
      <c r="CI1423" s="397"/>
      <c r="CJ1423" s="397"/>
      <c r="CK1423" s="397"/>
      <c r="CL1423" s="397"/>
      <c r="CM1423" s="397"/>
      <c r="CN1423" s="397"/>
    </row>
    <row r="1424" spans="1:92" s="407" customFormat="1" x14ac:dyDescent="0.25">
      <c r="A1424" s="408"/>
      <c r="B1424" s="408"/>
      <c r="C1424" s="408"/>
      <c r="D1424" s="408"/>
      <c r="E1424" s="408"/>
      <c r="F1424" s="408"/>
      <c r="G1424" s="408"/>
      <c r="AN1424" s="400"/>
      <c r="AO1424" s="400"/>
      <c r="AV1424" s="400"/>
      <c r="AW1424" s="400"/>
      <c r="BJ1424" s="400"/>
      <c r="BK1424" s="400"/>
      <c r="BL1424" s="400"/>
      <c r="BM1424" s="400"/>
      <c r="BN1424" s="400"/>
      <c r="BO1424" s="400"/>
      <c r="BP1424" s="400"/>
      <c r="BQ1424" s="400"/>
      <c r="BR1424" s="400"/>
      <c r="BS1424" s="400"/>
      <c r="BT1424" s="400"/>
      <c r="BU1424" s="400"/>
      <c r="CC1424" s="397"/>
      <c r="CD1424" s="397"/>
      <c r="CE1424" s="397"/>
      <c r="CF1424" s="397"/>
      <c r="CG1424" s="397"/>
      <c r="CH1424" s="397"/>
      <c r="CI1424" s="397"/>
      <c r="CJ1424" s="397"/>
      <c r="CK1424" s="397"/>
      <c r="CL1424" s="397"/>
      <c r="CM1424" s="397"/>
      <c r="CN1424" s="397"/>
    </row>
    <row r="1425" spans="1:92" s="407" customFormat="1" x14ac:dyDescent="0.25">
      <c r="A1425" s="408"/>
      <c r="B1425" s="408"/>
      <c r="C1425" s="408"/>
      <c r="D1425" s="408"/>
      <c r="E1425" s="408"/>
      <c r="F1425" s="408"/>
      <c r="G1425" s="408"/>
      <c r="AN1425" s="400"/>
      <c r="AO1425" s="400"/>
      <c r="AV1425" s="400"/>
      <c r="AW1425" s="400"/>
      <c r="BJ1425" s="400"/>
      <c r="BK1425" s="400"/>
      <c r="BL1425" s="400"/>
      <c r="BM1425" s="400"/>
      <c r="BN1425" s="400"/>
      <c r="BO1425" s="400"/>
      <c r="BP1425" s="400"/>
      <c r="BQ1425" s="400"/>
      <c r="BR1425" s="400"/>
      <c r="BS1425" s="400"/>
      <c r="BT1425" s="400"/>
      <c r="BU1425" s="400"/>
      <c r="CC1425" s="397"/>
      <c r="CD1425" s="397"/>
      <c r="CE1425" s="397"/>
      <c r="CF1425" s="397"/>
      <c r="CG1425" s="397"/>
      <c r="CH1425" s="397"/>
      <c r="CI1425" s="397"/>
      <c r="CJ1425" s="397"/>
      <c r="CK1425" s="397"/>
      <c r="CL1425" s="397"/>
      <c r="CM1425" s="397"/>
      <c r="CN1425" s="397"/>
    </row>
    <row r="1426" spans="1:92" s="407" customFormat="1" x14ac:dyDescent="0.25">
      <c r="A1426" s="408"/>
      <c r="B1426" s="408"/>
      <c r="C1426" s="408"/>
      <c r="D1426" s="408"/>
      <c r="E1426" s="408"/>
      <c r="F1426" s="408"/>
      <c r="G1426" s="408"/>
      <c r="AN1426" s="400"/>
      <c r="AO1426" s="400"/>
      <c r="AV1426" s="400"/>
      <c r="AW1426" s="400"/>
      <c r="BJ1426" s="400"/>
      <c r="BK1426" s="400"/>
      <c r="BL1426" s="400"/>
      <c r="BM1426" s="400"/>
      <c r="BN1426" s="400"/>
      <c r="BO1426" s="400"/>
      <c r="BP1426" s="400"/>
      <c r="BQ1426" s="400"/>
      <c r="BR1426" s="400"/>
      <c r="BS1426" s="400"/>
      <c r="BT1426" s="400"/>
      <c r="BU1426" s="400"/>
      <c r="CC1426" s="397"/>
      <c r="CD1426" s="397"/>
      <c r="CE1426" s="397"/>
      <c r="CF1426" s="397"/>
      <c r="CG1426" s="397"/>
      <c r="CH1426" s="397"/>
      <c r="CI1426" s="397"/>
      <c r="CJ1426" s="397"/>
      <c r="CK1426" s="397"/>
      <c r="CL1426" s="397"/>
      <c r="CM1426" s="397"/>
      <c r="CN1426" s="397"/>
    </row>
    <row r="1427" spans="1:92" s="407" customFormat="1" x14ac:dyDescent="0.25">
      <c r="A1427" s="408"/>
      <c r="B1427" s="408"/>
      <c r="C1427" s="408"/>
      <c r="D1427" s="408"/>
      <c r="E1427" s="408"/>
      <c r="F1427" s="408"/>
      <c r="G1427" s="408"/>
      <c r="AN1427" s="400"/>
      <c r="AO1427" s="400"/>
      <c r="AV1427" s="400"/>
      <c r="AW1427" s="400"/>
      <c r="BJ1427" s="400"/>
      <c r="BK1427" s="400"/>
      <c r="BL1427" s="400"/>
      <c r="BM1427" s="400"/>
      <c r="BN1427" s="400"/>
      <c r="BO1427" s="400"/>
      <c r="BP1427" s="400"/>
      <c r="BQ1427" s="400"/>
      <c r="BR1427" s="400"/>
      <c r="BS1427" s="400"/>
      <c r="BT1427" s="400"/>
      <c r="BU1427" s="400"/>
      <c r="CC1427" s="397"/>
      <c r="CD1427" s="397"/>
      <c r="CE1427" s="397"/>
      <c r="CF1427" s="397"/>
      <c r="CG1427" s="397"/>
      <c r="CH1427" s="397"/>
      <c r="CI1427" s="397"/>
      <c r="CJ1427" s="397"/>
      <c r="CK1427" s="397"/>
      <c r="CL1427" s="397"/>
      <c r="CM1427" s="397"/>
      <c r="CN1427" s="397"/>
    </row>
    <row r="1428" spans="1:92" s="407" customFormat="1" x14ac:dyDescent="0.25">
      <c r="A1428" s="408"/>
      <c r="B1428" s="408"/>
      <c r="C1428" s="408"/>
      <c r="D1428" s="408"/>
      <c r="E1428" s="408"/>
      <c r="F1428" s="408"/>
      <c r="G1428" s="408"/>
      <c r="AN1428" s="400"/>
      <c r="AO1428" s="400"/>
      <c r="AV1428" s="400"/>
      <c r="AW1428" s="400"/>
      <c r="BJ1428" s="400"/>
      <c r="BK1428" s="400"/>
      <c r="BL1428" s="400"/>
      <c r="BM1428" s="400"/>
      <c r="BN1428" s="400"/>
      <c r="BO1428" s="400"/>
      <c r="BP1428" s="400"/>
      <c r="BQ1428" s="400"/>
      <c r="BR1428" s="400"/>
      <c r="BS1428" s="400"/>
      <c r="BT1428" s="400"/>
      <c r="BU1428" s="400"/>
      <c r="CC1428" s="397"/>
      <c r="CD1428" s="397"/>
      <c r="CE1428" s="397"/>
      <c r="CF1428" s="397"/>
      <c r="CG1428" s="397"/>
      <c r="CH1428" s="397"/>
      <c r="CI1428" s="397"/>
      <c r="CJ1428" s="397"/>
      <c r="CK1428" s="397"/>
      <c r="CL1428" s="397"/>
      <c r="CM1428" s="397"/>
      <c r="CN1428" s="397"/>
    </row>
    <row r="1429" spans="1:92" s="407" customFormat="1" x14ac:dyDescent="0.25">
      <c r="A1429" s="408"/>
      <c r="B1429" s="408"/>
      <c r="C1429" s="408"/>
      <c r="D1429" s="408"/>
      <c r="E1429" s="408"/>
      <c r="F1429" s="408"/>
      <c r="G1429" s="408"/>
      <c r="AN1429" s="400"/>
      <c r="AO1429" s="400"/>
      <c r="AV1429" s="400"/>
      <c r="AW1429" s="400"/>
      <c r="BJ1429" s="400"/>
      <c r="BK1429" s="400"/>
      <c r="BL1429" s="400"/>
      <c r="BM1429" s="400"/>
      <c r="BN1429" s="400"/>
      <c r="BO1429" s="400"/>
      <c r="BP1429" s="400"/>
      <c r="BQ1429" s="400"/>
      <c r="BR1429" s="400"/>
      <c r="BS1429" s="400"/>
      <c r="BT1429" s="400"/>
      <c r="BU1429" s="400"/>
      <c r="CC1429" s="397"/>
      <c r="CD1429" s="397"/>
      <c r="CE1429" s="397"/>
      <c r="CF1429" s="397"/>
      <c r="CG1429" s="397"/>
      <c r="CH1429" s="397"/>
      <c r="CI1429" s="397"/>
      <c r="CJ1429" s="397"/>
      <c r="CK1429" s="397"/>
      <c r="CL1429" s="397"/>
      <c r="CM1429" s="397"/>
      <c r="CN1429" s="397"/>
    </row>
    <row r="1430" spans="1:92" s="407" customFormat="1" x14ac:dyDescent="0.25">
      <c r="A1430" s="408"/>
      <c r="B1430" s="408"/>
      <c r="C1430" s="408"/>
      <c r="D1430" s="408"/>
      <c r="E1430" s="408"/>
      <c r="F1430" s="408"/>
      <c r="G1430" s="408"/>
      <c r="AN1430" s="400"/>
      <c r="AO1430" s="400"/>
      <c r="AV1430" s="400"/>
      <c r="AW1430" s="400"/>
      <c r="BJ1430" s="400"/>
      <c r="BK1430" s="400"/>
      <c r="BL1430" s="400"/>
      <c r="BM1430" s="400"/>
      <c r="BN1430" s="400"/>
      <c r="BO1430" s="400"/>
      <c r="BP1430" s="400"/>
      <c r="BQ1430" s="400"/>
      <c r="BR1430" s="400"/>
      <c r="BS1430" s="400"/>
      <c r="BT1430" s="400"/>
      <c r="BU1430" s="400"/>
      <c r="CC1430" s="397"/>
      <c r="CD1430" s="397"/>
      <c r="CE1430" s="397"/>
      <c r="CF1430" s="397"/>
      <c r="CG1430" s="397"/>
      <c r="CH1430" s="397"/>
      <c r="CI1430" s="397"/>
      <c r="CJ1430" s="397"/>
      <c r="CK1430" s="397"/>
      <c r="CL1430" s="397"/>
      <c r="CM1430" s="397"/>
      <c r="CN1430" s="397"/>
    </row>
    <row r="1431" spans="1:92" s="407" customFormat="1" x14ac:dyDescent="0.25">
      <c r="A1431" s="408"/>
      <c r="B1431" s="408"/>
      <c r="C1431" s="408"/>
      <c r="D1431" s="408"/>
      <c r="E1431" s="408"/>
      <c r="F1431" s="408"/>
      <c r="G1431" s="408"/>
      <c r="AN1431" s="400"/>
      <c r="AO1431" s="400"/>
      <c r="AV1431" s="400"/>
      <c r="AW1431" s="400"/>
      <c r="BJ1431" s="400"/>
      <c r="BK1431" s="400"/>
      <c r="BL1431" s="400"/>
      <c r="BM1431" s="400"/>
      <c r="BN1431" s="400"/>
      <c r="BO1431" s="400"/>
      <c r="BP1431" s="400"/>
      <c r="BQ1431" s="400"/>
      <c r="BR1431" s="400"/>
      <c r="BS1431" s="400"/>
      <c r="BT1431" s="400"/>
      <c r="BU1431" s="400"/>
      <c r="CC1431" s="397"/>
      <c r="CD1431" s="397"/>
      <c r="CE1431" s="397"/>
      <c r="CF1431" s="397"/>
      <c r="CG1431" s="397"/>
      <c r="CH1431" s="397"/>
      <c r="CI1431" s="397"/>
      <c r="CJ1431" s="397"/>
      <c r="CK1431" s="397"/>
      <c r="CL1431" s="397"/>
      <c r="CM1431" s="397"/>
      <c r="CN1431" s="397"/>
    </row>
    <row r="1432" spans="1:92" s="407" customFormat="1" x14ac:dyDescent="0.25">
      <c r="A1432" s="408"/>
      <c r="B1432" s="408"/>
      <c r="C1432" s="408"/>
      <c r="D1432" s="408"/>
      <c r="E1432" s="408"/>
      <c r="F1432" s="408"/>
      <c r="G1432" s="408"/>
      <c r="AN1432" s="400"/>
      <c r="AO1432" s="400"/>
      <c r="AV1432" s="400"/>
      <c r="AW1432" s="400"/>
      <c r="BJ1432" s="400"/>
      <c r="BK1432" s="400"/>
      <c r="BL1432" s="400"/>
      <c r="BM1432" s="400"/>
      <c r="BN1432" s="400"/>
      <c r="BO1432" s="400"/>
      <c r="BP1432" s="400"/>
      <c r="BQ1432" s="400"/>
      <c r="BR1432" s="400"/>
      <c r="BS1432" s="400"/>
      <c r="BT1432" s="400"/>
      <c r="BU1432" s="400"/>
      <c r="CC1432" s="397"/>
      <c r="CD1432" s="397"/>
      <c r="CE1432" s="397"/>
      <c r="CF1432" s="397"/>
      <c r="CG1432" s="397"/>
      <c r="CH1432" s="397"/>
      <c r="CI1432" s="397"/>
      <c r="CJ1432" s="397"/>
      <c r="CK1432" s="397"/>
      <c r="CL1432" s="397"/>
      <c r="CM1432" s="397"/>
      <c r="CN1432" s="397"/>
    </row>
    <row r="1433" spans="1:92" s="407" customFormat="1" x14ac:dyDescent="0.25">
      <c r="A1433" s="408"/>
      <c r="B1433" s="408"/>
      <c r="C1433" s="408"/>
      <c r="D1433" s="408"/>
      <c r="E1433" s="408"/>
      <c r="F1433" s="408"/>
      <c r="G1433" s="408"/>
      <c r="AN1433" s="400"/>
      <c r="AO1433" s="400"/>
      <c r="AV1433" s="400"/>
      <c r="AW1433" s="400"/>
      <c r="BJ1433" s="400"/>
      <c r="BK1433" s="400"/>
      <c r="BL1433" s="400"/>
      <c r="BM1433" s="400"/>
      <c r="BN1433" s="400"/>
      <c r="BO1433" s="400"/>
      <c r="BP1433" s="400"/>
      <c r="BQ1433" s="400"/>
      <c r="BR1433" s="400"/>
      <c r="BS1433" s="400"/>
      <c r="BT1433" s="400"/>
      <c r="BU1433" s="400"/>
      <c r="CC1433" s="397"/>
      <c r="CD1433" s="397"/>
      <c r="CE1433" s="397"/>
      <c r="CF1433" s="397"/>
      <c r="CG1433" s="397"/>
      <c r="CH1433" s="397"/>
      <c r="CI1433" s="397"/>
      <c r="CJ1433" s="397"/>
      <c r="CK1433" s="397"/>
      <c r="CL1433" s="397"/>
      <c r="CM1433" s="397"/>
      <c r="CN1433" s="397"/>
    </row>
    <row r="1434" spans="1:92" s="407" customFormat="1" x14ac:dyDescent="0.25">
      <c r="A1434" s="408"/>
      <c r="B1434" s="408"/>
      <c r="C1434" s="408"/>
      <c r="D1434" s="408"/>
      <c r="E1434" s="408"/>
      <c r="F1434" s="408"/>
      <c r="G1434" s="408"/>
      <c r="AN1434" s="400"/>
      <c r="AO1434" s="400"/>
      <c r="AV1434" s="400"/>
      <c r="AW1434" s="400"/>
      <c r="BJ1434" s="400"/>
      <c r="BK1434" s="400"/>
      <c r="BL1434" s="400"/>
      <c r="BM1434" s="400"/>
      <c r="BN1434" s="400"/>
      <c r="BO1434" s="400"/>
      <c r="BP1434" s="400"/>
      <c r="BQ1434" s="400"/>
      <c r="BR1434" s="400"/>
      <c r="BS1434" s="400"/>
      <c r="BT1434" s="400"/>
      <c r="BU1434" s="400"/>
      <c r="CC1434" s="397"/>
      <c r="CD1434" s="397"/>
      <c r="CE1434" s="397"/>
      <c r="CF1434" s="397"/>
      <c r="CG1434" s="397"/>
      <c r="CH1434" s="397"/>
      <c r="CI1434" s="397"/>
      <c r="CJ1434" s="397"/>
      <c r="CK1434" s="397"/>
      <c r="CL1434" s="397"/>
      <c r="CM1434" s="397"/>
      <c r="CN1434" s="397"/>
    </row>
    <row r="1435" spans="1:92" s="407" customFormat="1" x14ac:dyDescent="0.25">
      <c r="A1435" s="408"/>
      <c r="B1435" s="408"/>
      <c r="C1435" s="408"/>
      <c r="D1435" s="408"/>
      <c r="E1435" s="408"/>
      <c r="F1435" s="408"/>
      <c r="G1435" s="408"/>
      <c r="AN1435" s="400"/>
      <c r="AO1435" s="400"/>
      <c r="AV1435" s="400"/>
      <c r="AW1435" s="400"/>
      <c r="BJ1435" s="400"/>
      <c r="BK1435" s="400"/>
      <c r="BL1435" s="400"/>
      <c r="BM1435" s="400"/>
      <c r="BN1435" s="400"/>
      <c r="BO1435" s="400"/>
      <c r="BP1435" s="400"/>
      <c r="BQ1435" s="400"/>
      <c r="BR1435" s="400"/>
      <c r="BS1435" s="400"/>
      <c r="BT1435" s="400"/>
      <c r="BU1435" s="400"/>
      <c r="CC1435" s="397"/>
      <c r="CD1435" s="397"/>
      <c r="CE1435" s="397"/>
      <c r="CF1435" s="397"/>
      <c r="CG1435" s="397"/>
      <c r="CH1435" s="397"/>
      <c r="CI1435" s="397"/>
      <c r="CJ1435" s="397"/>
      <c r="CK1435" s="397"/>
      <c r="CL1435" s="397"/>
      <c r="CM1435" s="397"/>
      <c r="CN1435" s="397"/>
    </row>
    <row r="1436" spans="1:92" s="407" customFormat="1" x14ac:dyDescent="0.25">
      <c r="A1436" s="408"/>
      <c r="B1436" s="408"/>
      <c r="C1436" s="408"/>
      <c r="D1436" s="408"/>
      <c r="E1436" s="408"/>
      <c r="F1436" s="408"/>
      <c r="G1436" s="408"/>
      <c r="AN1436" s="400"/>
      <c r="AO1436" s="400"/>
      <c r="AV1436" s="400"/>
      <c r="AW1436" s="400"/>
      <c r="BJ1436" s="400"/>
      <c r="BK1436" s="400"/>
      <c r="BL1436" s="400"/>
      <c r="BM1436" s="400"/>
      <c r="BN1436" s="400"/>
      <c r="BO1436" s="400"/>
      <c r="BP1436" s="400"/>
      <c r="BQ1436" s="400"/>
      <c r="BR1436" s="400"/>
      <c r="BS1436" s="400"/>
      <c r="BT1436" s="400"/>
      <c r="BU1436" s="400"/>
      <c r="CC1436" s="397"/>
      <c r="CD1436" s="397"/>
      <c r="CE1436" s="397"/>
      <c r="CF1436" s="397"/>
      <c r="CG1436" s="397"/>
      <c r="CH1436" s="397"/>
      <c r="CI1436" s="397"/>
      <c r="CJ1436" s="397"/>
      <c r="CK1436" s="397"/>
      <c r="CL1436" s="397"/>
      <c r="CM1436" s="397"/>
      <c r="CN1436" s="397"/>
    </row>
    <row r="1437" spans="1:92" s="407" customFormat="1" x14ac:dyDescent="0.25">
      <c r="A1437" s="408"/>
      <c r="B1437" s="408"/>
      <c r="C1437" s="408"/>
      <c r="D1437" s="408"/>
      <c r="E1437" s="408"/>
      <c r="F1437" s="408"/>
      <c r="G1437" s="408"/>
      <c r="AN1437" s="400"/>
      <c r="AO1437" s="400"/>
      <c r="AV1437" s="400"/>
      <c r="AW1437" s="400"/>
      <c r="BJ1437" s="400"/>
      <c r="BK1437" s="400"/>
      <c r="BL1437" s="400"/>
      <c r="BM1437" s="400"/>
      <c r="BN1437" s="400"/>
      <c r="BO1437" s="400"/>
      <c r="BP1437" s="400"/>
      <c r="BQ1437" s="400"/>
      <c r="BR1437" s="400"/>
      <c r="BS1437" s="400"/>
      <c r="BT1437" s="400"/>
      <c r="BU1437" s="400"/>
      <c r="CC1437" s="397"/>
      <c r="CD1437" s="397"/>
      <c r="CE1437" s="397"/>
      <c r="CF1437" s="397"/>
      <c r="CG1437" s="397"/>
      <c r="CH1437" s="397"/>
      <c r="CI1437" s="397"/>
      <c r="CJ1437" s="397"/>
      <c r="CK1437" s="397"/>
      <c r="CL1437" s="397"/>
      <c r="CM1437" s="397"/>
      <c r="CN1437" s="397"/>
    </row>
    <row r="1438" spans="1:92" s="407" customFormat="1" x14ac:dyDescent="0.25">
      <c r="A1438" s="408"/>
      <c r="B1438" s="408"/>
      <c r="C1438" s="408"/>
      <c r="D1438" s="408"/>
      <c r="E1438" s="408"/>
      <c r="F1438" s="408"/>
      <c r="G1438" s="408"/>
      <c r="AN1438" s="400"/>
      <c r="AO1438" s="400"/>
      <c r="AV1438" s="400"/>
      <c r="AW1438" s="400"/>
      <c r="BJ1438" s="400"/>
      <c r="BK1438" s="400"/>
      <c r="BL1438" s="400"/>
      <c r="BM1438" s="400"/>
      <c r="BN1438" s="400"/>
      <c r="BO1438" s="400"/>
      <c r="BP1438" s="400"/>
      <c r="BQ1438" s="400"/>
      <c r="BR1438" s="400"/>
      <c r="BS1438" s="400"/>
      <c r="BT1438" s="400"/>
      <c r="BU1438" s="400"/>
      <c r="CC1438" s="397"/>
      <c r="CD1438" s="397"/>
      <c r="CE1438" s="397"/>
      <c r="CF1438" s="397"/>
      <c r="CG1438" s="397"/>
      <c r="CH1438" s="397"/>
      <c r="CI1438" s="397"/>
      <c r="CJ1438" s="397"/>
      <c r="CK1438" s="397"/>
      <c r="CL1438" s="397"/>
      <c r="CM1438" s="397"/>
      <c r="CN1438" s="397"/>
    </row>
    <row r="1439" spans="1:92" s="407" customFormat="1" x14ac:dyDescent="0.25">
      <c r="A1439" s="408"/>
      <c r="B1439" s="408"/>
      <c r="C1439" s="408"/>
      <c r="D1439" s="408"/>
      <c r="E1439" s="408"/>
      <c r="F1439" s="408"/>
      <c r="G1439" s="408"/>
      <c r="AN1439" s="400"/>
      <c r="AO1439" s="400"/>
      <c r="AV1439" s="400"/>
      <c r="AW1439" s="400"/>
      <c r="BJ1439" s="400"/>
      <c r="BK1439" s="400"/>
      <c r="BL1439" s="400"/>
      <c r="BM1439" s="400"/>
      <c r="BN1439" s="400"/>
      <c r="BO1439" s="400"/>
      <c r="BP1439" s="400"/>
      <c r="BQ1439" s="400"/>
      <c r="BR1439" s="400"/>
      <c r="BS1439" s="400"/>
      <c r="BT1439" s="400"/>
      <c r="BU1439" s="400"/>
      <c r="CC1439" s="397"/>
      <c r="CD1439" s="397"/>
      <c r="CE1439" s="397"/>
      <c r="CF1439" s="397"/>
      <c r="CG1439" s="397"/>
      <c r="CH1439" s="397"/>
      <c r="CI1439" s="397"/>
      <c r="CJ1439" s="397"/>
      <c r="CK1439" s="397"/>
      <c r="CL1439" s="397"/>
      <c r="CM1439" s="397"/>
      <c r="CN1439" s="397"/>
    </row>
    <row r="1440" spans="1:92" s="407" customFormat="1" x14ac:dyDescent="0.25">
      <c r="A1440" s="408"/>
      <c r="B1440" s="408"/>
      <c r="C1440" s="408"/>
      <c r="D1440" s="408"/>
      <c r="E1440" s="408"/>
      <c r="F1440" s="408"/>
      <c r="G1440" s="408"/>
      <c r="AN1440" s="400"/>
      <c r="AO1440" s="400"/>
      <c r="AV1440" s="400"/>
      <c r="AW1440" s="400"/>
      <c r="BJ1440" s="400"/>
      <c r="BK1440" s="400"/>
      <c r="BL1440" s="400"/>
      <c r="BM1440" s="400"/>
      <c r="BN1440" s="400"/>
      <c r="BO1440" s="400"/>
      <c r="BP1440" s="400"/>
      <c r="BQ1440" s="400"/>
      <c r="BR1440" s="400"/>
      <c r="BS1440" s="400"/>
      <c r="BT1440" s="400"/>
      <c r="BU1440" s="400"/>
      <c r="CC1440" s="397"/>
      <c r="CD1440" s="397"/>
      <c r="CE1440" s="397"/>
      <c r="CF1440" s="397"/>
      <c r="CG1440" s="397"/>
      <c r="CH1440" s="397"/>
      <c r="CI1440" s="397"/>
      <c r="CJ1440" s="397"/>
      <c r="CK1440" s="397"/>
      <c r="CL1440" s="397"/>
      <c r="CM1440" s="397"/>
      <c r="CN1440" s="397"/>
    </row>
    <row r="1441" spans="1:92" s="407" customFormat="1" x14ac:dyDescent="0.25">
      <c r="A1441" s="408"/>
      <c r="B1441" s="408"/>
      <c r="C1441" s="408"/>
      <c r="D1441" s="408"/>
      <c r="E1441" s="408"/>
      <c r="F1441" s="408"/>
      <c r="G1441" s="408"/>
      <c r="AN1441" s="400"/>
      <c r="AO1441" s="400"/>
      <c r="AV1441" s="400"/>
      <c r="AW1441" s="400"/>
      <c r="BJ1441" s="400"/>
      <c r="BK1441" s="400"/>
      <c r="BL1441" s="400"/>
      <c r="BM1441" s="400"/>
      <c r="BN1441" s="400"/>
      <c r="BO1441" s="400"/>
      <c r="BP1441" s="400"/>
      <c r="BQ1441" s="400"/>
      <c r="BR1441" s="400"/>
      <c r="BS1441" s="400"/>
      <c r="BT1441" s="400"/>
      <c r="BU1441" s="400"/>
      <c r="CC1441" s="397"/>
      <c r="CD1441" s="397"/>
      <c r="CE1441" s="397"/>
      <c r="CF1441" s="397"/>
      <c r="CG1441" s="397"/>
      <c r="CH1441" s="397"/>
      <c r="CI1441" s="397"/>
      <c r="CJ1441" s="397"/>
      <c r="CK1441" s="397"/>
      <c r="CL1441" s="397"/>
      <c r="CM1441" s="397"/>
      <c r="CN1441" s="397"/>
    </row>
    <row r="1442" spans="1:92" s="407" customFormat="1" x14ac:dyDescent="0.25">
      <c r="A1442" s="408"/>
      <c r="B1442" s="408"/>
      <c r="C1442" s="408"/>
      <c r="D1442" s="408"/>
      <c r="E1442" s="408"/>
      <c r="F1442" s="408"/>
      <c r="G1442" s="408"/>
      <c r="AN1442" s="400"/>
      <c r="AO1442" s="400"/>
      <c r="AV1442" s="400"/>
      <c r="AW1442" s="400"/>
      <c r="BJ1442" s="400"/>
      <c r="BK1442" s="400"/>
      <c r="BL1442" s="400"/>
      <c r="BM1442" s="400"/>
      <c r="BN1442" s="400"/>
      <c r="BO1442" s="400"/>
      <c r="BP1442" s="400"/>
      <c r="BQ1442" s="400"/>
      <c r="BR1442" s="400"/>
      <c r="BS1442" s="400"/>
      <c r="BT1442" s="400"/>
      <c r="BU1442" s="400"/>
      <c r="CC1442" s="397"/>
      <c r="CD1442" s="397"/>
      <c r="CE1442" s="397"/>
      <c r="CF1442" s="397"/>
      <c r="CG1442" s="397"/>
      <c r="CH1442" s="397"/>
      <c r="CI1442" s="397"/>
      <c r="CJ1442" s="397"/>
      <c r="CK1442" s="397"/>
      <c r="CL1442" s="397"/>
      <c r="CM1442" s="397"/>
      <c r="CN1442" s="397"/>
    </row>
    <row r="1443" spans="1:92" s="407" customFormat="1" x14ac:dyDescent="0.25">
      <c r="A1443" s="408"/>
      <c r="B1443" s="408"/>
      <c r="C1443" s="408"/>
      <c r="D1443" s="408"/>
      <c r="E1443" s="408"/>
      <c r="F1443" s="408"/>
      <c r="G1443" s="408"/>
      <c r="AN1443" s="400"/>
      <c r="AO1443" s="400"/>
      <c r="AV1443" s="400"/>
      <c r="AW1443" s="400"/>
      <c r="BJ1443" s="400"/>
      <c r="BK1443" s="400"/>
      <c r="BL1443" s="400"/>
      <c r="BM1443" s="400"/>
      <c r="BN1443" s="400"/>
      <c r="BO1443" s="400"/>
      <c r="BP1443" s="400"/>
      <c r="BQ1443" s="400"/>
      <c r="BR1443" s="400"/>
      <c r="BS1443" s="400"/>
      <c r="BT1443" s="400"/>
      <c r="BU1443" s="400"/>
      <c r="CC1443" s="397"/>
      <c r="CD1443" s="397"/>
      <c r="CE1443" s="397"/>
      <c r="CF1443" s="397"/>
      <c r="CG1443" s="397"/>
      <c r="CH1443" s="397"/>
      <c r="CI1443" s="397"/>
      <c r="CJ1443" s="397"/>
      <c r="CK1443" s="397"/>
      <c r="CL1443" s="397"/>
      <c r="CM1443" s="397"/>
      <c r="CN1443" s="397"/>
    </row>
    <row r="1444" spans="1:92" s="407" customFormat="1" x14ac:dyDescent="0.25">
      <c r="A1444" s="408"/>
      <c r="B1444" s="408"/>
      <c r="C1444" s="408"/>
      <c r="D1444" s="408"/>
      <c r="E1444" s="408"/>
      <c r="F1444" s="408"/>
      <c r="G1444" s="408"/>
      <c r="AN1444" s="400"/>
      <c r="AO1444" s="400"/>
      <c r="AV1444" s="400"/>
      <c r="AW1444" s="400"/>
      <c r="BJ1444" s="400"/>
      <c r="BK1444" s="400"/>
      <c r="BL1444" s="400"/>
      <c r="BM1444" s="400"/>
      <c r="BN1444" s="400"/>
      <c r="BO1444" s="400"/>
      <c r="BP1444" s="400"/>
      <c r="BQ1444" s="400"/>
      <c r="BR1444" s="400"/>
      <c r="BS1444" s="400"/>
      <c r="BT1444" s="400"/>
      <c r="BU1444" s="400"/>
      <c r="CC1444" s="397"/>
      <c r="CD1444" s="397"/>
      <c r="CE1444" s="397"/>
      <c r="CF1444" s="397"/>
      <c r="CG1444" s="397"/>
      <c r="CH1444" s="397"/>
      <c r="CI1444" s="397"/>
      <c r="CJ1444" s="397"/>
      <c r="CK1444" s="397"/>
      <c r="CL1444" s="397"/>
      <c r="CM1444" s="397"/>
      <c r="CN1444" s="397"/>
    </row>
    <row r="1445" spans="1:92" s="407" customFormat="1" x14ac:dyDescent="0.25">
      <c r="A1445" s="408"/>
      <c r="B1445" s="408"/>
      <c r="C1445" s="408"/>
      <c r="D1445" s="408"/>
      <c r="E1445" s="408"/>
      <c r="F1445" s="408"/>
      <c r="G1445" s="408"/>
      <c r="AN1445" s="400"/>
      <c r="AO1445" s="400"/>
      <c r="AV1445" s="400"/>
      <c r="AW1445" s="400"/>
      <c r="BJ1445" s="400"/>
      <c r="BK1445" s="400"/>
      <c r="BL1445" s="400"/>
      <c r="BM1445" s="400"/>
      <c r="BN1445" s="400"/>
      <c r="BO1445" s="400"/>
      <c r="BP1445" s="400"/>
      <c r="BQ1445" s="400"/>
      <c r="BR1445" s="400"/>
      <c r="BS1445" s="400"/>
      <c r="BT1445" s="400"/>
      <c r="BU1445" s="400"/>
      <c r="CC1445" s="397"/>
      <c r="CD1445" s="397"/>
      <c r="CE1445" s="397"/>
      <c r="CF1445" s="397"/>
      <c r="CG1445" s="397"/>
      <c r="CH1445" s="397"/>
      <c r="CI1445" s="397"/>
      <c r="CJ1445" s="397"/>
      <c r="CK1445" s="397"/>
      <c r="CL1445" s="397"/>
      <c r="CM1445" s="397"/>
      <c r="CN1445" s="397"/>
    </row>
    <row r="1446" spans="1:92" s="407" customFormat="1" x14ac:dyDescent="0.25">
      <c r="A1446" s="408"/>
      <c r="B1446" s="408"/>
      <c r="C1446" s="408"/>
      <c r="D1446" s="408"/>
      <c r="E1446" s="408"/>
      <c r="F1446" s="408"/>
      <c r="G1446" s="408"/>
      <c r="AN1446" s="400"/>
      <c r="AO1446" s="400"/>
      <c r="AV1446" s="400"/>
      <c r="AW1446" s="400"/>
      <c r="BJ1446" s="400"/>
      <c r="BK1446" s="400"/>
      <c r="BL1446" s="400"/>
      <c r="BM1446" s="400"/>
      <c r="BN1446" s="400"/>
      <c r="BO1446" s="400"/>
      <c r="BP1446" s="400"/>
      <c r="BQ1446" s="400"/>
      <c r="BR1446" s="400"/>
      <c r="BS1446" s="400"/>
      <c r="BT1446" s="400"/>
      <c r="BU1446" s="400"/>
      <c r="CC1446" s="397"/>
      <c r="CD1446" s="397"/>
      <c r="CE1446" s="397"/>
      <c r="CF1446" s="397"/>
      <c r="CG1446" s="397"/>
      <c r="CH1446" s="397"/>
      <c r="CI1446" s="397"/>
      <c r="CJ1446" s="397"/>
      <c r="CK1446" s="397"/>
      <c r="CL1446" s="397"/>
      <c r="CM1446" s="397"/>
      <c r="CN1446" s="397"/>
    </row>
    <row r="1447" spans="1:92" s="407" customFormat="1" x14ac:dyDescent="0.25">
      <c r="A1447" s="408"/>
      <c r="B1447" s="408"/>
      <c r="C1447" s="408"/>
      <c r="D1447" s="408"/>
      <c r="E1447" s="408"/>
      <c r="F1447" s="408"/>
      <c r="G1447" s="408"/>
      <c r="AN1447" s="400"/>
      <c r="AO1447" s="400"/>
      <c r="AV1447" s="400"/>
      <c r="AW1447" s="400"/>
      <c r="BJ1447" s="400"/>
      <c r="BK1447" s="400"/>
      <c r="BL1447" s="400"/>
      <c r="BM1447" s="400"/>
      <c r="BN1447" s="400"/>
      <c r="BO1447" s="400"/>
      <c r="BP1447" s="400"/>
      <c r="BQ1447" s="400"/>
      <c r="BR1447" s="400"/>
      <c r="BS1447" s="400"/>
      <c r="BT1447" s="400"/>
      <c r="BU1447" s="400"/>
      <c r="CC1447" s="397"/>
      <c r="CD1447" s="397"/>
      <c r="CE1447" s="397"/>
      <c r="CF1447" s="397"/>
      <c r="CG1447" s="397"/>
      <c r="CH1447" s="397"/>
      <c r="CI1447" s="397"/>
      <c r="CJ1447" s="397"/>
      <c r="CK1447" s="397"/>
      <c r="CL1447" s="397"/>
      <c r="CM1447" s="397"/>
      <c r="CN1447" s="397"/>
    </row>
    <row r="1448" spans="1:92" s="407" customFormat="1" x14ac:dyDescent="0.25">
      <c r="A1448" s="408"/>
      <c r="B1448" s="408"/>
      <c r="C1448" s="408"/>
      <c r="D1448" s="408"/>
      <c r="E1448" s="408"/>
      <c r="F1448" s="408"/>
      <c r="G1448" s="408"/>
      <c r="AN1448" s="400"/>
      <c r="AO1448" s="400"/>
      <c r="AV1448" s="400"/>
      <c r="AW1448" s="400"/>
      <c r="BJ1448" s="400"/>
      <c r="BK1448" s="400"/>
      <c r="BL1448" s="400"/>
      <c r="BM1448" s="400"/>
      <c r="BN1448" s="400"/>
      <c r="BO1448" s="400"/>
      <c r="BP1448" s="400"/>
      <c r="BQ1448" s="400"/>
      <c r="BR1448" s="400"/>
      <c r="BS1448" s="400"/>
      <c r="BT1448" s="400"/>
      <c r="BU1448" s="400"/>
      <c r="CC1448" s="397"/>
      <c r="CD1448" s="397"/>
      <c r="CE1448" s="397"/>
      <c r="CF1448" s="397"/>
      <c r="CG1448" s="397"/>
      <c r="CH1448" s="397"/>
      <c r="CI1448" s="397"/>
      <c r="CJ1448" s="397"/>
      <c r="CK1448" s="397"/>
      <c r="CL1448" s="397"/>
      <c r="CM1448" s="397"/>
      <c r="CN1448" s="397"/>
    </row>
    <row r="1449" spans="1:92" s="407" customFormat="1" x14ac:dyDescent="0.25">
      <c r="A1449" s="408"/>
      <c r="B1449" s="408"/>
      <c r="C1449" s="408"/>
      <c r="D1449" s="408"/>
      <c r="E1449" s="408"/>
      <c r="F1449" s="408"/>
      <c r="G1449" s="408"/>
      <c r="AN1449" s="400"/>
      <c r="AO1449" s="400"/>
      <c r="AV1449" s="400"/>
      <c r="AW1449" s="400"/>
      <c r="BJ1449" s="400"/>
      <c r="BK1449" s="400"/>
      <c r="BL1449" s="400"/>
      <c r="BM1449" s="400"/>
      <c r="BN1449" s="400"/>
      <c r="BO1449" s="400"/>
      <c r="BP1449" s="400"/>
      <c r="BQ1449" s="400"/>
      <c r="BR1449" s="400"/>
      <c r="BS1449" s="400"/>
      <c r="BT1449" s="400"/>
      <c r="BU1449" s="400"/>
      <c r="CC1449" s="397"/>
      <c r="CD1449" s="397"/>
      <c r="CE1449" s="397"/>
      <c r="CF1449" s="397"/>
      <c r="CG1449" s="397"/>
      <c r="CH1449" s="397"/>
      <c r="CI1449" s="397"/>
      <c r="CJ1449" s="397"/>
      <c r="CK1449" s="397"/>
      <c r="CL1449" s="397"/>
      <c r="CM1449" s="397"/>
      <c r="CN1449" s="397"/>
    </row>
    <row r="1450" spans="1:92" s="407" customFormat="1" x14ac:dyDescent="0.25">
      <c r="A1450" s="408"/>
      <c r="B1450" s="408"/>
      <c r="C1450" s="408"/>
      <c r="D1450" s="408"/>
      <c r="E1450" s="408"/>
      <c r="F1450" s="408"/>
      <c r="G1450" s="408"/>
      <c r="AN1450" s="400"/>
      <c r="AO1450" s="400"/>
      <c r="AV1450" s="400"/>
      <c r="AW1450" s="400"/>
      <c r="BJ1450" s="400"/>
      <c r="BK1450" s="400"/>
      <c r="BL1450" s="400"/>
      <c r="BM1450" s="400"/>
      <c r="BN1450" s="400"/>
      <c r="BO1450" s="400"/>
      <c r="BP1450" s="400"/>
      <c r="BQ1450" s="400"/>
      <c r="BR1450" s="400"/>
      <c r="BS1450" s="400"/>
      <c r="BT1450" s="400"/>
      <c r="BU1450" s="400"/>
      <c r="CC1450" s="397"/>
      <c r="CD1450" s="397"/>
      <c r="CE1450" s="397"/>
      <c r="CF1450" s="397"/>
      <c r="CG1450" s="397"/>
      <c r="CH1450" s="397"/>
      <c r="CI1450" s="397"/>
      <c r="CJ1450" s="397"/>
      <c r="CK1450" s="397"/>
      <c r="CL1450" s="397"/>
      <c r="CM1450" s="397"/>
      <c r="CN1450" s="397"/>
    </row>
    <row r="1451" spans="1:92" s="407" customFormat="1" x14ac:dyDescent="0.25">
      <c r="A1451" s="408"/>
      <c r="B1451" s="408"/>
      <c r="C1451" s="408"/>
      <c r="D1451" s="408"/>
      <c r="E1451" s="408"/>
      <c r="F1451" s="408"/>
      <c r="G1451" s="408"/>
      <c r="AN1451" s="400"/>
      <c r="AO1451" s="400"/>
      <c r="AV1451" s="400"/>
      <c r="AW1451" s="400"/>
      <c r="BJ1451" s="400"/>
      <c r="BK1451" s="400"/>
      <c r="BL1451" s="400"/>
      <c r="BM1451" s="400"/>
      <c r="BN1451" s="400"/>
      <c r="BO1451" s="400"/>
      <c r="BP1451" s="400"/>
      <c r="BQ1451" s="400"/>
      <c r="BR1451" s="400"/>
      <c r="BS1451" s="400"/>
      <c r="BT1451" s="400"/>
      <c r="BU1451" s="400"/>
      <c r="CC1451" s="397"/>
      <c r="CD1451" s="397"/>
      <c r="CE1451" s="397"/>
      <c r="CF1451" s="397"/>
      <c r="CG1451" s="397"/>
      <c r="CH1451" s="397"/>
      <c r="CI1451" s="397"/>
      <c r="CJ1451" s="397"/>
      <c r="CK1451" s="397"/>
      <c r="CL1451" s="397"/>
      <c r="CM1451" s="397"/>
      <c r="CN1451" s="397"/>
    </row>
    <row r="1452" spans="1:92" s="407" customFormat="1" x14ac:dyDescent="0.25">
      <c r="A1452" s="408"/>
      <c r="B1452" s="408"/>
      <c r="C1452" s="408"/>
      <c r="D1452" s="408"/>
      <c r="E1452" s="408"/>
      <c r="F1452" s="408"/>
      <c r="G1452" s="408"/>
      <c r="AN1452" s="400"/>
      <c r="AO1452" s="400"/>
      <c r="AV1452" s="400"/>
      <c r="AW1452" s="400"/>
      <c r="BJ1452" s="400"/>
      <c r="BK1452" s="400"/>
      <c r="BL1452" s="400"/>
      <c r="BM1452" s="400"/>
      <c r="BN1452" s="400"/>
      <c r="BO1452" s="400"/>
      <c r="BP1452" s="400"/>
      <c r="BQ1452" s="400"/>
      <c r="BR1452" s="400"/>
      <c r="BS1452" s="400"/>
      <c r="BT1452" s="400"/>
      <c r="BU1452" s="400"/>
      <c r="CC1452" s="397"/>
      <c r="CD1452" s="397"/>
      <c r="CE1452" s="397"/>
      <c r="CF1452" s="397"/>
      <c r="CG1452" s="397"/>
      <c r="CH1452" s="397"/>
      <c r="CI1452" s="397"/>
      <c r="CJ1452" s="397"/>
      <c r="CK1452" s="397"/>
      <c r="CL1452" s="397"/>
      <c r="CM1452" s="397"/>
      <c r="CN1452" s="397"/>
    </row>
    <row r="1453" spans="1:92" s="407" customFormat="1" x14ac:dyDescent="0.25">
      <c r="A1453" s="408"/>
      <c r="B1453" s="408"/>
      <c r="C1453" s="408"/>
      <c r="D1453" s="408"/>
      <c r="E1453" s="408"/>
      <c r="F1453" s="408"/>
      <c r="G1453" s="408"/>
      <c r="AN1453" s="400"/>
      <c r="AO1453" s="400"/>
      <c r="AV1453" s="400"/>
      <c r="AW1453" s="400"/>
      <c r="BJ1453" s="400"/>
      <c r="BK1453" s="400"/>
      <c r="BL1453" s="400"/>
      <c r="BM1453" s="400"/>
      <c r="BN1453" s="400"/>
      <c r="BO1453" s="400"/>
      <c r="BP1453" s="400"/>
      <c r="BQ1453" s="400"/>
      <c r="BR1453" s="400"/>
      <c r="BS1453" s="400"/>
      <c r="BT1453" s="400"/>
      <c r="BU1453" s="400"/>
      <c r="CC1453" s="397"/>
      <c r="CD1453" s="397"/>
      <c r="CE1453" s="397"/>
      <c r="CF1453" s="397"/>
      <c r="CG1453" s="397"/>
      <c r="CH1453" s="397"/>
      <c r="CI1453" s="397"/>
      <c r="CJ1453" s="397"/>
      <c r="CK1453" s="397"/>
      <c r="CL1453" s="397"/>
      <c r="CM1453" s="397"/>
      <c r="CN1453" s="397"/>
    </row>
    <row r="1454" spans="1:92" s="407" customFormat="1" x14ac:dyDescent="0.25">
      <c r="A1454" s="408"/>
      <c r="B1454" s="408"/>
      <c r="C1454" s="408"/>
      <c r="D1454" s="408"/>
      <c r="E1454" s="408"/>
      <c r="F1454" s="408"/>
      <c r="G1454" s="408"/>
      <c r="AN1454" s="400"/>
      <c r="AO1454" s="400"/>
      <c r="AV1454" s="400"/>
      <c r="AW1454" s="400"/>
      <c r="BJ1454" s="400"/>
      <c r="BK1454" s="400"/>
      <c r="BL1454" s="400"/>
      <c r="BM1454" s="400"/>
      <c r="BN1454" s="400"/>
      <c r="BO1454" s="400"/>
      <c r="BP1454" s="400"/>
      <c r="BQ1454" s="400"/>
      <c r="BR1454" s="400"/>
      <c r="BS1454" s="400"/>
      <c r="BT1454" s="400"/>
      <c r="BU1454" s="400"/>
      <c r="CC1454" s="397"/>
      <c r="CD1454" s="397"/>
      <c r="CE1454" s="397"/>
      <c r="CF1454" s="397"/>
      <c r="CG1454" s="397"/>
      <c r="CH1454" s="397"/>
      <c r="CI1454" s="397"/>
      <c r="CJ1454" s="397"/>
      <c r="CK1454" s="397"/>
      <c r="CL1454" s="397"/>
      <c r="CM1454" s="397"/>
      <c r="CN1454" s="397"/>
    </row>
    <row r="1455" spans="1:92" s="407" customFormat="1" x14ac:dyDescent="0.25">
      <c r="A1455" s="408"/>
      <c r="B1455" s="408"/>
      <c r="C1455" s="408"/>
      <c r="D1455" s="408"/>
      <c r="E1455" s="408"/>
      <c r="F1455" s="408"/>
      <c r="G1455" s="408"/>
      <c r="AN1455" s="400"/>
      <c r="AO1455" s="400"/>
      <c r="AV1455" s="400"/>
      <c r="AW1455" s="400"/>
      <c r="BJ1455" s="400"/>
      <c r="BK1455" s="400"/>
      <c r="BL1455" s="400"/>
      <c r="BM1455" s="400"/>
      <c r="BN1455" s="400"/>
      <c r="BO1455" s="400"/>
      <c r="BP1455" s="400"/>
      <c r="BQ1455" s="400"/>
      <c r="BR1455" s="400"/>
      <c r="BS1455" s="400"/>
      <c r="BT1455" s="400"/>
      <c r="BU1455" s="400"/>
      <c r="CC1455" s="397"/>
      <c r="CD1455" s="397"/>
      <c r="CE1455" s="397"/>
      <c r="CF1455" s="397"/>
      <c r="CG1455" s="397"/>
      <c r="CH1455" s="397"/>
      <c r="CI1455" s="397"/>
      <c r="CJ1455" s="397"/>
      <c r="CK1455" s="397"/>
      <c r="CL1455" s="397"/>
      <c r="CM1455" s="397"/>
      <c r="CN1455" s="397"/>
    </row>
    <row r="1456" spans="1:92" s="407" customFormat="1" x14ac:dyDescent="0.25">
      <c r="A1456" s="408"/>
      <c r="B1456" s="408"/>
      <c r="C1456" s="408"/>
      <c r="D1456" s="408"/>
      <c r="E1456" s="408"/>
      <c r="F1456" s="408"/>
      <c r="G1456" s="408"/>
      <c r="AN1456" s="400"/>
      <c r="AO1456" s="400"/>
      <c r="AV1456" s="400"/>
      <c r="AW1456" s="400"/>
      <c r="BJ1456" s="400"/>
      <c r="BK1456" s="400"/>
      <c r="BL1456" s="400"/>
      <c r="BM1456" s="400"/>
      <c r="BN1456" s="400"/>
      <c r="BO1456" s="400"/>
      <c r="BP1456" s="400"/>
      <c r="BQ1456" s="400"/>
      <c r="BR1456" s="400"/>
      <c r="BS1456" s="400"/>
      <c r="BT1456" s="400"/>
      <c r="BU1456" s="400"/>
      <c r="CC1456" s="397"/>
      <c r="CD1456" s="397"/>
      <c r="CE1456" s="397"/>
      <c r="CF1456" s="397"/>
      <c r="CG1456" s="397"/>
      <c r="CH1456" s="397"/>
      <c r="CI1456" s="397"/>
      <c r="CJ1456" s="397"/>
      <c r="CK1456" s="397"/>
      <c r="CL1456" s="397"/>
      <c r="CM1456" s="397"/>
      <c r="CN1456" s="397"/>
    </row>
    <row r="1457" spans="1:92" s="407" customFormat="1" x14ac:dyDescent="0.25">
      <c r="A1457" s="408"/>
      <c r="B1457" s="408"/>
      <c r="C1457" s="408"/>
      <c r="D1457" s="408"/>
      <c r="E1457" s="408"/>
      <c r="F1457" s="408"/>
      <c r="G1457" s="408"/>
      <c r="AN1457" s="400"/>
      <c r="AO1457" s="400"/>
      <c r="AV1457" s="400"/>
      <c r="AW1457" s="400"/>
      <c r="BJ1457" s="400"/>
      <c r="BK1457" s="400"/>
      <c r="BL1457" s="400"/>
      <c r="BM1457" s="400"/>
      <c r="BN1457" s="400"/>
      <c r="BO1457" s="400"/>
      <c r="BP1457" s="400"/>
      <c r="BQ1457" s="400"/>
      <c r="BR1457" s="400"/>
      <c r="BS1457" s="400"/>
      <c r="BT1457" s="400"/>
      <c r="BU1457" s="400"/>
      <c r="CC1457" s="397"/>
      <c r="CD1457" s="397"/>
      <c r="CE1457" s="397"/>
      <c r="CF1457" s="397"/>
      <c r="CG1457" s="397"/>
      <c r="CH1457" s="397"/>
      <c r="CI1457" s="397"/>
      <c r="CJ1457" s="397"/>
      <c r="CK1457" s="397"/>
      <c r="CL1457" s="397"/>
      <c r="CM1457" s="397"/>
      <c r="CN1457" s="397"/>
    </row>
    <row r="1458" spans="1:92" s="407" customFormat="1" x14ac:dyDescent="0.25">
      <c r="A1458" s="408"/>
      <c r="B1458" s="408"/>
      <c r="C1458" s="408"/>
      <c r="D1458" s="408"/>
      <c r="E1458" s="408"/>
      <c r="F1458" s="408"/>
      <c r="G1458" s="408"/>
      <c r="AN1458" s="400"/>
      <c r="AO1458" s="400"/>
      <c r="AV1458" s="400"/>
      <c r="AW1458" s="400"/>
      <c r="BJ1458" s="400"/>
      <c r="BK1458" s="400"/>
      <c r="BL1458" s="400"/>
      <c r="BM1458" s="400"/>
      <c r="BN1458" s="400"/>
      <c r="BO1458" s="400"/>
      <c r="BP1458" s="400"/>
      <c r="BQ1458" s="400"/>
      <c r="BR1458" s="400"/>
      <c r="BS1458" s="400"/>
      <c r="BT1458" s="400"/>
      <c r="BU1458" s="400"/>
      <c r="CC1458" s="397"/>
      <c r="CD1458" s="397"/>
      <c r="CE1458" s="397"/>
      <c r="CF1458" s="397"/>
      <c r="CG1458" s="397"/>
      <c r="CH1458" s="397"/>
      <c r="CI1458" s="397"/>
      <c r="CJ1458" s="397"/>
      <c r="CK1458" s="397"/>
      <c r="CL1458" s="397"/>
      <c r="CM1458" s="397"/>
      <c r="CN1458" s="397"/>
    </row>
    <row r="1459" spans="1:92" s="407" customFormat="1" x14ac:dyDescent="0.25">
      <c r="A1459" s="408"/>
      <c r="B1459" s="408"/>
      <c r="C1459" s="408"/>
      <c r="D1459" s="408"/>
      <c r="E1459" s="408"/>
      <c r="F1459" s="408"/>
      <c r="G1459" s="408"/>
      <c r="AN1459" s="400"/>
      <c r="AO1459" s="400"/>
      <c r="AV1459" s="400"/>
      <c r="AW1459" s="400"/>
      <c r="BJ1459" s="400"/>
      <c r="BK1459" s="400"/>
      <c r="BL1459" s="400"/>
      <c r="BM1459" s="400"/>
      <c r="BN1459" s="400"/>
      <c r="BO1459" s="400"/>
      <c r="BP1459" s="400"/>
      <c r="BQ1459" s="400"/>
      <c r="BR1459" s="400"/>
      <c r="BS1459" s="400"/>
      <c r="BT1459" s="400"/>
      <c r="BU1459" s="400"/>
      <c r="CC1459" s="397"/>
      <c r="CD1459" s="397"/>
      <c r="CE1459" s="397"/>
      <c r="CF1459" s="397"/>
      <c r="CG1459" s="397"/>
      <c r="CH1459" s="397"/>
      <c r="CI1459" s="397"/>
      <c r="CJ1459" s="397"/>
      <c r="CK1459" s="397"/>
      <c r="CL1459" s="397"/>
      <c r="CM1459" s="397"/>
      <c r="CN1459" s="397"/>
    </row>
    <row r="1460" spans="1:92" s="407" customFormat="1" x14ac:dyDescent="0.25">
      <c r="A1460" s="408"/>
      <c r="B1460" s="408"/>
      <c r="C1460" s="408"/>
      <c r="D1460" s="408"/>
      <c r="E1460" s="408"/>
      <c r="F1460" s="408"/>
      <c r="G1460" s="408"/>
      <c r="AN1460" s="400"/>
      <c r="AO1460" s="400"/>
      <c r="AV1460" s="400"/>
      <c r="AW1460" s="400"/>
      <c r="BJ1460" s="400"/>
      <c r="BK1460" s="400"/>
      <c r="BL1460" s="400"/>
      <c r="BM1460" s="400"/>
      <c r="BN1460" s="400"/>
      <c r="BO1460" s="400"/>
      <c r="BP1460" s="400"/>
      <c r="BQ1460" s="400"/>
      <c r="BR1460" s="400"/>
      <c r="BS1460" s="400"/>
      <c r="BT1460" s="400"/>
      <c r="BU1460" s="400"/>
      <c r="CC1460" s="397"/>
      <c r="CD1460" s="397"/>
      <c r="CE1460" s="397"/>
      <c r="CF1460" s="397"/>
      <c r="CG1460" s="397"/>
      <c r="CH1460" s="397"/>
      <c r="CI1460" s="397"/>
      <c r="CJ1460" s="397"/>
      <c r="CK1460" s="397"/>
      <c r="CL1460" s="397"/>
      <c r="CM1460" s="397"/>
      <c r="CN1460" s="397"/>
    </row>
    <row r="1461" spans="1:92" s="407" customFormat="1" x14ac:dyDescent="0.25">
      <c r="A1461" s="408"/>
      <c r="B1461" s="408"/>
      <c r="C1461" s="408"/>
      <c r="D1461" s="408"/>
      <c r="E1461" s="408"/>
      <c r="F1461" s="408"/>
      <c r="G1461" s="408"/>
      <c r="AN1461" s="400"/>
      <c r="AO1461" s="400"/>
      <c r="AV1461" s="400"/>
      <c r="AW1461" s="400"/>
      <c r="BJ1461" s="400"/>
      <c r="BK1461" s="400"/>
      <c r="BL1461" s="400"/>
      <c r="BM1461" s="400"/>
      <c r="BN1461" s="400"/>
      <c r="BO1461" s="400"/>
      <c r="BP1461" s="400"/>
      <c r="BQ1461" s="400"/>
      <c r="BR1461" s="400"/>
      <c r="BS1461" s="400"/>
      <c r="BT1461" s="400"/>
      <c r="BU1461" s="400"/>
      <c r="CC1461" s="397"/>
      <c r="CD1461" s="397"/>
      <c r="CE1461" s="397"/>
      <c r="CF1461" s="397"/>
      <c r="CG1461" s="397"/>
      <c r="CH1461" s="397"/>
      <c r="CI1461" s="397"/>
      <c r="CJ1461" s="397"/>
      <c r="CK1461" s="397"/>
      <c r="CL1461" s="397"/>
      <c r="CM1461" s="397"/>
      <c r="CN1461" s="397"/>
    </row>
    <row r="1462" spans="1:92" s="407" customFormat="1" x14ac:dyDescent="0.25">
      <c r="A1462" s="408"/>
      <c r="B1462" s="408"/>
      <c r="C1462" s="408"/>
      <c r="D1462" s="408"/>
      <c r="E1462" s="408"/>
      <c r="F1462" s="408"/>
      <c r="G1462" s="408"/>
      <c r="AN1462" s="400"/>
      <c r="AO1462" s="400"/>
      <c r="AV1462" s="400"/>
      <c r="AW1462" s="400"/>
      <c r="BJ1462" s="400"/>
      <c r="BK1462" s="400"/>
      <c r="BL1462" s="400"/>
      <c r="BM1462" s="400"/>
      <c r="BN1462" s="400"/>
      <c r="BO1462" s="400"/>
      <c r="BP1462" s="400"/>
      <c r="BQ1462" s="400"/>
      <c r="BR1462" s="400"/>
      <c r="BS1462" s="400"/>
      <c r="BT1462" s="400"/>
      <c r="BU1462" s="400"/>
      <c r="CC1462" s="397"/>
      <c r="CD1462" s="397"/>
      <c r="CE1462" s="397"/>
      <c r="CF1462" s="397"/>
      <c r="CG1462" s="397"/>
      <c r="CH1462" s="397"/>
      <c r="CI1462" s="397"/>
      <c r="CJ1462" s="397"/>
      <c r="CK1462" s="397"/>
      <c r="CL1462" s="397"/>
      <c r="CM1462" s="397"/>
      <c r="CN1462" s="397"/>
    </row>
    <row r="1463" spans="1:92" s="407" customFormat="1" x14ac:dyDescent="0.25">
      <c r="A1463" s="408"/>
      <c r="B1463" s="408"/>
      <c r="C1463" s="408"/>
      <c r="D1463" s="408"/>
      <c r="E1463" s="408"/>
      <c r="F1463" s="408"/>
      <c r="G1463" s="408"/>
      <c r="AN1463" s="400"/>
      <c r="AO1463" s="400"/>
      <c r="AV1463" s="400"/>
      <c r="AW1463" s="400"/>
      <c r="BJ1463" s="400"/>
      <c r="BK1463" s="400"/>
      <c r="BL1463" s="400"/>
      <c r="BM1463" s="400"/>
      <c r="BN1463" s="400"/>
      <c r="BO1463" s="400"/>
      <c r="BP1463" s="400"/>
      <c r="BQ1463" s="400"/>
      <c r="BR1463" s="400"/>
      <c r="BS1463" s="400"/>
      <c r="BT1463" s="400"/>
      <c r="BU1463" s="400"/>
      <c r="CC1463" s="397"/>
      <c r="CD1463" s="397"/>
      <c r="CE1463" s="397"/>
      <c r="CF1463" s="397"/>
      <c r="CG1463" s="397"/>
      <c r="CH1463" s="397"/>
      <c r="CI1463" s="397"/>
      <c r="CJ1463" s="397"/>
      <c r="CK1463" s="397"/>
      <c r="CL1463" s="397"/>
      <c r="CM1463" s="397"/>
      <c r="CN1463" s="397"/>
    </row>
    <row r="1464" spans="1:92" s="407" customFormat="1" x14ac:dyDescent="0.25">
      <c r="A1464" s="408"/>
      <c r="B1464" s="408"/>
      <c r="C1464" s="408"/>
      <c r="D1464" s="408"/>
      <c r="E1464" s="408"/>
      <c r="F1464" s="408"/>
      <c r="G1464" s="408"/>
      <c r="AN1464" s="400"/>
      <c r="AO1464" s="400"/>
      <c r="AV1464" s="400"/>
      <c r="AW1464" s="400"/>
      <c r="BJ1464" s="400"/>
      <c r="BK1464" s="400"/>
      <c r="BL1464" s="400"/>
      <c r="BM1464" s="400"/>
      <c r="BN1464" s="400"/>
      <c r="BO1464" s="400"/>
      <c r="BP1464" s="400"/>
      <c r="BQ1464" s="400"/>
      <c r="BR1464" s="400"/>
      <c r="BS1464" s="400"/>
      <c r="BT1464" s="400"/>
      <c r="BU1464" s="400"/>
      <c r="CC1464" s="397"/>
      <c r="CD1464" s="397"/>
      <c r="CE1464" s="397"/>
      <c r="CF1464" s="397"/>
      <c r="CG1464" s="397"/>
      <c r="CH1464" s="397"/>
      <c r="CI1464" s="397"/>
      <c r="CJ1464" s="397"/>
      <c r="CK1464" s="397"/>
      <c r="CL1464" s="397"/>
      <c r="CM1464" s="397"/>
      <c r="CN1464" s="397"/>
    </row>
    <row r="1465" spans="1:92" s="407" customFormat="1" x14ac:dyDescent="0.25">
      <c r="A1465" s="408"/>
      <c r="B1465" s="408"/>
      <c r="C1465" s="408"/>
      <c r="D1465" s="408"/>
      <c r="E1465" s="408"/>
      <c r="F1465" s="408"/>
      <c r="G1465" s="408"/>
      <c r="AN1465" s="400"/>
      <c r="AO1465" s="400"/>
      <c r="AV1465" s="400"/>
      <c r="AW1465" s="400"/>
      <c r="BJ1465" s="400"/>
      <c r="BK1465" s="400"/>
      <c r="BL1465" s="400"/>
      <c r="BM1465" s="400"/>
      <c r="BN1465" s="400"/>
      <c r="BO1465" s="400"/>
      <c r="BP1465" s="400"/>
      <c r="BQ1465" s="400"/>
      <c r="BR1465" s="400"/>
      <c r="BS1465" s="400"/>
      <c r="BT1465" s="400"/>
      <c r="BU1465" s="400"/>
      <c r="CC1465" s="397"/>
      <c r="CD1465" s="397"/>
      <c r="CE1465" s="397"/>
      <c r="CF1465" s="397"/>
      <c r="CG1465" s="397"/>
      <c r="CH1465" s="397"/>
      <c r="CI1465" s="397"/>
      <c r="CJ1465" s="397"/>
      <c r="CK1465" s="397"/>
      <c r="CL1465" s="397"/>
      <c r="CM1465" s="397"/>
      <c r="CN1465" s="397"/>
    </row>
    <row r="1466" spans="1:92" s="407" customFormat="1" x14ac:dyDescent="0.25">
      <c r="A1466" s="408"/>
      <c r="B1466" s="408"/>
      <c r="C1466" s="408"/>
      <c r="D1466" s="408"/>
      <c r="E1466" s="408"/>
      <c r="F1466" s="408"/>
      <c r="G1466" s="408"/>
      <c r="AN1466" s="400"/>
      <c r="AO1466" s="400"/>
      <c r="AV1466" s="400"/>
      <c r="AW1466" s="400"/>
      <c r="BJ1466" s="400"/>
      <c r="BK1466" s="400"/>
      <c r="BL1466" s="400"/>
      <c r="BM1466" s="400"/>
      <c r="BN1466" s="400"/>
      <c r="BO1466" s="400"/>
      <c r="BP1466" s="400"/>
      <c r="BQ1466" s="400"/>
      <c r="BR1466" s="400"/>
      <c r="BS1466" s="400"/>
      <c r="BT1466" s="400"/>
      <c r="BU1466" s="400"/>
      <c r="CC1466" s="397"/>
      <c r="CD1466" s="397"/>
      <c r="CE1466" s="397"/>
      <c r="CF1466" s="397"/>
      <c r="CG1466" s="397"/>
      <c r="CH1466" s="397"/>
      <c r="CI1466" s="397"/>
      <c r="CJ1466" s="397"/>
      <c r="CK1466" s="397"/>
      <c r="CL1466" s="397"/>
      <c r="CM1466" s="397"/>
      <c r="CN1466" s="397"/>
    </row>
    <row r="1467" spans="1:92" s="407" customFormat="1" x14ac:dyDescent="0.25">
      <c r="A1467" s="408"/>
      <c r="B1467" s="408"/>
      <c r="C1467" s="408"/>
      <c r="D1467" s="408"/>
      <c r="E1467" s="408"/>
      <c r="F1467" s="408"/>
      <c r="G1467" s="408"/>
      <c r="AN1467" s="400"/>
      <c r="AO1467" s="400"/>
      <c r="AV1467" s="400"/>
      <c r="AW1467" s="400"/>
      <c r="BJ1467" s="400"/>
      <c r="BK1467" s="400"/>
      <c r="BL1467" s="400"/>
      <c r="BM1467" s="400"/>
      <c r="BN1467" s="400"/>
      <c r="BO1467" s="400"/>
      <c r="BP1467" s="400"/>
      <c r="BQ1467" s="400"/>
      <c r="BR1467" s="400"/>
      <c r="BS1467" s="400"/>
      <c r="BT1467" s="400"/>
      <c r="BU1467" s="400"/>
      <c r="CC1467" s="397"/>
      <c r="CD1467" s="397"/>
      <c r="CE1467" s="397"/>
      <c r="CF1467" s="397"/>
      <c r="CG1467" s="397"/>
      <c r="CH1467" s="397"/>
      <c r="CI1467" s="397"/>
      <c r="CJ1467" s="397"/>
      <c r="CK1467" s="397"/>
      <c r="CL1467" s="397"/>
      <c r="CM1467" s="397"/>
      <c r="CN1467" s="397"/>
    </row>
    <row r="1468" spans="1:92" s="407" customFormat="1" x14ac:dyDescent="0.25">
      <c r="A1468" s="408"/>
      <c r="B1468" s="408"/>
      <c r="C1468" s="408"/>
      <c r="D1468" s="408"/>
      <c r="E1468" s="408"/>
      <c r="F1468" s="408"/>
      <c r="G1468" s="408"/>
      <c r="AN1468" s="400"/>
      <c r="AO1468" s="400"/>
      <c r="AV1468" s="400"/>
      <c r="AW1468" s="400"/>
      <c r="BJ1468" s="400"/>
      <c r="BK1468" s="400"/>
      <c r="BL1468" s="400"/>
      <c r="BM1468" s="400"/>
      <c r="BN1468" s="400"/>
      <c r="BO1468" s="400"/>
      <c r="BP1468" s="400"/>
      <c r="BQ1468" s="400"/>
      <c r="BR1468" s="400"/>
      <c r="BS1468" s="400"/>
      <c r="BT1468" s="400"/>
      <c r="BU1468" s="400"/>
      <c r="CC1468" s="397"/>
      <c r="CD1468" s="397"/>
      <c r="CE1468" s="397"/>
      <c r="CF1468" s="397"/>
      <c r="CG1468" s="397"/>
      <c r="CH1468" s="397"/>
      <c r="CI1468" s="397"/>
      <c r="CJ1468" s="397"/>
      <c r="CK1468" s="397"/>
      <c r="CL1468" s="397"/>
      <c r="CM1468" s="397"/>
      <c r="CN1468" s="397"/>
    </row>
    <row r="1469" spans="1:92" s="407" customFormat="1" x14ac:dyDescent="0.25">
      <c r="A1469" s="408"/>
      <c r="B1469" s="408"/>
      <c r="C1469" s="408"/>
      <c r="D1469" s="408"/>
      <c r="E1469" s="408"/>
      <c r="F1469" s="408"/>
      <c r="G1469" s="408"/>
      <c r="AN1469" s="400"/>
      <c r="AO1469" s="400"/>
      <c r="AV1469" s="400"/>
      <c r="AW1469" s="400"/>
      <c r="BJ1469" s="400"/>
      <c r="BK1469" s="400"/>
      <c r="BL1469" s="400"/>
      <c r="BM1469" s="400"/>
      <c r="BN1469" s="400"/>
      <c r="BO1469" s="400"/>
      <c r="BP1469" s="400"/>
      <c r="BQ1469" s="400"/>
      <c r="BR1469" s="400"/>
      <c r="BS1469" s="400"/>
      <c r="BT1469" s="400"/>
      <c r="BU1469" s="400"/>
      <c r="CC1469" s="397"/>
      <c r="CD1469" s="397"/>
      <c r="CE1469" s="397"/>
      <c r="CF1469" s="397"/>
      <c r="CG1469" s="397"/>
      <c r="CH1469" s="397"/>
      <c r="CI1469" s="397"/>
      <c r="CJ1469" s="397"/>
      <c r="CK1469" s="397"/>
      <c r="CL1469" s="397"/>
      <c r="CM1469" s="397"/>
      <c r="CN1469" s="397"/>
    </row>
    <row r="1470" spans="1:92" s="407" customFormat="1" x14ac:dyDescent="0.25">
      <c r="A1470" s="408"/>
      <c r="B1470" s="408"/>
      <c r="C1470" s="408"/>
      <c r="D1470" s="408"/>
      <c r="E1470" s="408"/>
      <c r="F1470" s="408"/>
      <c r="G1470" s="408"/>
      <c r="AN1470" s="400"/>
      <c r="AO1470" s="400"/>
      <c r="AV1470" s="400"/>
      <c r="AW1470" s="400"/>
      <c r="BJ1470" s="400"/>
      <c r="BK1470" s="400"/>
      <c r="BL1470" s="400"/>
      <c r="BM1470" s="400"/>
      <c r="BN1470" s="400"/>
      <c r="BO1470" s="400"/>
      <c r="BP1470" s="400"/>
      <c r="BQ1470" s="400"/>
      <c r="BR1470" s="400"/>
      <c r="BS1470" s="400"/>
      <c r="BT1470" s="400"/>
      <c r="BU1470" s="400"/>
      <c r="CC1470" s="397"/>
      <c r="CD1470" s="397"/>
      <c r="CE1470" s="397"/>
      <c r="CF1470" s="397"/>
      <c r="CG1470" s="397"/>
      <c r="CH1470" s="397"/>
      <c r="CI1470" s="397"/>
      <c r="CJ1470" s="397"/>
      <c r="CK1470" s="397"/>
      <c r="CL1470" s="397"/>
      <c r="CM1470" s="397"/>
      <c r="CN1470" s="397"/>
    </row>
    <row r="1471" spans="1:92" s="407" customFormat="1" x14ac:dyDescent="0.25">
      <c r="A1471" s="408"/>
      <c r="B1471" s="408"/>
      <c r="C1471" s="408"/>
      <c r="D1471" s="408"/>
      <c r="E1471" s="408"/>
      <c r="F1471" s="408"/>
      <c r="G1471" s="408"/>
      <c r="AN1471" s="400"/>
      <c r="AO1471" s="400"/>
      <c r="AV1471" s="400"/>
      <c r="AW1471" s="400"/>
      <c r="BJ1471" s="400"/>
      <c r="BK1471" s="400"/>
      <c r="BL1471" s="400"/>
      <c r="BM1471" s="400"/>
      <c r="BN1471" s="400"/>
      <c r="BO1471" s="400"/>
      <c r="BP1471" s="400"/>
      <c r="BQ1471" s="400"/>
      <c r="BR1471" s="400"/>
      <c r="BS1471" s="400"/>
      <c r="BT1471" s="400"/>
      <c r="BU1471" s="400"/>
      <c r="CC1471" s="397"/>
      <c r="CD1471" s="397"/>
      <c r="CE1471" s="397"/>
      <c r="CF1471" s="397"/>
      <c r="CG1471" s="397"/>
      <c r="CH1471" s="397"/>
      <c r="CI1471" s="397"/>
      <c r="CJ1471" s="397"/>
      <c r="CK1471" s="397"/>
      <c r="CL1471" s="397"/>
      <c r="CM1471" s="397"/>
      <c r="CN1471" s="397"/>
    </row>
    <row r="1472" spans="1:92" s="407" customFormat="1" x14ac:dyDescent="0.25">
      <c r="A1472" s="408"/>
      <c r="B1472" s="408"/>
      <c r="C1472" s="408"/>
      <c r="D1472" s="408"/>
      <c r="E1472" s="408"/>
      <c r="F1472" s="408"/>
      <c r="G1472" s="408"/>
      <c r="AN1472" s="400"/>
      <c r="AO1472" s="400"/>
      <c r="AV1472" s="400"/>
      <c r="AW1472" s="400"/>
      <c r="BJ1472" s="400"/>
      <c r="BK1472" s="400"/>
      <c r="BL1472" s="400"/>
      <c r="BM1472" s="400"/>
      <c r="BN1472" s="400"/>
      <c r="BO1472" s="400"/>
      <c r="BP1472" s="400"/>
      <c r="BQ1472" s="400"/>
      <c r="BR1472" s="400"/>
      <c r="BS1472" s="400"/>
      <c r="BT1472" s="400"/>
      <c r="BU1472" s="400"/>
      <c r="CC1472" s="397"/>
      <c r="CD1472" s="397"/>
      <c r="CE1472" s="397"/>
      <c r="CF1472" s="397"/>
      <c r="CG1472" s="397"/>
      <c r="CH1472" s="397"/>
      <c r="CI1472" s="397"/>
      <c r="CJ1472" s="397"/>
      <c r="CK1472" s="397"/>
      <c r="CL1472" s="397"/>
      <c r="CM1472" s="397"/>
      <c r="CN1472" s="397"/>
    </row>
    <row r="1473" spans="1:92" s="407" customFormat="1" x14ac:dyDescent="0.25">
      <c r="A1473" s="408"/>
      <c r="B1473" s="408"/>
      <c r="C1473" s="408"/>
      <c r="D1473" s="408"/>
      <c r="E1473" s="408"/>
      <c r="F1473" s="408"/>
      <c r="G1473" s="408"/>
      <c r="AN1473" s="400"/>
      <c r="AO1473" s="400"/>
      <c r="AV1473" s="400"/>
      <c r="AW1473" s="400"/>
      <c r="BJ1473" s="400"/>
      <c r="BK1473" s="400"/>
      <c r="BL1473" s="400"/>
      <c r="BM1473" s="400"/>
      <c r="BN1473" s="400"/>
      <c r="BO1473" s="400"/>
      <c r="BP1473" s="400"/>
      <c r="BQ1473" s="400"/>
      <c r="BR1473" s="400"/>
      <c r="BS1473" s="400"/>
      <c r="BT1473" s="400"/>
      <c r="BU1473" s="400"/>
      <c r="CC1473" s="397"/>
      <c r="CD1473" s="397"/>
      <c r="CE1473" s="397"/>
      <c r="CF1473" s="397"/>
      <c r="CG1473" s="397"/>
      <c r="CH1473" s="397"/>
      <c r="CI1473" s="397"/>
      <c r="CJ1473" s="397"/>
      <c r="CK1473" s="397"/>
      <c r="CL1473" s="397"/>
      <c r="CM1473" s="397"/>
      <c r="CN1473" s="397"/>
    </row>
    <row r="1474" spans="1:92" s="407" customFormat="1" x14ac:dyDescent="0.25">
      <c r="A1474" s="408"/>
      <c r="B1474" s="408"/>
      <c r="C1474" s="408"/>
      <c r="D1474" s="408"/>
      <c r="E1474" s="408"/>
      <c r="F1474" s="408"/>
      <c r="G1474" s="408"/>
      <c r="AN1474" s="400"/>
      <c r="AO1474" s="400"/>
      <c r="AV1474" s="400"/>
      <c r="AW1474" s="400"/>
      <c r="BJ1474" s="400"/>
      <c r="BK1474" s="400"/>
      <c r="BL1474" s="400"/>
      <c r="BM1474" s="400"/>
      <c r="BN1474" s="400"/>
      <c r="BO1474" s="400"/>
      <c r="BP1474" s="400"/>
      <c r="BQ1474" s="400"/>
      <c r="BR1474" s="400"/>
      <c r="BS1474" s="400"/>
      <c r="BT1474" s="400"/>
      <c r="BU1474" s="400"/>
      <c r="CC1474" s="397"/>
      <c r="CD1474" s="397"/>
      <c r="CE1474" s="397"/>
      <c r="CF1474" s="397"/>
      <c r="CG1474" s="397"/>
      <c r="CH1474" s="397"/>
      <c r="CI1474" s="397"/>
      <c r="CJ1474" s="397"/>
      <c r="CK1474" s="397"/>
      <c r="CL1474" s="397"/>
      <c r="CM1474" s="397"/>
      <c r="CN1474" s="397"/>
    </row>
    <row r="1475" spans="1:92" s="407" customFormat="1" x14ac:dyDescent="0.25">
      <c r="A1475" s="408"/>
      <c r="B1475" s="408"/>
      <c r="C1475" s="408"/>
      <c r="D1475" s="408"/>
      <c r="E1475" s="408"/>
      <c r="F1475" s="408"/>
      <c r="G1475" s="408"/>
      <c r="AN1475" s="400"/>
      <c r="AO1475" s="400"/>
      <c r="AV1475" s="400"/>
      <c r="AW1475" s="400"/>
      <c r="BJ1475" s="400"/>
      <c r="BK1475" s="400"/>
      <c r="BL1475" s="400"/>
      <c r="BM1475" s="400"/>
      <c r="BN1475" s="400"/>
      <c r="BO1475" s="400"/>
      <c r="BP1475" s="400"/>
      <c r="BQ1475" s="400"/>
      <c r="BR1475" s="400"/>
      <c r="BS1475" s="400"/>
      <c r="BT1475" s="400"/>
      <c r="BU1475" s="400"/>
      <c r="CC1475" s="397"/>
      <c r="CD1475" s="397"/>
      <c r="CE1475" s="397"/>
      <c r="CF1475" s="397"/>
      <c r="CG1475" s="397"/>
      <c r="CH1475" s="397"/>
      <c r="CI1475" s="397"/>
      <c r="CJ1475" s="397"/>
      <c r="CK1475" s="397"/>
      <c r="CL1475" s="397"/>
      <c r="CM1475" s="397"/>
      <c r="CN1475" s="397"/>
    </row>
    <row r="1476" spans="1:92" s="407" customFormat="1" x14ac:dyDescent="0.25">
      <c r="A1476" s="408"/>
      <c r="B1476" s="408"/>
      <c r="C1476" s="408"/>
      <c r="D1476" s="408"/>
      <c r="E1476" s="408"/>
      <c r="F1476" s="408"/>
      <c r="G1476" s="408"/>
      <c r="AN1476" s="400"/>
      <c r="AO1476" s="400"/>
      <c r="AV1476" s="400"/>
      <c r="AW1476" s="400"/>
      <c r="BJ1476" s="400"/>
      <c r="BK1476" s="400"/>
      <c r="BL1476" s="400"/>
      <c r="BM1476" s="400"/>
      <c r="BN1476" s="400"/>
      <c r="BO1476" s="400"/>
      <c r="BP1476" s="400"/>
      <c r="BQ1476" s="400"/>
      <c r="BR1476" s="400"/>
      <c r="BS1476" s="400"/>
      <c r="BT1476" s="400"/>
      <c r="BU1476" s="400"/>
      <c r="CC1476" s="397"/>
      <c r="CD1476" s="397"/>
      <c r="CE1476" s="397"/>
      <c r="CF1476" s="397"/>
      <c r="CG1476" s="397"/>
      <c r="CH1476" s="397"/>
      <c r="CI1476" s="397"/>
      <c r="CJ1476" s="397"/>
      <c r="CK1476" s="397"/>
      <c r="CL1476" s="397"/>
      <c r="CM1476" s="397"/>
      <c r="CN1476" s="397"/>
    </row>
    <row r="1477" spans="1:92" s="407" customFormat="1" x14ac:dyDescent="0.25">
      <c r="A1477" s="408"/>
      <c r="B1477" s="408"/>
      <c r="C1477" s="408"/>
      <c r="D1477" s="408"/>
      <c r="E1477" s="408"/>
      <c r="F1477" s="408"/>
      <c r="G1477" s="408"/>
      <c r="AN1477" s="400"/>
      <c r="AO1477" s="400"/>
      <c r="AV1477" s="400"/>
      <c r="AW1477" s="400"/>
      <c r="BJ1477" s="400"/>
      <c r="BK1477" s="400"/>
      <c r="BL1477" s="400"/>
      <c r="BM1477" s="400"/>
      <c r="BN1477" s="400"/>
      <c r="BO1477" s="400"/>
      <c r="BP1477" s="400"/>
      <c r="BQ1477" s="400"/>
      <c r="BR1477" s="400"/>
      <c r="BS1477" s="400"/>
      <c r="BT1477" s="400"/>
      <c r="BU1477" s="400"/>
      <c r="CC1477" s="397"/>
      <c r="CD1477" s="397"/>
      <c r="CE1477" s="397"/>
      <c r="CF1477" s="397"/>
      <c r="CG1477" s="397"/>
      <c r="CH1477" s="397"/>
      <c r="CI1477" s="397"/>
      <c r="CJ1477" s="397"/>
      <c r="CK1477" s="397"/>
      <c r="CL1477" s="397"/>
      <c r="CM1477" s="397"/>
      <c r="CN1477" s="397"/>
    </row>
    <row r="1478" spans="1:92" s="407" customFormat="1" x14ac:dyDescent="0.25">
      <c r="A1478" s="408"/>
      <c r="B1478" s="408"/>
      <c r="C1478" s="408"/>
      <c r="D1478" s="408"/>
      <c r="E1478" s="408"/>
      <c r="F1478" s="408"/>
      <c r="G1478" s="408"/>
      <c r="AN1478" s="400"/>
      <c r="AO1478" s="400"/>
      <c r="AV1478" s="400"/>
      <c r="AW1478" s="400"/>
      <c r="BJ1478" s="400"/>
      <c r="BK1478" s="400"/>
      <c r="BL1478" s="400"/>
      <c r="BM1478" s="400"/>
      <c r="BN1478" s="400"/>
      <c r="BO1478" s="400"/>
      <c r="BP1478" s="400"/>
      <c r="BQ1478" s="400"/>
      <c r="BR1478" s="400"/>
      <c r="BS1478" s="400"/>
      <c r="BT1478" s="400"/>
      <c r="BU1478" s="400"/>
      <c r="CC1478" s="397"/>
      <c r="CD1478" s="397"/>
      <c r="CE1478" s="397"/>
      <c r="CF1478" s="397"/>
      <c r="CG1478" s="397"/>
      <c r="CH1478" s="397"/>
      <c r="CI1478" s="397"/>
      <c r="CJ1478" s="397"/>
      <c r="CK1478" s="397"/>
      <c r="CL1478" s="397"/>
      <c r="CM1478" s="397"/>
      <c r="CN1478" s="397"/>
    </row>
    <row r="1479" spans="1:92" s="407" customFormat="1" x14ac:dyDescent="0.25">
      <c r="A1479" s="408"/>
      <c r="B1479" s="408"/>
      <c r="C1479" s="408"/>
      <c r="D1479" s="408"/>
      <c r="E1479" s="408"/>
      <c r="F1479" s="408"/>
      <c r="G1479" s="408"/>
      <c r="AN1479" s="400"/>
      <c r="AO1479" s="400"/>
      <c r="AV1479" s="400"/>
      <c r="AW1479" s="400"/>
      <c r="BJ1479" s="400"/>
      <c r="BK1479" s="400"/>
      <c r="BL1479" s="400"/>
      <c r="BM1479" s="400"/>
      <c r="BN1479" s="400"/>
      <c r="BO1479" s="400"/>
      <c r="BP1479" s="400"/>
      <c r="BQ1479" s="400"/>
      <c r="BR1479" s="400"/>
      <c r="BS1479" s="400"/>
      <c r="BT1479" s="400"/>
      <c r="BU1479" s="400"/>
      <c r="CC1479" s="397"/>
      <c r="CD1479" s="397"/>
      <c r="CE1479" s="397"/>
      <c r="CF1479" s="397"/>
      <c r="CG1479" s="397"/>
      <c r="CH1479" s="397"/>
      <c r="CI1479" s="397"/>
      <c r="CJ1479" s="397"/>
      <c r="CK1479" s="397"/>
      <c r="CL1479" s="397"/>
      <c r="CM1479" s="397"/>
      <c r="CN1479" s="397"/>
    </row>
    <row r="1480" spans="1:92" s="407" customFormat="1" x14ac:dyDescent="0.25">
      <c r="A1480" s="408"/>
      <c r="B1480" s="408"/>
      <c r="C1480" s="408"/>
      <c r="D1480" s="408"/>
      <c r="E1480" s="408"/>
      <c r="F1480" s="408"/>
      <c r="G1480" s="408"/>
      <c r="AN1480" s="400"/>
      <c r="AO1480" s="400"/>
      <c r="AV1480" s="400"/>
      <c r="AW1480" s="400"/>
      <c r="BJ1480" s="400"/>
      <c r="BK1480" s="400"/>
      <c r="BL1480" s="400"/>
      <c r="BM1480" s="400"/>
      <c r="BN1480" s="400"/>
      <c r="BO1480" s="400"/>
      <c r="BP1480" s="400"/>
      <c r="BQ1480" s="400"/>
      <c r="BR1480" s="400"/>
      <c r="BS1480" s="400"/>
      <c r="BT1480" s="400"/>
      <c r="BU1480" s="400"/>
      <c r="CC1480" s="397"/>
      <c r="CD1480" s="397"/>
      <c r="CE1480" s="397"/>
      <c r="CF1480" s="397"/>
      <c r="CG1480" s="397"/>
      <c r="CH1480" s="397"/>
      <c r="CI1480" s="397"/>
      <c r="CJ1480" s="397"/>
      <c r="CK1480" s="397"/>
      <c r="CL1480" s="397"/>
      <c r="CM1480" s="397"/>
      <c r="CN1480" s="397"/>
    </row>
    <row r="1481" spans="1:92" s="407" customFormat="1" x14ac:dyDescent="0.25">
      <c r="A1481" s="408"/>
      <c r="B1481" s="408"/>
      <c r="C1481" s="408"/>
      <c r="D1481" s="408"/>
      <c r="E1481" s="408"/>
      <c r="F1481" s="408"/>
      <c r="G1481" s="408"/>
      <c r="AN1481" s="400"/>
      <c r="AO1481" s="400"/>
      <c r="AV1481" s="400"/>
      <c r="AW1481" s="400"/>
      <c r="BJ1481" s="400"/>
      <c r="BK1481" s="400"/>
      <c r="BL1481" s="400"/>
      <c r="BM1481" s="400"/>
      <c r="BN1481" s="400"/>
      <c r="BO1481" s="400"/>
      <c r="BP1481" s="400"/>
      <c r="BQ1481" s="400"/>
      <c r="BR1481" s="400"/>
      <c r="BS1481" s="400"/>
      <c r="BT1481" s="400"/>
      <c r="BU1481" s="400"/>
      <c r="CC1481" s="397"/>
      <c r="CD1481" s="397"/>
      <c r="CE1481" s="397"/>
      <c r="CF1481" s="397"/>
      <c r="CG1481" s="397"/>
      <c r="CH1481" s="397"/>
      <c r="CI1481" s="397"/>
      <c r="CJ1481" s="397"/>
      <c r="CK1481" s="397"/>
      <c r="CL1481" s="397"/>
      <c r="CM1481" s="397"/>
      <c r="CN1481" s="397"/>
    </row>
    <row r="1482" spans="1:92" s="407" customFormat="1" x14ac:dyDescent="0.25">
      <c r="A1482" s="408"/>
      <c r="B1482" s="408"/>
      <c r="C1482" s="408"/>
      <c r="D1482" s="408"/>
      <c r="E1482" s="408"/>
      <c r="F1482" s="408"/>
      <c r="G1482" s="408"/>
      <c r="AN1482" s="400"/>
      <c r="AO1482" s="400"/>
      <c r="AV1482" s="400"/>
      <c r="AW1482" s="400"/>
      <c r="BJ1482" s="400"/>
      <c r="BK1482" s="400"/>
      <c r="BL1482" s="400"/>
      <c r="BM1482" s="400"/>
      <c r="BN1482" s="400"/>
      <c r="BO1482" s="400"/>
      <c r="BP1482" s="400"/>
      <c r="BQ1482" s="400"/>
      <c r="BR1482" s="400"/>
      <c r="BS1482" s="400"/>
      <c r="BT1482" s="400"/>
      <c r="BU1482" s="400"/>
      <c r="CC1482" s="397"/>
      <c r="CD1482" s="397"/>
      <c r="CE1482" s="397"/>
      <c r="CF1482" s="397"/>
      <c r="CG1482" s="397"/>
      <c r="CH1482" s="397"/>
      <c r="CI1482" s="397"/>
      <c r="CJ1482" s="397"/>
      <c r="CK1482" s="397"/>
      <c r="CL1482" s="397"/>
      <c r="CM1482" s="397"/>
      <c r="CN1482" s="397"/>
    </row>
    <row r="1483" spans="1:92" s="407" customFormat="1" x14ac:dyDescent="0.25">
      <c r="A1483" s="408"/>
      <c r="B1483" s="408"/>
      <c r="C1483" s="408"/>
      <c r="D1483" s="408"/>
      <c r="E1483" s="408"/>
      <c r="F1483" s="408"/>
      <c r="G1483" s="408"/>
      <c r="AN1483" s="400"/>
      <c r="AO1483" s="400"/>
      <c r="AV1483" s="400"/>
      <c r="AW1483" s="400"/>
      <c r="BJ1483" s="400"/>
      <c r="BK1483" s="400"/>
      <c r="BL1483" s="400"/>
      <c r="BM1483" s="400"/>
      <c r="BN1483" s="400"/>
      <c r="BO1483" s="400"/>
      <c r="BP1483" s="400"/>
      <c r="BQ1483" s="400"/>
      <c r="BR1483" s="400"/>
      <c r="BS1483" s="400"/>
      <c r="BT1483" s="400"/>
      <c r="BU1483" s="400"/>
      <c r="CC1483" s="397"/>
      <c r="CD1483" s="397"/>
      <c r="CE1483" s="397"/>
      <c r="CF1483" s="397"/>
      <c r="CG1483" s="397"/>
      <c r="CH1483" s="397"/>
      <c r="CI1483" s="397"/>
      <c r="CJ1483" s="397"/>
      <c r="CK1483" s="397"/>
      <c r="CL1483" s="397"/>
      <c r="CM1483" s="397"/>
      <c r="CN1483" s="397"/>
    </row>
    <row r="1484" spans="1:92" s="407" customFormat="1" x14ac:dyDescent="0.25">
      <c r="A1484" s="408"/>
      <c r="B1484" s="408"/>
      <c r="C1484" s="408"/>
      <c r="D1484" s="408"/>
      <c r="E1484" s="408"/>
      <c r="F1484" s="408"/>
      <c r="G1484" s="408"/>
      <c r="AN1484" s="400"/>
      <c r="AO1484" s="400"/>
      <c r="AV1484" s="400"/>
      <c r="AW1484" s="400"/>
      <c r="BJ1484" s="400"/>
      <c r="BK1484" s="400"/>
      <c r="BL1484" s="400"/>
      <c r="BM1484" s="400"/>
      <c r="BN1484" s="400"/>
      <c r="BO1484" s="400"/>
      <c r="BP1484" s="400"/>
      <c r="BQ1484" s="400"/>
      <c r="BR1484" s="400"/>
      <c r="BS1484" s="400"/>
      <c r="BT1484" s="400"/>
      <c r="BU1484" s="400"/>
      <c r="CC1484" s="397"/>
      <c r="CD1484" s="397"/>
      <c r="CE1484" s="397"/>
      <c r="CF1484" s="397"/>
      <c r="CG1484" s="397"/>
      <c r="CH1484" s="397"/>
      <c r="CI1484" s="397"/>
      <c r="CJ1484" s="397"/>
      <c r="CK1484" s="397"/>
      <c r="CL1484" s="397"/>
      <c r="CM1484" s="397"/>
      <c r="CN1484" s="397"/>
    </row>
    <row r="1485" spans="1:92" s="407" customFormat="1" x14ac:dyDescent="0.25">
      <c r="A1485" s="408"/>
      <c r="B1485" s="408"/>
      <c r="C1485" s="408"/>
      <c r="D1485" s="408"/>
      <c r="E1485" s="408"/>
      <c r="F1485" s="408"/>
      <c r="G1485" s="408"/>
      <c r="AN1485" s="400"/>
      <c r="AO1485" s="400"/>
      <c r="AV1485" s="400"/>
      <c r="AW1485" s="400"/>
      <c r="BJ1485" s="400"/>
      <c r="BK1485" s="400"/>
      <c r="BL1485" s="400"/>
      <c r="BM1485" s="400"/>
      <c r="BN1485" s="400"/>
      <c r="BO1485" s="400"/>
      <c r="BP1485" s="400"/>
      <c r="BQ1485" s="400"/>
      <c r="BR1485" s="400"/>
      <c r="BS1485" s="400"/>
      <c r="BT1485" s="400"/>
      <c r="BU1485" s="400"/>
      <c r="CC1485" s="397"/>
      <c r="CD1485" s="397"/>
      <c r="CE1485" s="397"/>
      <c r="CF1485" s="397"/>
      <c r="CG1485" s="397"/>
      <c r="CH1485" s="397"/>
      <c r="CI1485" s="397"/>
      <c r="CJ1485" s="397"/>
      <c r="CK1485" s="397"/>
      <c r="CL1485" s="397"/>
      <c r="CM1485" s="397"/>
      <c r="CN1485" s="397"/>
    </row>
    <row r="1486" spans="1:92" s="407" customFormat="1" x14ac:dyDescent="0.25">
      <c r="A1486" s="408"/>
      <c r="B1486" s="408"/>
      <c r="C1486" s="408"/>
      <c r="D1486" s="408"/>
      <c r="E1486" s="408"/>
      <c r="F1486" s="408"/>
      <c r="G1486" s="408"/>
      <c r="AN1486" s="400"/>
      <c r="AO1486" s="400"/>
      <c r="AV1486" s="400"/>
      <c r="AW1486" s="400"/>
      <c r="BJ1486" s="400"/>
      <c r="BK1486" s="400"/>
      <c r="BL1486" s="400"/>
      <c r="BM1486" s="400"/>
      <c r="BN1486" s="400"/>
      <c r="BO1486" s="400"/>
      <c r="BP1486" s="400"/>
      <c r="BQ1486" s="400"/>
      <c r="BR1486" s="400"/>
      <c r="BS1486" s="400"/>
      <c r="BT1486" s="400"/>
      <c r="BU1486" s="400"/>
      <c r="CC1486" s="397"/>
      <c r="CD1486" s="397"/>
      <c r="CE1486" s="397"/>
      <c r="CF1486" s="397"/>
      <c r="CG1486" s="397"/>
      <c r="CH1486" s="397"/>
      <c r="CI1486" s="397"/>
      <c r="CJ1486" s="397"/>
      <c r="CK1486" s="397"/>
      <c r="CL1486" s="397"/>
      <c r="CM1486" s="397"/>
      <c r="CN1486" s="397"/>
    </row>
    <row r="1487" spans="1:92" s="407" customFormat="1" x14ac:dyDescent="0.25">
      <c r="A1487" s="408"/>
      <c r="B1487" s="408"/>
      <c r="C1487" s="408"/>
      <c r="D1487" s="408"/>
      <c r="E1487" s="408"/>
      <c r="F1487" s="408"/>
      <c r="G1487" s="408"/>
      <c r="AN1487" s="400"/>
      <c r="AO1487" s="400"/>
      <c r="AV1487" s="400"/>
      <c r="AW1487" s="400"/>
      <c r="BJ1487" s="400"/>
      <c r="BK1487" s="400"/>
      <c r="BL1487" s="400"/>
      <c r="BM1487" s="400"/>
      <c r="BN1487" s="400"/>
      <c r="BO1487" s="400"/>
      <c r="BP1487" s="400"/>
      <c r="BQ1487" s="400"/>
      <c r="BR1487" s="400"/>
      <c r="BS1487" s="400"/>
      <c r="BT1487" s="400"/>
      <c r="BU1487" s="400"/>
      <c r="CC1487" s="397"/>
      <c r="CD1487" s="397"/>
      <c r="CE1487" s="397"/>
      <c r="CF1487" s="397"/>
      <c r="CG1487" s="397"/>
      <c r="CH1487" s="397"/>
      <c r="CI1487" s="397"/>
      <c r="CJ1487" s="397"/>
      <c r="CK1487" s="397"/>
      <c r="CL1487" s="397"/>
      <c r="CM1487" s="397"/>
      <c r="CN1487" s="397"/>
    </row>
    <row r="1488" spans="1:92" s="407" customFormat="1" x14ac:dyDescent="0.25">
      <c r="A1488" s="408"/>
      <c r="B1488" s="408"/>
      <c r="C1488" s="408"/>
      <c r="D1488" s="408"/>
      <c r="E1488" s="408"/>
      <c r="F1488" s="408"/>
      <c r="G1488" s="408"/>
      <c r="AN1488" s="400"/>
      <c r="AO1488" s="400"/>
      <c r="AV1488" s="400"/>
      <c r="AW1488" s="400"/>
      <c r="BJ1488" s="400"/>
      <c r="BK1488" s="400"/>
      <c r="BL1488" s="400"/>
      <c r="BM1488" s="400"/>
      <c r="BN1488" s="400"/>
      <c r="BO1488" s="400"/>
      <c r="BP1488" s="400"/>
      <c r="BQ1488" s="400"/>
      <c r="BR1488" s="400"/>
      <c r="BS1488" s="400"/>
      <c r="BT1488" s="400"/>
      <c r="BU1488" s="400"/>
      <c r="CC1488" s="397"/>
      <c r="CD1488" s="397"/>
      <c r="CE1488" s="397"/>
      <c r="CF1488" s="397"/>
      <c r="CG1488" s="397"/>
      <c r="CH1488" s="397"/>
      <c r="CI1488" s="397"/>
      <c r="CJ1488" s="397"/>
      <c r="CK1488" s="397"/>
      <c r="CL1488" s="397"/>
      <c r="CM1488" s="397"/>
      <c r="CN1488" s="397"/>
    </row>
    <row r="1489" spans="1:92" s="407" customFormat="1" x14ac:dyDescent="0.25">
      <c r="A1489" s="408"/>
      <c r="B1489" s="408"/>
      <c r="C1489" s="408"/>
      <c r="D1489" s="408"/>
      <c r="E1489" s="408"/>
      <c r="F1489" s="408"/>
      <c r="G1489" s="408"/>
      <c r="AN1489" s="400"/>
      <c r="AO1489" s="400"/>
      <c r="AV1489" s="400"/>
      <c r="AW1489" s="400"/>
      <c r="BJ1489" s="400"/>
      <c r="BK1489" s="400"/>
      <c r="BL1489" s="400"/>
      <c r="BM1489" s="400"/>
      <c r="BN1489" s="400"/>
      <c r="BO1489" s="400"/>
      <c r="BP1489" s="400"/>
      <c r="BQ1489" s="400"/>
      <c r="BR1489" s="400"/>
      <c r="BS1489" s="400"/>
      <c r="BT1489" s="400"/>
      <c r="BU1489" s="400"/>
      <c r="CC1489" s="397"/>
      <c r="CD1489" s="397"/>
      <c r="CE1489" s="397"/>
      <c r="CF1489" s="397"/>
      <c r="CG1489" s="397"/>
      <c r="CH1489" s="397"/>
      <c r="CI1489" s="397"/>
      <c r="CJ1489" s="397"/>
      <c r="CK1489" s="397"/>
      <c r="CL1489" s="397"/>
      <c r="CM1489" s="397"/>
      <c r="CN1489" s="397"/>
    </row>
    <row r="1490" spans="1:92" s="407" customFormat="1" x14ac:dyDescent="0.25">
      <c r="A1490" s="408"/>
      <c r="B1490" s="408"/>
      <c r="C1490" s="408"/>
      <c r="D1490" s="408"/>
      <c r="E1490" s="408"/>
      <c r="F1490" s="408"/>
      <c r="G1490" s="408"/>
      <c r="AN1490" s="400"/>
      <c r="AO1490" s="400"/>
      <c r="AV1490" s="400"/>
      <c r="AW1490" s="400"/>
      <c r="BJ1490" s="400"/>
      <c r="BK1490" s="400"/>
      <c r="BL1490" s="400"/>
      <c r="BM1490" s="400"/>
      <c r="BN1490" s="400"/>
      <c r="BO1490" s="400"/>
      <c r="BP1490" s="400"/>
      <c r="BQ1490" s="400"/>
      <c r="BR1490" s="400"/>
      <c r="BS1490" s="400"/>
      <c r="BT1490" s="400"/>
      <c r="BU1490" s="400"/>
      <c r="CC1490" s="397"/>
      <c r="CD1490" s="397"/>
      <c r="CE1490" s="397"/>
      <c r="CF1490" s="397"/>
      <c r="CG1490" s="397"/>
      <c r="CH1490" s="397"/>
      <c r="CI1490" s="397"/>
      <c r="CJ1490" s="397"/>
      <c r="CK1490" s="397"/>
      <c r="CL1490" s="397"/>
      <c r="CM1490" s="397"/>
      <c r="CN1490" s="397"/>
    </row>
    <row r="1491" spans="1:92" s="407" customFormat="1" x14ac:dyDescent="0.25">
      <c r="A1491" s="408"/>
      <c r="B1491" s="408"/>
      <c r="C1491" s="408"/>
      <c r="D1491" s="408"/>
      <c r="E1491" s="408"/>
      <c r="F1491" s="408"/>
      <c r="G1491" s="408"/>
      <c r="AN1491" s="400"/>
      <c r="AO1491" s="400"/>
      <c r="AV1491" s="400"/>
      <c r="AW1491" s="400"/>
      <c r="BJ1491" s="400"/>
      <c r="BK1491" s="400"/>
      <c r="BL1491" s="400"/>
      <c r="BM1491" s="400"/>
      <c r="BN1491" s="400"/>
      <c r="BO1491" s="400"/>
      <c r="BP1491" s="400"/>
      <c r="BQ1491" s="400"/>
      <c r="BR1491" s="400"/>
      <c r="BS1491" s="400"/>
      <c r="BT1491" s="400"/>
      <c r="BU1491" s="400"/>
      <c r="CC1491" s="397"/>
      <c r="CD1491" s="397"/>
      <c r="CE1491" s="397"/>
      <c r="CF1491" s="397"/>
      <c r="CG1491" s="397"/>
      <c r="CH1491" s="397"/>
      <c r="CI1491" s="397"/>
      <c r="CJ1491" s="397"/>
      <c r="CK1491" s="397"/>
      <c r="CL1491" s="397"/>
      <c r="CM1491" s="397"/>
      <c r="CN1491" s="397"/>
    </row>
    <row r="1492" spans="1:92" s="407" customFormat="1" x14ac:dyDescent="0.25">
      <c r="A1492" s="408"/>
      <c r="B1492" s="408"/>
      <c r="C1492" s="408"/>
      <c r="D1492" s="408"/>
      <c r="E1492" s="408"/>
      <c r="F1492" s="408"/>
      <c r="G1492" s="408"/>
      <c r="AN1492" s="400"/>
      <c r="AO1492" s="400"/>
      <c r="AV1492" s="400"/>
      <c r="AW1492" s="400"/>
      <c r="BJ1492" s="400"/>
      <c r="BK1492" s="400"/>
      <c r="BL1492" s="400"/>
      <c r="BM1492" s="400"/>
      <c r="BN1492" s="400"/>
      <c r="BO1492" s="400"/>
      <c r="BP1492" s="400"/>
      <c r="BQ1492" s="400"/>
      <c r="BR1492" s="400"/>
      <c r="BS1492" s="400"/>
      <c r="BT1492" s="400"/>
      <c r="BU1492" s="400"/>
      <c r="CC1492" s="397"/>
      <c r="CD1492" s="397"/>
      <c r="CE1492" s="397"/>
      <c r="CF1492" s="397"/>
      <c r="CG1492" s="397"/>
      <c r="CH1492" s="397"/>
      <c r="CI1492" s="397"/>
      <c r="CJ1492" s="397"/>
      <c r="CK1492" s="397"/>
      <c r="CL1492" s="397"/>
      <c r="CM1492" s="397"/>
      <c r="CN1492" s="397"/>
    </row>
    <row r="1493" spans="1:92" s="407" customFormat="1" x14ac:dyDescent="0.25">
      <c r="A1493" s="408"/>
      <c r="B1493" s="408"/>
      <c r="C1493" s="408"/>
      <c r="D1493" s="408"/>
      <c r="E1493" s="408"/>
      <c r="F1493" s="408"/>
      <c r="G1493" s="408"/>
      <c r="AN1493" s="400"/>
      <c r="AO1493" s="400"/>
      <c r="AV1493" s="400"/>
      <c r="AW1493" s="400"/>
      <c r="BJ1493" s="400"/>
      <c r="BK1493" s="400"/>
      <c r="BL1493" s="400"/>
      <c r="BM1493" s="400"/>
      <c r="BN1493" s="400"/>
      <c r="BO1493" s="400"/>
      <c r="BP1493" s="400"/>
      <c r="BQ1493" s="400"/>
      <c r="BR1493" s="400"/>
      <c r="BS1493" s="400"/>
      <c r="BT1493" s="400"/>
      <c r="BU1493" s="400"/>
      <c r="CC1493" s="397"/>
      <c r="CD1493" s="397"/>
      <c r="CE1493" s="397"/>
      <c r="CF1493" s="397"/>
      <c r="CG1493" s="397"/>
      <c r="CH1493" s="397"/>
      <c r="CI1493" s="397"/>
      <c r="CJ1493" s="397"/>
      <c r="CK1493" s="397"/>
      <c r="CL1493" s="397"/>
      <c r="CM1493" s="397"/>
      <c r="CN1493" s="397"/>
    </row>
    <row r="1494" spans="1:92" s="407" customFormat="1" x14ac:dyDescent="0.25">
      <c r="A1494" s="408"/>
      <c r="B1494" s="408"/>
      <c r="C1494" s="408"/>
      <c r="D1494" s="408"/>
      <c r="E1494" s="408"/>
      <c r="F1494" s="408"/>
      <c r="G1494" s="408"/>
      <c r="AN1494" s="400"/>
      <c r="AO1494" s="400"/>
      <c r="AV1494" s="400"/>
      <c r="AW1494" s="400"/>
      <c r="BJ1494" s="400"/>
      <c r="BK1494" s="400"/>
      <c r="BL1494" s="400"/>
      <c r="BM1494" s="400"/>
      <c r="BN1494" s="400"/>
      <c r="BO1494" s="400"/>
      <c r="BP1494" s="400"/>
      <c r="BQ1494" s="400"/>
      <c r="BR1494" s="400"/>
      <c r="BS1494" s="400"/>
      <c r="BT1494" s="400"/>
      <c r="BU1494" s="400"/>
      <c r="CC1494" s="397"/>
      <c r="CD1494" s="397"/>
      <c r="CE1494" s="397"/>
      <c r="CF1494" s="397"/>
      <c r="CG1494" s="397"/>
      <c r="CH1494" s="397"/>
      <c r="CI1494" s="397"/>
      <c r="CJ1494" s="397"/>
      <c r="CK1494" s="397"/>
      <c r="CL1494" s="397"/>
      <c r="CM1494" s="397"/>
      <c r="CN1494" s="397"/>
    </row>
    <row r="1495" spans="1:92" s="407" customFormat="1" x14ac:dyDescent="0.25">
      <c r="A1495" s="408"/>
      <c r="B1495" s="408"/>
      <c r="C1495" s="408"/>
      <c r="D1495" s="408"/>
      <c r="E1495" s="408"/>
      <c r="F1495" s="408"/>
      <c r="G1495" s="408"/>
      <c r="AN1495" s="400"/>
      <c r="AO1495" s="400"/>
      <c r="AV1495" s="400"/>
      <c r="AW1495" s="400"/>
      <c r="BJ1495" s="400"/>
      <c r="BK1495" s="400"/>
      <c r="BL1495" s="400"/>
      <c r="BM1495" s="400"/>
      <c r="BN1495" s="400"/>
      <c r="BO1495" s="400"/>
      <c r="BP1495" s="400"/>
      <c r="BQ1495" s="400"/>
      <c r="BR1495" s="400"/>
      <c r="BS1495" s="400"/>
      <c r="BT1495" s="400"/>
      <c r="BU1495" s="400"/>
      <c r="CC1495" s="397"/>
      <c r="CD1495" s="397"/>
      <c r="CE1495" s="397"/>
      <c r="CF1495" s="397"/>
      <c r="CG1495" s="397"/>
      <c r="CH1495" s="397"/>
      <c r="CI1495" s="397"/>
      <c r="CJ1495" s="397"/>
      <c r="CK1495" s="397"/>
      <c r="CL1495" s="397"/>
      <c r="CM1495" s="397"/>
      <c r="CN1495" s="397"/>
    </row>
    <row r="1496" spans="1:92" s="407" customFormat="1" x14ac:dyDescent="0.25">
      <c r="A1496" s="408"/>
      <c r="B1496" s="408"/>
      <c r="C1496" s="408"/>
      <c r="D1496" s="408"/>
      <c r="E1496" s="408"/>
      <c r="F1496" s="408"/>
      <c r="G1496" s="408"/>
      <c r="AN1496" s="400"/>
      <c r="AO1496" s="400"/>
      <c r="AV1496" s="400"/>
      <c r="AW1496" s="400"/>
      <c r="BJ1496" s="400"/>
      <c r="BK1496" s="400"/>
      <c r="BL1496" s="400"/>
      <c r="BM1496" s="400"/>
      <c r="BN1496" s="400"/>
      <c r="BO1496" s="400"/>
      <c r="BP1496" s="400"/>
      <c r="BQ1496" s="400"/>
      <c r="BR1496" s="400"/>
      <c r="BS1496" s="400"/>
      <c r="BT1496" s="400"/>
      <c r="BU1496" s="400"/>
      <c r="CC1496" s="397"/>
      <c r="CD1496" s="397"/>
      <c r="CE1496" s="397"/>
      <c r="CF1496" s="397"/>
      <c r="CG1496" s="397"/>
      <c r="CH1496" s="397"/>
      <c r="CI1496" s="397"/>
      <c r="CJ1496" s="397"/>
      <c r="CK1496" s="397"/>
      <c r="CL1496" s="397"/>
      <c r="CM1496" s="397"/>
      <c r="CN1496" s="397"/>
    </row>
    <row r="1497" spans="1:92" s="407" customFormat="1" x14ac:dyDescent="0.25">
      <c r="A1497" s="408"/>
      <c r="B1497" s="408"/>
      <c r="C1497" s="408"/>
      <c r="D1497" s="408"/>
      <c r="E1497" s="408"/>
      <c r="F1497" s="408"/>
      <c r="G1497" s="408"/>
      <c r="AN1497" s="400"/>
      <c r="AO1497" s="400"/>
      <c r="AV1497" s="400"/>
      <c r="AW1497" s="400"/>
      <c r="BJ1497" s="400"/>
      <c r="BK1497" s="400"/>
      <c r="BL1497" s="400"/>
      <c r="BM1497" s="400"/>
      <c r="BN1497" s="400"/>
      <c r="BO1497" s="400"/>
      <c r="BP1497" s="400"/>
      <c r="BQ1497" s="400"/>
      <c r="BR1497" s="400"/>
      <c r="BS1497" s="400"/>
      <c r="BT1497" s="400"/>
      <c r="BU1497" s="400"/>
      <c r="CC1497" s="397"/>
      <c r="CD1497" s="397"/>
      <c r="CE1497" s="397"/>
      <c r="CF1497" s="397"/>
      <c r="CG1497" s="397"/>
      <c r="CH1497" s="397"/>
      <c r="CI1497" s="397"/>
      <c r="CJ1497" s="397"/>
      <c r="CK1497" s="397"/>
      <c r="CL1497" s="397"/>
      <c r="CM1497" s="397"/>
      <c r="CN1497" s="397"/>
    </row>
    <row r="1498" spans="1:92" s="407" customFormat="1" x14ac:dyDescent="0.25">
      <c r="A1498" s="408"/>
      <c r="B1498" s="408"/>
      <c r="C1498" s="408"/>
      <c r="D1498" s="408"/>
      <c r="E1498" s="408"/>
      <c r="F1498" s="408"/>
      <c r="G1498" s="408"/>
      <c r="AN1498" s="400"/>
      <c r="AO1498" s="400"/>
      <c r="AV1498" s="400"/>
      <c r="AW1498" s="400"/>
      <c r="BJ1498" s="400"/>
      <c r="BK1498" s="400"/>
      <c r="BL1498" s="400"/>
      <c r="BM1498" s="400"/>
      <c r="BN1498" s="400"/>
      <c r="BO1498" s="400"/>
      <c r="BP1498" s="400"/>
      <c r="BQ1498" s="400"/>
      <c r="BR1498" s="400"/>
      <c r="BS1498" s="400"/>
      <c r="BT1498" s="400"/>
      <c r="BU1498" s="400"/>
      <c r="CC1498" s="397"/>
      <c r="CD1498" s="397"/>
      <c r="CE1498" s="397"/>
      <c r="CF1498" s="397"/>
      <c r="CG1498" s="397"/>
      <c r="CH1498" s="397"/>
      <c r="CI1498" s="397"/>
      <c r="CJ1498" s="397"/>
      <c r="CK1498" s="397"/>
      <c r="CL1498" s="397"/>
      <c r="CM1498" s="397"/>
      <c r="CN1498" s="397"/>
    </row>
    <row r="1499" spans="1:92" s="407" customFormat="1" x14ac:dyDescent="0.25">
      <c r="A1499" s="408"/>
      <c r="B1499" s="408"/>
      <c r="C1499" s="408"/>
      <c r="D1499" s="408"/>
      <c r="E1499" s="408"/>
      <c r="F1499" s="408"/>
      <c r="G1499" s="408"/>
      <c r="AN1499" s="400"/>
      <c r="AO1499" s="400"/>
      <c r="AV1499" s="400"/>
      <c r="AW1499" s="400"/>
      <c r="BJ1499" s="400"/>
      <c r="BK1499" s="400"/>
      <c r="BL1499" s="400"/>
      <c r="BM1499" s="400"/>
      <c r="BN1499" s="400"/>
      <c r="BO1499" s="400"/>
      <c r="BP1499" s="400"/>
      <c r="BQ1499" s="400"/>
      <c r="BR1499" s="400"/>
      <c r="BS1499" s="400"/>
      <c r="BT1499" s="400"/>
      <c r="BU1499" s="400"/>
      <c r="CC1499" s="397"/>
      <c r="CD1499" s="397"/>
      <c r="CE1499" s="397"/>
      <c r="CF1499" s="397"/>
      <c r="CG1499" s="397"/>
      <c r="CH1499" s="397"/>
      <c r="CI1499" s="397"/>
      <c r="CJ1499" s="397"/>
      <c r="CK1499" s="397"/>
      <c r="CL1499" s="397"/>
      <c r="CM1499" s="397"/>
      <c r="CN1499" s="397"/>
    </row>
    <row r="1500" spans="1:92" s="407" customFormat="1" x14ac:dyDescent="0.25">
      <c r="A1500" s="408"/>
      <c r="B1500" s="408"/>
      <c r="C1500" s="408"/>
      <c r="D1500" s="408"/>
      <c r="E1500" s="408"/>
      <c r="F1500" s="408"/>
      <c r="G1500" s="408"/>
      <c r="AN1500" s="400"/>
      <c r="AO1500" s="400"/>
      <c r="AV1500" s="400"/>
      <c r="AW1500" s="400"/>
      <c r="BJ1500" s="400"/>
      <c r="BK1500" s="400"/>
      <c r="BL1500" s="400"/>
      <c r="BM1500" s="400"/>
      <c r="BN1500" s="400"/>
      <c r="BO1500" s="400"/>
      <c r="BP1500" s="400"/>
      <c r="BQ1500" s="400"/>
      <c r="BR1500" s="400"/>
      <c r="BS1500" s="400"/>
      <c r="BT1500" s="400"/>
      <c r="BU1500" s="400"/>
      <c r="CC1500" s="397"/>
      <c r="CD1500" s="397"/>
      <c r="CE1500" s="397"/>
      <c r="CF1500" s="397"/>
      <c r="CG1500" s="397"/>
      <c r="CH1500" s="397"/>
      <c r="CI1500" s="397"/>
      <c r="CJ1500" s="397"/>
      <c r="CK1500" s="397"/>
      <c r="CL1500" s="397"/>
      <c r="CM1500" s="397"/>
      <c r="CN1500" s="397"/>
    </row>
    <row r="1501" spans="1:92" s="407" customFormat="1" x14ac:dyDescent="0.25">
      <c r="A1501" s="408"/>
      <c r="B1501" s="408"/>
      <c r="C1501" s="408"/>
      <c r="D1501" s="408"/>
      <c r="E1501" s="408"/>
      <c r="F1501" s="408"/>
      <c r="G1501" s="408"/>
      <c r="AN1501" s="400"/>
      <c r="AO1501" s="400"/>
      <c r="AV1501" s="400"/>
      <c r="AW1501" s="400"/>
      <c r="BJ1501" s="400"/>
      <c r="BK1501" s="400"/>
      <c r="BL1501" s="400"/>
      <c r="BM1501" s="400"/>
      <c r="BN1501" s="400"/>
      <c r="BO1501" s="400"/>
      <c r="BP1501" s="400"/>
      <c r="BQ1501" s="400"/>
      <c r="BR1501" s="400"/>
      <c r="BS1501" s="400"/>
      <c r="BT1501" s="400"/>
      <c r="BU1501" s="400"/>
      <c r="CC1501" s="397"/>
      <c r="CD1501" s="397"/>
      <c r="CE1501" s="397"/>
      <c r="CF1501" s="397"/>
      <c r="CG1501" s="397"/>
      <c r="CH1501" s="397"/>
      <c r="CI1501" s="397"/>
      <c r="CJ1501" s="397"/>
      <c r="CK1501" s="397"/>
      <c r="CL1501" s="397"/>
      <c r="CM1501" s="397"/>
      <c r="CN1501" s="397"/>
    </row>
    <row r="1502" spans="1:92" s="407" customFormat="1" x14ac:dyDescent="0.25">
      <c r="A1502" s="408"/>
      <c r="B1502" s="408"/>
      <c r="C1502" s="408"/>
      <c r="D1502" s="408"/>
      <c r="E1502" s="408"/>
      <c r="F1502" s="408"/>
      <c r="G1502" s="408"/>
      <c r="AN1502" s="400"/>
      <c r="AO1502" s="400"/>
      <c r="AV1502" s="400"/>
      <c r="AW1502" s="400"/>
      <c r="BJ1502" s="400"/>
      <c r="BK1502" s="400"/>
      <c r="BL1502" s="400"/>
      <c r="BM1502" s="400"/>
      <c r="BN1502" s="400"/>
      <c r="BO1502" s="400"/>
      <c r="BP1502" s="400"/>
      <c r="BQ1502" s="400"/>
      <c r="BR1502" s="400"/>
      <c r="BS1502" s="400"/>
      <c r="BT1502" s="400"/>
      <c r="BU1502" s="400"/>
      <c r="CC1502" s="397"/>
      <c r="CD1502" s="397"/>
      <c r="CE1502" s="397"/>
      <c r="CF1502" s="397"/>
      <c r="CG1502" s="397"/>
      <c r="CH1502" s="397"/>
      <c r="CI1502" s="397"/>
      <c r="CJ1502" s="397"/>
      <c r="CK1502" s="397"/>
      <c r="CL1502" s="397"/>
      <c r="CM1502" s="397"/>
      <c r="CN1502" s="397"/>
    </row>
    <row r="1503" spans="1:92" s="407" customFormat="1" x14ac:dyDescent="0.25">
      <c r="A1503" s="408"/>
      <c r="B1503" s="408"/>
      <c r="C1503" s="408"/>
      <c r="D1503" s="408"/>
      <c r="E1503" s="408"/>
      <c r="F1503" s="408"/>
      <c r="G1503" s="408"/>
      <c r="AN1503" s="400"/>
      <c r="AO1503" s="400"/>
      <c r="AV1503" s="400"/>
      <c r="AW1503" s="400"/>
      <c r="BJ1503" s="400"/>
      <c r="BK1503" s="400"/>
      <c r="BL1503" s="400"/>
      <c r="BM1503" s="400"/>
      <c r="BN1503" s="400"/>
      <c r="BO1503" s="400"/>
      <c r="BP1503" s="400"/>
      <c r="BQ1503" s="400"/>
      <c r="BR1503" s="400"/>
      <c r="BS1503" s="400"/>
      <c r="BT1503" s="400"/>
      <c r="BU1503" s="400"/>
      <c r="CC1503" s="397"/>
      <c r="CD1503" s="397"/>
      <c r="CE1503" s="397"/>
      <c r="CF1503" s="397"/>
      <c r="CG1503" s="397"/>
      <c r="CH1503" s="397"/>
      <c r="CI1503" s="397"/>
      <c r="CJ1503" s="397"/>
      <c r="CK1503" s="397"/>
      <c r="CL1503" s="397"/>
      <c r="CM1503" s="397"/>
      <c r="CN1503" s="397"/>
    </row>
    <row r="1504" spans="1:92" s="407" customFormat="1" x14ac:dyDescent="0.25">
      <c r="A1504" s="408"/>
      <c r="B1504" s="408"/>
      <c r="C1504" s="408"/>
      <c r="D1504" s="408"/>
      <c r="E1504" s="408"/>
      <c r="F1504" s="408"/>
      <c r="G1504" s="408"/>
      <c r="AN1504" s="400"/>
      <c r="AO1504" s="400"/>
      <c r="AV1504" s="400"/>
      <c r="AW1504" s="400"/>
      <c r="BJ1504" s="400"/>
      <c r="BK1504" s="400"/>
      <c r="BL1504" s="400"/>
      <c r="BM1504" s="400"/>
      <c r="BN1504" s="400"/>
      <c r="BO1504" s="400"/>
      <c r="BP1504" s="400"/>
      <c r="BQ1504" s="400"/>
      <c r="BR1504" s="400"/>
      <c r="BS1504" s="400"/>
      <c r="BT1504" s="400"/>
      <c r="BU1504" s="400"/>
      <c r="CC1504" s="397"/>
      <c r="CD1504" s="397"/>
      <c r="CE1504" s="397"/>
      <c r="CF1504" s="397"/>
      <c r="CG1504" s="397"/>
      <c r="CH1504" s="397"/>
      <c r="CI1504" s="397"/>
      <c r="CJ1504" s="397"/>
      <c r="CK1504" s="397"/>
      <c r="CL1504" s="397"/>
      <c r="CM1504" s="397"/>
      <c r="CN1504" s="397"/>
    </row>
    <row r="1505" spans="1:92" s="407" customFormat="1" x14ac:dyDescent="0.25">
      <c r="A1505" s="408"/>
      <c r="B1505" s="408"/>
      <c r="C1505" s="408"/>
      <c r="D1505" s="408"/>
      <c r="E1505" s="408"/>
      <c r="F1505" s="408"/>
      <c r="G1505" s="408"/>
      <c r="AN1505" s="400"/>
      <c r="AO1505" s="400"/>
      <c r="AV1505" s="400"/>
      <c r="AW1505" s="400"/>
      <c r="BJ1505" s="400"/>
      <c r="BK1505" s="400"/>
      <c r="BL1505" s="400"/>
      <c r="BM1505" s="400"/>
      <c r="BN1505" s="400"/>
      <c r="BO1505" s="400"/>
      <c r="BP1505" s="400"/>
      <c r="BQ1505" s="400"/>
      <c r="BR1505" s="400"/>
      <c r="BS1505" s="400"/>
      <c r="BT1505" s="400"/>
      <c r="BU1505" s="400"/>
      <c r="CC1505" s="397"/>
      <c r="CD1505" s="397"/>
      <c r="CE1505" s="397"/>
      <c r="CF1505" s="397"/>
      <c r="CG1505" s="397"/>
      <c r="CH1505" s="397"/>
      <c r="CI1505" s="397"/>
      <c r="CJ1505" s="397"/>
      <c r="CK1505" s="397"/>
      <c r="CL1505" s="397"/>
      <c r="CM1505" s="397"/>
      <c r="CN1505" s="397"/>
    </row>
    <row r="1506" spans="1:92" s="407" customFormat="1" x14ac:dyDescent="0.25">
      <c r="A1506" s="408"/>
      <c r="B1506" s="408"/>
      <c r="C1506" s="408"/>
      <c r="D1506" s="408"/>
      <c r="E1506" s="408"/>
      <c r="F1506" s="408"/>
      <c r="G1506" s="408"/>
      <c r="AN1506" s="400"/>
      <c r="AO1506" s="400"/>
      <c r="AV1506" s="400"/>
      <c r="AW1506" s="400"/>
      <c r="BJ1506" s="400"/>
      <c r="BK1506" s="400"/>
      <c r="BL1506" s="400"/>
      <c r="BM1506" s="400"/>
      <c r="BN1506" s="400"/>
      <c r="BO1506" s="400"/>
      <c r="BP1506" s="400"/>
      <c r="BQ1506" s="400"/>
      <c r="BR1506" s="400"/>
      <c r="BS1506" s="400"/>
      <c r="BT1506" s="400"/>
      <c r="BU1506" s="400"/>
      <c r="CC1506" s="397"/>
      <c r="CD1506" s="397"/>
      <c r="CE1506" s="397"/>
      <c r="CF1506" s="397"/>
      <c r="CG1506" s="397"/>
      <c r="CH1506" s="397"/>
      <c r="CI1506" s="397"/>
      <c r="CJ1506" s="397"/>
      <c r="CK1506" s="397"/>
      <c r="CL1506" s="397"/>
      <c r="CM1506" s="397"/>
      <c r="CN1506" s="397"/>
    </row>
    <row r="1507" spans="1:92" s="407" customFormat="1" x14ac:dyDescent="0.25">
      <c r="A1507" s="408"/>
      <c r="B1507" s="408"/>
      <c r="C1507" s="408"/>
      <c r="D1507" s="408"/>
      <c r="E1507" s="408"/>
      <c r="F1507" s="408"/>
      <c r="G1507" s="408"/>
      <c r="AN1507" s="400"/>
      <c r="AO1507" s="400"/>
      <c r="AV1507" s="400"/>
      <c r="AW1507" s="400"/>
      <c r="BJ1507" s="400"/>
      <c r="BK1507" s="400"/>
      <c r="BL1507" s="400"/>
      <c r="BM1507" s="400"/>
      <c r="BN1507" s="400"/>
      <c r="BO1507" s="400"/>
      <c r="BP1507" s="400"/>
      <c r="BQ1507" s="400"/>
      <c r="BR1507" s="400"/>
      <c r="BS1507" s="400"/>
      <c r="BT1507" s="400"/>
      <c r="BU1507" s="400"/>
      <c r="CC1507" s="397"/>
      <c r="CD1507" s="397"/>
      <c r="CE1507" s="397"/>
      <c r="CF1507" s="397"/>
      <c r="CG1507" s="397"/>
      <c r="CH1507" s="397"/>
      <c r="CI1507" s="397"/>
      <c r="CJ1507" s="397"/>
      <c r="CK1507" s="397"/>
      <c r="CL1507" s="397"/>
      <c r="CM1507" s="397"/>
      <c r="CN1507" s="397"/>
    </row>
    <row r="1508" spans="1:92" s="407" customFormat="1" x14ac:dyDescent="0.25">
      <c r="A1508" s="408"/>
      <c r="B1508" s="408"/>
      <c r="C1508" s="408"/>
      <c r="D1508" s="408"/>
      <c r="E1508" s="408"/>
      <c r="F1508" s="408"/>
      <c r="G1508" s="408"/>
      <c r="AN1508" s="400"/>
      <c r="AO1508" s="400"/>
      <c r="AV1508" s="400"/>
      <c r="AW1508" s="400"/>
      <c r="BJ1508" s="400"/>
      <c r="BK1508" s="400"/>
      <c r="BL1508" s="400"/>
      <c r="BM1508" s="400"/>
      <c r="BN1508" s="400"/>
      <c r="BO1508" s="400"/>
      <c r="BP1508" s="400"/>
      <c r="BQ1508" s="400"/>
      <c r="BR1508" s="400"/>
      <c r="BS1508" s="400"/>
      <c r="BT1508" s="400"/>
      <c r="BU1508" s="400"/>
      <c r="CC1508" s="397"/>
      <c r="CD1508" s="397"/>
      <c r="CE1508" s="397"/>
      <c r="CF1508" s="397"/>
      <c r="CG1508" s="397"/>
      <c r="CH1508" s="397"/>
      <c r="CI1508" s="397"/>
      <c r="CJ1508" s="397"/>
      <c r="CK1508" s="397"/>
      <c r="CL1508" s="397"/>
      <c r="CM1508" s="397"/>
      <c r="CN1508" s="397"/>
    </row>
    <row r="1509" spans="1:92" s="407" customFormat="1" x14ac:dyDescent="0.25">
      <c r="A1509" s="408"/>
      <c r="B1509" s="408"/>
      <c r="C1509" s="408"/>
      <c r="D1509" s="408"/>
      <c r="E1509" s="408"/>
      <c r="F1509" s="408"/>
      <c r="G1509" s="408"/>
      <c r="AN1509" s="400"/>
      <c r="AO1509" s="400"/>
      <c r="AV1509" s="400"/>
      <c r="AW1509" s="400"/>
      <c r="BJ1509" s="400"/>
      <c r="BK1509" s="400"/>
      <c r="BL1509" s="400"/>
      <c r="BM1509" s="400"/>
      <c r="BN1509" s="400"/>
      <c r="BO1509" s="400"/>
      <c r="BP1509" s="400"/>
      <c r="BQ1509" s="400"/>
      <c r="BR1509" s="400"/>
      <c r="BS1509" s="400"/>
      <c r="BT1509" s="400"/>
      <c r="BU1509" s="400"/>
      <c r="CC1509" s="397"/>
      <c r="CD1509" s="397"/>
      <c r="CE1509" s="397"/>
      <c r="CF1509" s="397"/>
      <c r="CG1509" s="397"/>
      <c r="CH1509" s="397"/>
      <c r="CI1509" s="397"/>
      <c r="CJ1509" s="397"/>
      <c r="CK1509" s="397"/>
      <c r="CL1509" s="397"/>
      <c r="CM1509" s="397"/>
      <c r="CN1509" s="397"/>
    </row>
    <row r="1510" spans="1:92" s="407" customFormat="1" x14ac:dyDescent="0.25">
      <c r="A1510" s="408"/>
      <c r="B1510" s="408"/>
      <c r="C1510" s="408"/>
      <c r="D1510" s="408"/>
      <c r="E1510" s="408"/>
      <c r="F1510" s="408"/>
      <c r="G1510" s="408"/>
      <c r="AN1510" s="400"/>
      <c r="AO1510" s="400"/>
      <c r="AV1510" s="400"/>
      <c r="AW1510" s="400"/>
      <c r="BJ1510" s="400"/>
      <c r="BK1510" s="400"/>
      <c r="BL1510" s="400"/>
      <c r="BM1510" s="400"/>
      <c r="BN1510" s="400"/>
      <c r="BO1510" s="400"/>
      <c r="BP1510" s="400"/>
      <c r="BQ1510" s="400"/>
      <c r="BR1510" s="400"/>
      <c r="BS1510" s="400"/>
      <c r="BT1510" s="400"/>
      <c r="BU1510" s="400"/>
      <c r="CC1510" s="397"/>
      <c r="CD1510" s="397"/>
      <c r="CE1510" s="397"/>
      <c r="CF1510" s="397"/>
      <c r="CG1510" s="397"/>
      <c r="CH1510" s="397"/>
      <c r="CI1510" s="397"/>
      <c r="CJ1510" s="397"/>
      <c r="CK1510" s="397"/>
      <c r="CL1510" s="397"/>
      <c r="CM1510" s="397"/>
      <c r="CN1510" s="397"/>
    </row>
    <row r="1511" spans="1:92" s="407" customFormat="1" x14ac:dyDescent="0.25">
      <c r="A1511" s="408"/>
      <c r="B1511" s="408"/>
      <c r="C1511" s="408"/>
      <c r="D1511" s="408"/>
      <c r="E1511" s="408"/>
      <c r="F1511" s="408"/>
      <c r="G1511" s="408"/>
      <c r="AN1511" s="400"/>
      <c r="AO1511" s="400"/>
      <c r="AV1511" s="400"/>
      <c r="AW1511" s="400"/>
      <c r="BJ1511" s="400"/>
      <c r="BK1511" s="400"/>
      <c r="BL1511" s="400"/>
      <c r="BM1511" s="400"/>
      <c r="BN1511" s="400"/>
      <c r="BO1511" s="400"/>
      <c r="BP1511" s="400"/>
      <c r="BQ1511" s="400"/>
      <c r="BR1511" s="400"/>
      <c r="BS1511" s="400"/>
      <c r="BT1511" s="400"/>
      <c r="BU1511" s="400"/>
      <c r="CC1511" s="397"/>
      <c r="CD1511" s="397"/>
      <c r="CE1511" s="397"/>
      <c r="CF1511" s="397"/>
      <c r="CG1511" s="397"/>
      <c r="CH1511" s="397"/>
      <c r="CI1511" s="397"/>
      <c r="CJ1511" s="397"/>
      <c r="CK1511" s="397"/>
      <c r="CL1511" s="397"/>
      <c r="CM1511" s="397"/>
      <c r="CN1511" s="397"/>
    </row>
    <row r="1512" spans="1:92" s="407" customFormat="1" x14ac:dyDescent="0.25">
      <c r="A1512" s="408"/>
      <c r="B1512" s="408"/>
      <c r="C1512" s="408"/>
      <c r="D1512" s="408"/>
      <c r="E1512" s="408"/>
      <c r="F1512" s="408"/>
      <c r="G1512" s="408"/>
      <c r="AN1512" s="400"/>
      <c r="AO1512" s="400"/>
      <c r="AV1512" s="400"/>
      <c r="AW1512" s="400"/>
      <c r="BJ1512" s="400"/>
      <c r="BK1512" s="400"/>
      <c r="BL1512" s="400"/>
      <c r="BM1512" s="400"/>
      <c r="BN1512" s="400"/>
      <c r="BO1512" s="400"/>
      <c r="BP1512" s="400"/>
      <c r="BQ1512" s="400"/>
      <c r="BR1512" s="400"/>
      <c r="BS1512" s="400"/>
      <c r="BT1512" s="400"/>
      <c r="BU1512" s="400"/>
      <c r="CC1512" s="397"/>
      <c r="CD1512" s="397"/>
      <c r="CE1512" s="397"/>
      <c r="CF1512" s="397"/>
      <c r="CG1512" s="397"/>
      <c r="CH1512" s="397"/>
      <c r="CI1512" s="397"/>
      <c r="CJ1512" s="397"/>
      <c r="CK1512" s="397"/>
      <c r="CL1512" s="397"/>
      <c r="CM1512" s="397"/>
      <c r="CN1512" s="397"/>
    </row>
    <row r="1513" spans="1:92" s="407" customFormat="1" x14ac:dyDescent="0.25">
      <c r="A1513" s="408"/>
      <c r="B1513" s="408"/>
      <c r="C1513" s="408"/>
      <c r="D1513" s="408"/>
      <c r="E1513" s="408"/>
      <c r="F1513" s="408"/>
      <c r="G1513" s="408"/>
      <c r="AN1513" s="400"/>
      <c r="AO1513" s="400"/>
      <c r="AV1513" s="400"/>
      <c r="AW1513" s="400"/>
      <c r="BJ1513" s="400"/>
      <c r="BK1513" s="400"/>
      <c r="BL1513" s="400"/>
      <c r="BM1513" s="400"/>
      <c r="BN1513" s="400"/>
      <c r="BO1513" s="400"/>
      <c r="BP1513" s="400"/>
      <c r="BQ1513" s="400"/>
      <c r="BR1513" s="400"/>
      <c r="BS1513" s="400"/>
      <c r="BT1513" s="400"/>
      <c r="BU1513" s="400"/>
      <c r="CC1513" s="397"/>
      <c r="CD1513" s="397"/>
      <c r="CE1513" s="397"/>
      <c r="CF1513" s="397"/>
      <c r="CG1513" s="397"/>
      <c r="CH1513" s="397"/>
      <c r="CI1513" s="397"/>
      <c r="CJ1513" s="397"/>
      <c r="CK1513" s="397"/>
      <c r="CL1513" s="397"/>
      <c r="CM1513" s="397"/>
      <c r="CN1513" s="397"/>
    </row>
    <row r="1514" spans="1:92" s="407" customFormat="1" x14ac:dyDescent="0.25">
      <c r="A1514" s="408"/>
      <c r="B1514" s="408"/>
      <c r="C1514" s="408"/>
      <c r="D1514" s="408"/>
      <c r="E1514" s="408"/>
      <c r="F1514" s="408"/>
      <c r="G1514" s="408"/>
      <c r="AN1514" s="400"/>
      <c r="AO1514" s="400"/>
      <c r="AV1514" s="400"/>
      <c r="AW1514" s="400"/>
      <c r="BJ1514" s="400"/>
      <c r="BK1514" s="400"/>
      <c r="BL1514" s="400"/>
      <c r="BM1514" s="400"/>
      <c r="BN1514" s="400"/>
      <c r="BO1514" s="400"/>
      <c r="BP1514" s="400"/>
      <c r="BQ1514" s="400"/>
      <c r="BR1514" s="400"/>
      <c r="BS1514" s="400"/>
      <c r="BT1514" s="400"/>
      <c r="BU1514" s="400"/>
      <c r="CC1514" s="397"/>
      <c r="CD1514" s="397"/>
      <c r="CE1514" s="397"/>
      <c r="CF1514" s="397"/>
      <c r="CG1514" s="397"/>
      <c r="CH1514" s="397"/>
      <c r="CI1514" s="397"/>
      <c r="CJ1514" s="397"/>
      <c r="CK1514" s="397"/>
      <c r="CL1514" s="397"/>
      <c r="CM1514" s="397"/>
      <c r="CN1514" s="397"/>
    </row>
    <row r="1515" spans="1:92" s="407" customFormat="1" x14ac:dyDescent="0.25">
      <c r="A1515" s="408"/>
      <c r="B1515" s="408"/>
      <c r="C1515" s="408"/>
      <c r="D1515" s="408"/>
      <c r="E1515" s="408"/>
      <c r="F1515" s="408"/>
      <c r="G1515" s="408"/>
      <c r="AN1515" s="400"/>
      <c r="AO1515" s="400"/>
      <c r="AV1515" s="400"/>
      <c r="AW1515" s="400"/>
      <c r="BJ1515" s="400"/>
      <c r="BK1515" s="400"/>
      <c r="BL1515" s="400"/>
      <c r="BM1515" s="400"/>
      <c r="BN1515" s="400"/>
      <c r="BO1515" s="400"/>
      <c r="BP1515" s="400"/>
      <c r="BQ1515" s="400"/>
      <c r="BR1515" s="400"/>
      <c r="BS1515" s="400"/>
      <c r="BT1515" s="400"/>
      <c r="BU1515" s="400"/>
      <c r="CC1515" s="397"/>
      <c r="CD1515" s="397"/>
      <c r="CE1515" s="397"/>
      <c r="CF1515" s="397"/>
      <c r="CG1515" s="397"/>
      <c r="CH1515" s="397"/>
      <c r="CI1515" s="397"/>
      <c r="CJ1515" s="397"/>
      <c r="CK1515" s="397"/>
      <c r="CL1515" s="397"/>
      <c r="CM1515" s="397"/>
      <c r="CN1515" s="397"/>
    </row>
    <row r="1516" spans="1:92" s="407" customFormat="1" x14ac:dyDescent="0.25">
      <c r="A1516" s="408"/>
      <c r="B1516" s="408"/>
      <c r="C1516" s="408"/>
      <c r="D1516" s="408"/>
      <c r="E1516" s="408"/>
      <c r="F1516" s="408"/>
      <c r="G1516" s="408"/>
      <c r="AN1516" s="400"/>
      <c r="AO1516" s="400"/>
      <c r="AV1516" s="400"/>
      <c r="AW1516" s="400"/>
      <c r="BJ1516" s="400"/>
      <c r="BK1516" s="400"/>
      <c r="BL1516" s="400"/>
      <c r="BM1516" s="400"/>
      <c r="BN1516" s="400"/>
      <c r="BO1516" s="400"/>
      <c r="BP1516" s="400"/>
      <c r="BQ1516" s="400"/>
      <c r="BR1516" s="400"/>
      <c r="BS1516" s="400"/>
      <c r="BT1516" s="400"/>
      <c r="BU1516" s="400"/>
      <c r="CC1516" s="397"/>
      <c r="CD1516" s="397"/>
      <c r="CE1516" s="397"/>
      <c r="CF1516" s="397"/>
      <c r="CG1516" s="397"/>
      <c r="CH1516" s="397"/>
      <c r="CI1516" s="397"/>
      <c r="CJ1516" s="397"/>
      <c r="CK1516" s="397"/>
      <c r="CL1516" s="397"/>
      <c r="CM1516" s="397"/>
      <c r="CN1516" s="397"/>
    </row>
    <row r="1517" spans="1:92" s="407" customFormat="1" x14ac:dyDescent="0.25">
      <c r="A1517" s="408"/>
      <c r="B1517" s="408"/>
      <c r="C1517" s="408"/>
      <c r="D1517" s="408"/>
      <c r="E1517" s="408"/>
      <c r="F1517" s="408"/>
      <c r="G1517" s="408"/>
      <c r="AN1517" s="400"/>
      <c r="AO1517" s="400"/>
      <c r="AV1517" s="400"/>
      <c r="AW1517" s="400"/>
      <c r="BJ1517" s="400"/>
      <c r="BK1517" s="400"/>
      <c r="BL1517" s="400"/>
      <c r="BM1517" s="400"/>
      <c r="BN1517" s="400"/>
      <c r="BO1517" s="400"/>
      <c r="BP1517" s="400"/>
      <c r="BQ1517" s="400"/>
      <c r="BR1517" s="400"/>
      <c r="BS1517" s="400"/>
      <c r="BT1517" s="400"/>
      <c r="BU1517" s="400"/>
      <c r="CC1517" s="397"/>
      <c r="CD1517" s="397"/>
      <c r="CE1517" s="397"/>
      <c r="CF1517" s="397"/>
      <c r="CG1517" s="397"/>
      <c r="CH1517" s="397"/>
      <c r="CI1517" s="397"/>
      <c r="CJ1517" s="397"/>
      <c r="CK1517" s="397"/>
      <c r="CL1517" s="397"/>
      <c r="CM1517" s="397"/>
      <c r="CN1517" s="397"/>
    </row>
    <row r="1518" spans="1:92" s="407" customFormat="1" x14ac:dyDescent="0.25">
      <c r="A1518" s="408"/>
      <c r="B1518" s="408"/>
      <c r="C1518" s="408"/>
      <c r="D1518" s="408"/>
      <c r="E1518" s="408"/>
      <c r="F1518" s="408"/>
      <c r="G1518" s="408"/>
      <c r="AN1518" s="400"/>
      <c r="AO1518" s="400"/>
      <c r="AV1518" s="400"/>
      <c r="AW1518" s="400"/>
      <c r="BJ1518" s="400"/>
      <c r="BK1518" s="400"/>
      <c r="BL1518" s="400"/>
      <c r="BM1518" s="400"/>
      <c r="BN1518" s="400"/>
      <c r="BO1518" s="400"/>
      <c r="BP1518" s="400"/>
      <c r="BQ1518" s="400"/>
      <c r="BR1518" s="400"/>
      <c r="BS1518" s="400"/>
      <c r="BT1518" s="400"/>
      <c r="BU1518" s="400"/>
      <c r="CC1518" s="397"/>
      <c r="CD1518" s="397"/>
      <c r="CE1518" s="397"/>
      <c r="CF1518" s="397"/>
      <c r="CG1518" s="397"/>
      <c r="CH1518" s="397"/>
      <c r="CI1518" s="397"/>
      <c r="CJ1518" s="397"/>
      <c r="CK1518" s="397"/>
      <c r="CL1518" s="397"/>
      <c r="CM1518" s="397"/>
      <c r="CN1518" s="397"/>
    </row>
    <row r="1519" spans="1:92" s="407" customFormat="1" x14ac:dyDescent="0.25">
      <c r="A1519" s="408"/>
      <c r="B1519" s="408"/>
      <c r="C1519" s="408"/>
      <c r="D1519" s="408"/>
      <c r="E1519" s="408"/>
      <c r="F1519" s="408"/>
      <c r="G1519" s="408"/>
      <c r="AN1519" s="400"/>
      <c r="AO1519" s="400"/>
      <c r="AV1519" s="400"/>
      <c r="AW1519" s="400"/>
      <c r="BJ1519" s="400"/>
      <c r="BK1519" s="400"/>
      <c r="BL1519" s="400"/>
      <c r="BM1519" s="400"/>
      <c r="BN1519" s="400"/>
      <c r="BO1519" s="400"/>
      <c r="BP1519" s="400"/>
      <c r="BQ1519" s="400"/>
      <c r="BR1519" s="400"/>
      <c r="BS1519" s="400"/>
      <c r="BT1519" s="400"/>
      <c r="BU1519" s="400"/>
      <c r="CC1519" s="397"/>
      <c r="CD1519" s="397"/>
      <c r="CE1519" s="397"/>
      <c r="CF1519" s="397"/>
      <c r="CG1519" s="397"/>
      <c r="CH1519" s="397"/>
      <c r="CI1519" s="397"/>
      <c r="CJ1519" s="397"/>
      <c r="CK1519" s="397"/>
      <c r="CL1519" s="397"/>
      <c r="CM1519" s="397"/>
      <c r="CN1519" s="397"/>
    </row>
    <row r="1520" spans="1:92" s="407" customFormat="1" x14ac:dyDescent="0.25">
      <c r="A1520" s="408"/>
      <c r="B1520" s="408"/>
      <c r="C1520" s="408"/>
      <c r="D1520" s="408"/>
      <c r="E1520" s="408"/>
      <c r="F1520" s="408"/>
      <c r="G1520" s="408"/>
      <c r="AN1520" s="400"/>
      <c r="AO1520" s="400"/>
      <c r="AV1520" s="400"/>
      <c r="AW1520" s="400"/>
      <c r="BJ1520" s="400"/>
      <c r="BK1520" s="400"/>
      <c r="BL1520" s="400"/>
      <c r="BM1520" s="400"/>
      <c r="BN1520" s="400"/>
      <c r="BO1520" s="400"/>
      <c r="BP1520" s="400"/>
      <c r="BQ1520" s="400"/>
      <c r="BR1520" s="400"/>
      <c r="BS1520" s="400"/>
      <c r="BT1520" s="400"/>
      <c r="BU1520" s="400"/>
      <c r="CC1520" s="397"/>
      <c r="CD1520" s="397"/>
      <c r="CE1520" s="397"/>
      <c r="CF1520" s="397"/>
      <c r="CG1520" s="397"/>
      <c r="CH1520" s="397"/>
      <c r="CI1520" s="397"/>
      <c r="CJ1520" s="397"/>
      <c r="CK1520" s="397"/>
      <c r="CL1520" s="397"/>
      <c r="CM1520" s="397"/>
      <c r="CN1520" s="397"/>
    </row>
    <row r="1521" spans="1:92" s="407" customFormat="1" x14ac:dyDescent="0.25">
      <c r="A1521" s="408"/>
      <c r="B1521" s="408"/>
      <c r="C1521" s="408"/>
      <c r="D1521" s="408"/>
      <c r="E1521" s="408"/>
      <c r="F1521" s="408"/>
      <c r="G1521" s="408"/>
      <c r="AN1521" s="400"/>
      <c r="AO1521" s="400"/>
      <c r="AV1521" s="400"/>
      <c r="AW1521" s="400"/>
      <c r="BJ1521" s="400"/>
      <c r="BK1521" s="400"/>
      <c r="BL1521" s="400"/>
      <c r="BM1521" s="400"/>
      <c r="BN1521" s="400"/>
      <c r="BO1521" s="400"/>
      <c r="BP1521" s="400"/>
      <c r="BQ1521" s="400"/>
      <c r="BR1521" s="400"/>
      <c r="BS1521" s="400"/>
      <c r="BT1521" s="400"/>
      <c r="BU1521" s="400"/>
      <c r="CC1521" s="397"/>
      <c r="CD1521" s="397"/>
      <c r="CE1521" s="397"/>
      <c r="CF1521" s="397"/>
      <c r="CG1521" s="397"/>
      <c r="CH1521" s="397"/>
      <c r="CI1521" s="397"/>
      <c r="CJ1521" s="397"/>
      <c r="CK1521" s="397"/>
      <c r="CL1521" s="397"/>
      <c r="CM1521" s="397"/>
      <c r="CN1521" s="397"/>
    </row>
    <row r="1522" spans="1:92" s="407" customFormat="1" x14ac:dyDescent="0.25">
      <c r="A1522" s="408"/>
      <c r="B1522" s="408"/>
      <c r="C1522" s="408"/>
      <c r="D1522" s="408"/>
      <c r="E1522" s="408"/>
      <c r="F1522" s="408"/>
      <c r="G1522" s="408"/>
      <c r="AN1522" s="400"/>
      <c r="AO1522" s="400"/>
      <c r="AV1522" s="400"/>
      <c r="AW1522" s="400"/>
      <c r="BJ1522" s="400"/>
      <c r="BK1522" s="400"/>
      <c r="BL1522" s="400"/>
      <c r="BM1522" s="400"/>
      <c r="BN1522" s="400"/>
      <c r="BO1522" s="400"/>
      <c r="BP1522" s="400"/>
      <c r="BQ1522" s="400"/>
      <c r="BR1522" s="400"/>
      <c r="BS1522" s="400"/>
      <c r="BT1522" s="400"/>
      <c r="BU1522" s="400"/>
      <c r="CC1522" s="397"/>
      <c r="CD1522" s="397"/>
      <c r="CE1522" s="397"/>
      <c r="CF1522" s="397"/>
      <c r="CG1522" s="397"/>
      <c r="CH1522" s="397"/>
      <c r="CI1522" s="397"/>
      <c r="CJ1522" s="397"/>
      <c r="CK1522" s="397"/>
      <c r="CL1522" s="397"/>
      <c r="CM1522" s="397"/>
      <c r="CN1522" s="397"/>
    </row>
    <row r="1523" spans="1:92" s="407" customFormat="1" x14ac:dyDescent="0.25">
      <c r="A1523" s="408"/>
      <c r="B1523" s="408"/>
      <c r="C1523" s="408"/>
      <c r="D1523" s="408"/>
      <c r="E1523" s="408"/>
      <c r="F1523" s="408"/>
      <c r="G1523" s="408"/>
      <c r="AN1523" s="400"/>
      <c r="AO1523" s="400"/>
      <c r="AV1523" s="400"/>
      <c r="AW1523" s="400"/>
      <c r="BJ1523" s="400"/>
      <c r="BK1523" s="400"/>
      <c r="BL1523" s="400"/>
      <c r="BM1523" s="400"/>
      <c r="BN1523" s="400"/>
      <c r="BO1523" s="400"/>
      <c r="BP1523" s="400"/>
      <c r="BQ1523" s="400"/>
      <c r="BR1523" s="400"/>
      <c r="BS1523" s="400"/>
      <c r="BT1523" s="400"/>
      <c r="BU1523" s="400"/>
      <c r="CC1523" s="397"/>
      <c r="CD1523" s="397"/>
      <c r="CE1523" s="397"/>
      <c r="CF1523" s="397"/>
      <c r="CG1523" s="397"/>
      <c r="CH1523" s="397"/>
      <c r="CI1523" s="397"/>
      <c r="CJ1523" s="397"/>
      <c r="CK1523" s="397"/>
      <c r="CL1523" s="397"/>
      <c r="CM1523" s="397"/>
      <c r="CN1523" s="397"/>
    </row>
    <row r="1524" spans="1:92" s="407" customFormat="1" x14ac:dyDescent="0.25">
      <c r="A1524" s="408"/>
      <c r="B1524" s="408"/>
      <c r="C1524" s="408"/>
      <c r="D1524" s="408"/>
      <c r="E1524" s="408"/>
      <c r="F1524" s="408"/>
      <c r="G1524" s="408"/>
      <c r="AN1524" s="400"/>
      <c r="AO1524" s="400"/>
      <c r="AV1524" s="400"/>
      <c r="AW1524" s="400"/>
      <c r="BJ1524" s="400"/>
      <c r="BK1524" s="400"/>
      <c r="BL1524" s="400"/>
      <c r="BM1524" s="400"/>
      <c r="BN1524" s="400"/>
      <c r="BO1524" s="400"/>
      <c r="BP1524" s="400"/>
      <c r="BQ1524" s="400"/>
      <c r="BR1524" s="400"/>
      <c r="BS1524" s="400"/>
      <c r="BT1524" s="400"/>
      <c r="BU1524" s="400"/>
      <c r="CC1524" s="397"/>
      <c r="CD1524" s="397"/>
      <c r="CE1524" s="397"/>
      <c r="CF1524" s="397"/>
      <c r="CG1524" s="397"/>
      <c r="CH1524" s="397"/>
      <c r="CI1524" s="397"/>
      <c r="CJ1524" s="397"/>
      <c r="CK1524" s="397"/>
      <c r="CL1524" s="397"/>
      <c r="CM1524" s="397"/>
      <c r="CN1524" s="397"/>
    </row>
    <row r="1525" spans="1:92" s="407" customFormat="1" x14ac:dyDescent="0.25">
      <c r="A1525" s="408"/>
      <c r="B1525" s="408"/>
      <c r="C1525" s="408"/>
      <c r="D1525" s="408"/>
      <c r="E1525" s="408"/>
      <c r="F1525" s="408"/>
      <c r="G1525" s="408"/>
      <c r="AN1525" s="400"/>
      <c r="AO1525" s="400"/>
      <c r="AV1525" s="400"/>
      <c r="AW1525" s="400"/>
      <c r="BJ1525" s="400"/>
      <c r="BK1525" s="400"/>
      <c r="BL1525" s="400"/>
      <c r="BM1525" s="400"/>
      <c r="BN1525" s="400"/>
      <c r="BO1525" s="400"/>
      <c r="BP1525" s="400"/>
      <c r="BQ1525" s="400"/>
      <c r="BR1525" s="400"/>
      <c r="BS1525" s="400"/>
      <c r="BT1525" s="400"/>
      <c r="BU1525" s="400"/>
      <c r="CC1525" s="397"/>
      <c r="CD1525" s="397"/>
      <c r="CE1525" s="397"/>
      <c r="CF1525" s="397"/>
      <c r="CG1525" s="397"/>
      <c r="CH1525" s="397"/>
      <c r="CI1525" s="397"/>
      <c r="CJ1525" s="397"/>
      <c r="CK1525" s="397"/>
      <c r="CL1525" s="397"/>
      <c r="CM1525" s="397"/>
      <c r="CN1525" s="397"/>
    </row>
    <row r="1526" spans="1:92" s="407" customFormat="1" x14ac:dyDescent="0.25">
      <c r="A1526" s="408"/>
      <c r="B1526" s="408"/>
      <c r="C1526" s="408"/>
      <c r="D1526" s="408"/>
      <c r="E1526" s="408"/>
      <c r="F1526" s="408"/>
      <c r="G1526" s="408"/>
      <c r="AN1526" s="400"/>
      <c r="AO1526" s="400"/>
      <c r="AV1526" s="400"/>
      <c r="AW1526" s="400"/>
      <c r="BJ1526" s="400"/>
      <c r="BK1526" s="400"/>
      <c r="BL1526" s="400"/>
      <c r="BM1526" s="400"/>
      <c r="BN1526" s="400"/>
      <c r="BO1526" s="400"/>
      <c r="BP1526" s="400"/>
      <c r="BQ1526" s="400"/>
      <c r="BR1526" s="400"/>
      <c r="BS1526" s="400"/>
      <c r="BT1526" s="400"/>
      <c r="BU1526" s="400"/>
      <c r="CC1526" s="397"/>
      <c r="CD1526" s="397"/>
      <c r="CE1526" s="397"/>
      <c r="CF1526" s="397"/>
      <c r="CG1526" s="397"/>
      <c r="CH1526" s="397"/>
      <c r="CI1526" s="397"/>
      <c r="CJ1526" s="397"/>
      <c r="CK1526" s="397"/>
      <c r="CL1526" s="397"/>
      <c r="CM1526" s="397"/>
      <c r="CN1526" s="397"/>
    </row>
    <row r="1527" spans="1:92" s="407" customFormat="1" x14ac:dyDescent="0.25">
      <c r="A1527" s="408"/>
      <c r="B1527" s="408"/>
      <c r="C1527" s="408"/>
      <c r="D1527" s="408"/>
      <c r="E1527" s="408"/>
      <c r="F1527" s="408"/>
      <c r="G1527" s="408"/>
      <c r="AN1527" s="400"/>
      <c r="AO1527" s="400"/>
      <c r="AV1527" s="400"/>
      <c r="AW1527" s="400"/>
      <c r="BJ1527" s="400"/>
      <c r="BK1527" s="400"/>
      <c r="BL1527" s="400"/>
      <c r="BM1527" s="400"/>
      <c r="BN1527" s="400"/>
      <c r="BO1527" s="400"/>
      <c r="BP1527" s="400"/>
      <c r="BQ1527" s="400"/>
      <c r="BR1527" s="400"/>
      <c r="BS1527" s="400"/>
      <c r="BT1527" s="400"/>
      <c r="BU1527" s="400"/>
      <c r="CC1527" s="397"/>
      <c r="CD1527" s="397"/>
      <c r="CE1527" s="397"/>
      <c r="CF1527" s="397"/>
      <c r="CG1527" s="397"/>
      <c r="CH1527" s="397"/>
      <c r="CI1527" s="397"/>
      <c r="CJ1527" s="397"/>
      <c r="CK1527" s="397"/>
      <c r="CL1527" s="397"/>
      <c r="CM1527" s="397"/>
      <c r="CN1527" s="397"/>
    </row>
    <row r="1528" spans="1:92" s="407" customFormat="1" x14ac:dyDescent="0.25">
      <c r="A1528" s="408"/>
      <c r="B1528" s="408"/>
      <c r="C1528" s="408"/>
      <c r="D1528" s="408"/>
      <c r="E1528" s="408"/>
      <c r="F1528" s="408"/>
      <c r="G1528" s="408"/>
      <c r="AN1528" s="400"/>
      <c r="AO1528" s="400"/>
      <c r="AV1528" s="400"/>
      <c r="AW1528" s="400"/>
      <c r="BJ1528" s="400"/>
      <c r="BK1528" s="400"/>
      <c r="BL1528" s="400"/>
      <c r="BM1528" s="400"/>
      <c r="BN1528" s="400"/>
      <c r="BO1528" s="400"/>
      <c r="BP1528" s="400"/>
      <c r="BQ1528" s="400"/>
      <c r="BR1528" s="400"/>
      <c r="BS1528" s="400"/>
      <c r="BT1528" s="400"/>
      <c r="BU1528" s="400"/>
      <c r="CC1528" s="397"/>
      <c r="CD1528" s="397"/>
      <c r="CE1528" s="397"/>
      <c r="CF1528" s="397"/>
      <c r="CG1528" s="397"/>
      <c r="CH1528" s="397"/>
      <c r="CI1528" s="397"/>
      <c r="CJ1528" s="397"/>
      <c r="CK1528" s="397"/>
      <c r="CL1528" s="397"/>
      <c r="CM1528" s="397"/>
      <c r="CN1528" s="397"/>
    </row>
    <row r="1529" spans="1:92" s="407" customFormat="1" x14ac:dyDescent="0.25">
      <c r="A1529" s="408"/>
      <c r="B1529" s="408"/>
      <c r="C1529" s="408"/>
      <c r="D1529" s="408"/>
      <c r="E1529" s="408"/>
      <c r="F1529" s="408"/>
      <c r="G1529" s="408"/>
      <c r="AN1529" s="400"/>
      <c r="AO1529" s="400"/>
      <c r="AV1529" s="400"/>
      <c r="AW1529" s="400"/>
      <c r="BJ1529" s="400"/>
      <c r="BK1529" s="400"/>
      <c r="BL1529" s="400"/>
      <c r="BM1529" s="400"/>
      <c r="BN1529" s="400"/>
      <c r="BO1529" s="400"/>
      <c r="BP1529" s="400"/>
      <c r="BQ1529" s="400"/>
      <c r="BR1529" s="400"/>
      <c r="BS1529" s="400"/>
      <c r="BT1529" s="400"/>
      <c r="BU1529" s="400"/>
      <c r="CC1529" s="397"/>
      <c r="CD1529" s="397"/>
      <c r="CE1529" s="397"/>
      <c r="CF1529" s="397"/>
      <c r="CG1529" s="397"/>
      <c r="CH1529" s="397"/>
      <c r="CI1529" s="397"/>
      <c r="CJ1529" s="397"/>
      <c r="CK1529" s="397"/>
      <c r="CL1529" s="397"/>
      <c r="CM1529" s="397"/>
      <c r="CN1529" s="397"/>
    </row>
    <row r="1530" spans="1:92" s="407" customFormat="1" x14ac:dyDescent="0.25">
      <c r="A1530" s="408"/>
      <c r="B1530" s="408"/>
      <c r="C1530" s="408"/>
      <c r="D1530" s="408"/>
      <c r="E1530" s="408"/>
      <c r="F1530" s="408"/>
      <c r="G1530" s="408"/>
      <c r="AN1530" s="400"/>
      <c r="AO1530" s="400"/>
      <c r="AV1530" s="400"/>
      <c r="AW1530" s="400"/>
      <c r="BJ1530" s="400"/>
      <c r="BK1530" s="400"/>
      <c r="BL1530" s="400"/>
      <c r="BM1530" s="400"/>
      <c r="BN1530" s="400"/>
      <c r="BO1530" s="400"/>
      <c r="BP1530" s="400"/>
      <c r="BQ1530" s="400"/>
      <c r="BR1530" s="400"/>
      <c r="BS1530" s="400"/>
      <c r="BT1530" s="400"/>
      <c r="BU1530" s="400"/>
      <c r="CC1530" s="397"/>
      <c r="CD1530" s="397"/>
      <c r="CE1530" s="397"/>
      <c r="CF1530" s="397"/>
      <c r="CG1530" s="397"/>
      <c r="CH1530" s="397"/>
      <c r="CI1530" s="397"/>
      <c r="CJ1530" s="397"/>
      <c r="CK1530" s="397"/>
      <c r="CL1530" s="397"/>
      <c r="CM1530" s="397"/>
      <c r="CN1530" s="397"/>
    </row>
    <row r="1531" spans="1:92" s="407" customFormat="1" x14ac:dyDescent="0.25">
      <c r="A1531" s="408"/>
      <c r="B1531" s="408"/>
      <c r="C1531" s="408"/>
      <c r="D1531" s="408"/>
      <c r="E1531" s="408"/>
      <c r="F1531" s="408"/>
      <c r="G1531" s="408"/>
      <c r="AN1531" s="400"/>
      <c r="AO1531" s="400"/>
      <c r="AV1531" s="400"/>
      <c r="AW1531" s="400"/>
      <c r="BJ1531" s="400"/>
      <c r="BK1531" s="400"/>
      <c r="BL1531" s="400"/>
      <c r="BM1531" s="400"/>
      <c r="BN1531" s="400"/>
      <c r="BO1531" s="400"/>
      <c r="BP1531" s="400"/>
      <c r="BQ1531" s="400"/>
      <c r="BR1531" s="400"/>
      <c r="BS1531" s="400"/>
      <c r="BT1531" s="400"/>
      <c r="BU1531" s="400"/>
      <c r="CC1531" s="397"/>
      <c r="CD1531" s="397"/>
      <c r="CE1531" s="397"/>
      <c r="CF1531" s="397"/>
      <c r="CG1531" s="397"/>
      <c r="CH1531" s="397"/>
      <c r="CI1531" s="397"/>
      <c r="CJ1531" s="397"/>
      <c r="CK1531" s="397"/>
      <c r="CL1531" s="397"/>
      <c r="CM1531" s="397"/>
      <c r="CN1531" s="397"/>
    </row>
    <row r="1532" spans="1:92" s="407" customFormat="1" x14ac:dyDescent="0.25">
      <c r="A1532" s="408"/>
      <c r="B1532" s="408"/>
      <c r="C1532" s="408"/>
      <c r="D1532" s="408"/>
      <c r="E1532" s="408"/>
      <c r="F1532" s="408"/>
      <c r="G1532" s="408"/>
      <c r="AN1532" s="400"/>
      <c r="AO1532" s="400"/>
      <c r="AV1532" s="400"/>
      <c r="AW1532" s="400"/>
      <c r="BJ1532" s="400"/>
      <c r="BK1532" s="400"/>
      <c r="BL1532" s="400"/>
      <c r="BM1532" s="400"/>
      <c r="BN1532" s="400"/>
      <c r="BO1532" s="400"/>
      <c r="BP1532" s="400"/>
      <c r="BQ1532" s="400"/>
      <c r="BR1532" s="400"/>
      <c r="BS1532" s="400"/>
      <c r="BT1532" s="400"/>
      <c r="BU1532" s="400"/>
      <c r="CC1532" s="397"/>
      <c r="CD1532" s="397"/>
      <c r="CE1532" s="397"/>
      <c r="CF1532" s="397"/>
      <c r="CG1532" s="397"/>
      <c r="CH1532" s="397"/>
      <c r="CI1532" s="397"/>
      <c r="CJ1532" s="397"/>
      <c r="CK1532" s="397"/>
      <c r="CL1532" s="397"/>
      <c r="CM1532" s="397"/>
      <c r="CN1532" s="397"/>
    </row>
    <row r="1533" spans="1:92" s="407" customFormat="1" x14ac:dyDescent="0.25">
      <c r="A1533" s="408"/>
      <c r="B1533" s="408"/>
      <c r="C1533" s="408"/>
      <c r="D1533" s="408"/>
      <c r="E1533" s="408"/>
      <c r="F1533" s="408"/>
      <c r="G1533" s="408"/>
      <c r="AN1533" s="400"/>
      <c r="AO1533" s="400"/>
      <c r="AV1533" s="400"/>
      <c r="AW1533" s="400"/>
      <c r="BJ1533" s="400"/>
      <c r="BK1533" s="400"/>
      <c r="BL1533" s="400"/>
      <c r="BM1533" s="400"/>
      <c r="BN1533" s="400"/>
      <c r="BO1533" s="400"/>
      <c r="BP1533" s="400"/>
      <c r="BQ1533" s="400"/>
      <c r="BR1533" s="400"/>
      <c r="BS1533" s="400"/>
      <c r="BT1533" s="400"/>
      <c r="BU1533" s="400"/>
      <c r="CC1533" s="397"/>
      <c r="CD1533" s="397"/>
      <c r="CE1533" s="397"/>
      <c r="CF1533" s="397"/>
      <c r="CG1533" s="397"/>
      <c r="CH1533" s="397"/>
      <c r="CI1533" s="397"/>
      <c r="CJ1533" s="397"/>
      <c r="CK1533" s="397"/>
      <c r="CL1533" s="397"/>
      <c r="CM1533" s="397"/>
      <c r="CN1533" s="397"/>
    </row>
    <row r="1534" spans="1:92" s="407" customFormat="1" x14ac:dyDescent="0.25">
      <c r="A1534" s="408"/>
      <c r="B1534" s="408"/>
      <c r="C1534" s="408"/>
      <c r="D1534" s="408"/>
      <c r="E1534" s="408"/>
      <c r="F1534" s="408"/>
      <c r="G1534" s="408"/>
      <c r="AN1534" s="400"/>
      <c r="AO1534" s="400"/>
      <c r="AV1534" s="400"/>
      <c r="AW1534" s="400"/>
      <c r="BJ1534" s="400"/>
      <c r="BK1534" s="400"/>
      <c r="BL1534" s="400"/>
      <c r="BM1534" s="400"/>
      <c r="BN1534" s="400"/>
      <c r="BO1534" s="400"/>
      <c r="BP1534" s="400"/>
      <c r="BQ1534" s="400"/>
      <c r="BR1534" s="400"/>
      <c r="BS1534" s="400"/>
      <c r="BT1534" s="400"/>
      <c r="BU1534" s="400"/>
      <c r="CC1534" s="397"/>
      <c r="CD1534" s="397"/>
      <c r="CE1534" s="397"/>
      <c r="CF1534" s="397"/>
      <c r="CG1534" s="397"/>
      <c r="CH1534" s="397"/>
      <c r="CI1534" s="397"/>
      <c r="CJ1534" s="397"/>
      <c r="CK1534" s="397"/>
      <c r="CL1534" s="397"/>
      <c r="CM1534" s="397"/>
      <c r="CN1534" s="397"/>
    </row>
    <row r="1535" spans="1:92" s="407" customFormat="1" x14ac:dyDescent="0.25">
      <c r="A1535" s="408"/>
      <c r="B1535" s="408"/>
      <c r="C1535" s="408"/>
      <c r="D1535" s="408"/>
      <c r="E1535" s="408"/>
      <c r="F1535" s="408"/>
      <c r="G1535" s="408"/>
      <c r="AN1535" s="400"/>
      <c r="AO1535" s="400"/>
      <c r="AV1535" s="400"/>
      <c r="AW1535" s="400"/>
      <c r="BJ1535" s="400"/>
      <c r="BK1535" s="400"/>
      <c r="BL1535" s="400"/>
      <c r="BM1535" s="400"/>
      <c r="BN1535" s="400"/>
      <c r="BO1535" s="400"/>
      <c r="BP1535" s="400"/>
      <c r="BQ1535" s="400"/>
      <c r="BR1535" s="400"/>
      <c r="BS1535" s="400"/>
      <c r="BT1535" s="400"/>
      <c r="BU1535" s="400"/>
      <c r="CC1535" s="397"/>
      <c r="CD1535" s="397"/>
      <c r="CE1535" s="397"/>
      <c r="CF1535" s="397"/>
      <c r="CG1535" s="397"/>
      <c r="CH1535" s="397"/>
      <c r="CI1535" s="397"/>
      <c r="CJ1535" s="397"/>
      <c r="CK1535" s="397"/>
      <c r="CL1535" s="397"/>
      <c r="CM1535" s="397"/>
      <c r="CN1535" s="397"/>
    </row>
    <row r="1536" spans="1:92" s="407" customFormat="1" x14ac:dyDescent="0.25">
      <c r="A1536" s="408"/>
      <c r="B1536" s="408"/>
      <c r="C1536" s="408"/>
      <c r="D1536" s="408"/>
      <c r="E1536" s="408"/>
      <c r="F1536" s="408"/>
      <c r="G1536" s="408"/>
      <c r="AN1536" s="400"/>
      <c r="AO1536" s="400"/>
      <c r="AV1536" s="400"/>
      <c r="AW1536" s="400"/>
      <c r="BJ1536" s="400"/>
      <c r="BK1536" s="400"/>
      <c r="BL1536" s="400"/>
      <c r="BM1536" s="400"/>
      <c r="BN1536" s="400"/>
      <c r="BO1536" s="400"/>
      <c r="BP1536" s="400"/>
      <c r="BQ1536" s="400"/>
      <c r="BR1536" s="400"/>
      <c r="BS1536" s="400"/>
      <c r="BT1536" s="400"/>
      <c r="BU1536" s="400"/>
      <c r="CC1536" s="397"/>
      <c r="CD1536" s="397"/>
      <c r="CE1536" s="397"/>
      <c r="CF1536" s="397"/>
      <c r="CG1536" s="397"/>
      <c r="CH1536" s="397"/>
      <c r="CI1536" s="397"/>
      <c r="CJ1536" s="397"/>
      <c r="CK1536" s="397"/>
      <c r="CL1536" s="397"/>
      <c r="CM1536" s="397"/>
      <c r="CN1536" s="397"/>
    </row>
    <row r="1537" spans="1:92" s="407" customFormat="1" x14ac:dyDescent="0.25">
      <c r="A1537" s="408"/>
      <c r="B1537" s="408"/>
      <c r="C1537" s="408"/>
      <c r="D1537" s="408"/>
      <c r="E1537" s="408"/>
      <c r="F1537" s="408"/>
      <c r="G1537" s="408"/>
      <c r="AN1537" s="400"/>
      <c r="AO1537" s="400"/>
      <c r="AV1537" s="400"/>
      <c r="AW1537" s="400"/>
      <c r="BJ1537" s="400"/>
      <c r="BK1537" s="400"/>
      <c r="BL1537" s="400"/>
      <c r="BM1537" s="400"/>
      <c r="BN1537" s="400"/>
      <c r="BO1537" s="400"/>
      <c r="BP1537" s="400"/>
      <c r="BQ1537" s="400"/>
      <c r="BR1537" s="400"/>
      <c r="BS1537" s="400"/>
      <c r="BT1537" s="400"/>
      <c r="BU1537" s="400"/>
      <c r="CC1537" s="397"/>
      <c r="CD1537" s="397"/>
      <c r="CE1537" s="397"/>
      <c r="CF1537" s="397"/>
      <c r="CG1537" s="397"/>
      <c r="CH1537" s="397"/>
      <c r="CI1537" s="397"/>
      <c r="CJ1537" s="397"/>
      <c r="CK1537" s="397"/>
      <c r="CL1537" s="397"/>
      <c r="CM1537" s="397"/>
      <c r="CN1537" s="397"/>
    </row>
    <row r="1538" spans="1:92" s="407" customFormat="1" x14ac:dyDescent="0.25">
      <c r="A1538" s="408"/>
      <c r="B1538" s="408"/>
      <c r="C1538" s="408"/>
      <c r="D1538" s="408"/>
      <c r="E1538" s="408"/>
      <c r="F1538" s="408"/>
      <c r="G1538" s="408"/>
      <c r="AN1538" s="400"/>
      <c r="AO1538" s="400"/>
      <c r="AV1538" s="400"/>
      <c r="AW1538" s="400"/>
      <c r="BJ1538" s="400"/>
      <c r="BK1538" s="400"/>
      <c r="BL1538" s="400"/>
      <c r="BM1538" s="400"/>
      <c r="BN1538" s="400"/>
      <c r="BO1538" s="400"/>
      <c r="BP1538" s="400"/>
      <c r="BQ1538" s="400"/>
      <c r="BR1538" s="400"/>
      <c r="BS1538" s="400"/>
      <c r="BT1538" s="400"/>
      <c r="BU1538" s="400"/>
      <c r="CC1538" s="397"/>
      <c r="CD1538" s="397"/>
      <c r="CE1538" s="397"/>
      <c r="CF1538" s="397"/>
      <c r="CG1538" s="397"/>
      <c r="CH1538" s="397"/>
      <c r="CI1538" s="397"/>
      <c r="CJ1538" s="397"/>
      <c r="CK1538" s="397"/>
      <c r="CL1538" s="397"/>
      <c r="CM1538" s="397"/>
      <c r="CN1538" s="397"/>
    </row>
    <row r="1539" spans="1:92" s="407" customFormat="1" x14ac:dyDescent="0.25">
      <c r="A1539" s="408"/>
      <c r="B1539" s="408"/>
      <c r="C1539" s="408"/>
      <c r="D1539" s="408"/>
      <c r="E1539" s="408"/>
      <c r="F1539" s="408"/>
      <c r="G1539" s="408"/>
      <c r="AN1539" s="400"/>
      <c r="AO1539" s="400"/>
      <c r="AV1539" s="400"/>
      <c r="AW1539" s="400"/>
      <c r="BJ1539" s="400"/>
      <c r="BK1539" s="400"/>
      <c r="BL1539" s="400"/>
      <c r="BM1539" s="400"/>
      <c r="BN1539" s="400"/>
      <c r="BO1539" s="400"/>
      <c r="BP1539" s="400"/>
      <c r="BQ1539" s="400"/>
      <c r="BR1539" s="400"/>
      <c r="BS1539" s="400"/>
      <c r="BT1539" s="400"/>
      <c r="BU1539" s="400"/>
      <c r="CC1539" s="397"/>
      <c r="CD1539" s="397"/>
      <c r="CE1539" s="397"/>
      <c r="CF1539" s="397"/>
      <c r="CG1539" s="397"/>
      <c r="CH1539" s="397"/>
      <c r="CI1539" s="397"/>
      <c r="CJ1539" s="397"/>
      <c r="CK1539" s="397"/>
      <c r="CL1539" s="397"/>
      <c r="CM1539" s="397"/>
      <c r="CN1539" s="397"/>
    </row>
    <row r="1540" spans="1:92" s="407" customFormat="1" x14ac:dyDescent="0.25">
      <c r="A1540" s="408"/>
      <c r="B1540" s="408"/>
      <c r="C1540" s="408"/>
      <c r="D1540" s="408"/>
      <c r="E1540" s="408"/>
      <c r="F1540" s="408"/>
      <c r="G1540" s="408"/>
      <c r="AN1540" s="400"/>
      <c r="AO1540" s="400"/>
      <c r="AV1540" s="400"/>
      <c r="AW1540" s="400"/>
      <c r="BJ1540" s="400"/>
      <c r="BK1540" s="400"/>
      <c r="BL1540" s="400"/>
      <c r="BM1540" s="400"/>
      <c r="BN1540" s="400"/>
      <c r="BO1540" s="400"/>
      <c r="BP1540" s="400"/>
      <c r="BQ1540" s="400"/>
      <c r="BR1540" s="400"/>
      <c r="BS1540" s="400"/>
      <c r="BT1540" s="400"/>
      <c r="BU1540" s="400"/>
      <c r="CC1540" s="397"/>
      <c r="CD1540" s="397"/>
      <c r="CE1540" s="397"/>
      <c r="CF1540" s="397"/>
      <c r="CG1540" s="397"/>
      <c r="CH1540" s="397"/>
      <c r="CI1540" s="397"/>
      <c r="CJ1540" s="397"/>
      <c r="CK1540" s="397"/>
      <c r="CL1540" s="397"/>
      <c r="CM1540" s="397"/>
      <c r="CN1540" s="397"/>
    </row>
    <row r="1541" spans="1:92" s="407" customFormat="1" x14ac:dyDescent="0.25">
      <c r="A1541" s="408"/>
      <c r="B1541" s="408"/>
      <c r="C1541" s="408"/>
      <c r="D1541" s="408"/>
      <c r="E1541" s="408"/>
      <c r="F1541" s="408"/>
      <c r="G1541" s="408"/>
      <c r="AN1541" s="400"/>
      <c r="AO1541" s="400"/>
      <c r="AV1541" s="400"/>
      <c r="AW1541" s="400"/>
      <c r="BJ1541" s="400"/>
      <c r="BK1541" s="400"/>
      <c r="BL1541" s="400"/>
      <c r="BM1541" s="400"/>
      <c r="BN1541" s="400"/>
      <c r="BO1541" s="400"/>
      <c r="BP1541" s="400"/>
      <c r="BQ1541" s="400"/>
      <c r="BR1541" s="400"/>
      <c r="BS1541" s="400"/>
      <c r="BT1541" s="400"/>
      <c r="BU1541" s="400"/>
      <c r="CC1541" s="397"/>
      <c r="CD1541" s="397"/>
      <c r="CE1541" s="397"/>
      <c r="CF1541" s="397"/>
      <c r="CG1541" s="397"/>
      <c r="CH1541" s="397"/>
      <c r="CI1541" s="397"/>
      <c r="CJ1541" s="397"/>
      <c r="CK1541" s="397"/>
      <c r="CL1541" s="397"/>
      <c r="CM1541" s="397"/>
      <c r="CN1541" s="397"/>
    </row>
    <row r="1542" spans="1:92" s="407" customFormat="1" x14ac:dyDescent="0.25">
      <c r="A1542" s="408"/>
      <c r="B1542" s="408"/>
      <c r="C1542" s="408"/>
      <c r="D1542" s="408"/>
      <c r="E1542" s="408"/>
      <c r="F1542" s="408"/>
      <c r="G1542" s="408"/>
      <c r="AN1542" s="400"/>
      <c r="AO1542" s="400"/>
      <c r="AV1542" s="400"/>
      <c r="AW1542" s="400"/>
      <c r="BJ1542" s="400"/>
      <c r="BK1542" s="400"/>
      <c r="BL1542" s="400"/>
      <c r="BM1542" s="400"/>
      <c r="BN1542" s="400"/>
      <c r="BO1542" s="400"/>
      <c r="BP1542" s="400"/>
      <c r="BQ1542" s="400"/>
      <c r="BR1542" s="400"/>
      <c r="BS1542" s="400"/>
      <c r="BT1542" s="400"/>
      <c r="BU1542" s="400"/>
      <c r="CC1542" s="397"/>
      <c r="CD1542" s="397"/>
      <c r="CE1542" s="397"/>
      <c r="CF1542" s="397"/>
      <c r="CG1542" s="397"/>
      <c r="CH1542" s="397"/>
      <c r="CI1542" s="397"/>
      <c r="CJ1542" s="397"/>
      <c r="CK1542" s="397"/>
      <c r="CL1542" s="397"/>
      <c r="CM1542" s="397"/>
      <c r="CN1542" s="397"/>
    </row>
    <row r="1543" spans="1:92" s="407" customFormat="1" x14ac:dyDescent="0.25">
      <c r="A1543" s="408"/>
      <c r="B1543" s="408"/>
      <c r="C1543" s="408"/>
      <c r="D1543" s="408"/>
      <c r="E1543" s="408"/>
      <c r="F1543" s="408"/>
      <c r="G1543" s="408"/>
      <c r="AN1543" s="400"/>
      <c r="AO1543" s="400"/>
      <c r="AV1543" s="400"/>
      <c r="AW1543" s="400"/>
      <c r="BJ1543" s="400"/>
      <c r="BK1543" s="400"/>
      <c r="BL1543" s="400"/>
      <c r="BM1543" s="400"/>
      <c r="BN1543" s="400"/>
      <c r="BO1543" s="400"/>
      <c r="BP1543" s="400"/>
      <c r="BQ1543" s="400"/>
      <c r="BR1543" s="400"/>
      <c r="BS1543" s="400"/>
      <c r="BT1543" s="400"/>
      <c r="BU1543" s="400"/>
      <c r="CC1543" s="397"/>
      <c r="CD1543" s="397"/>
      <c r="CE1543" s="397"/>
      <c r="CF1543" s="397"/>
      <c r="CG1543" s="397"/>
      <c r="CH1543" s="397"/>
      <c r="CI1543" s="397"/>
      <c r="CJ1543" s="397"/>
      <c r="CK1543" s="397"/>
      <c r="CL1543" s="397"/>
      <c r="CM1543" s="397"/>
      <c r="CN1543" s="397"/>
    </row>
    <row r="1544" spans="1:92" s="407" customFormat="1" x14ac:dyDescent="0.25">
      <c r="A1544" s="408"/>
      <c r="B1544" s="408"/>
      <c r="C1544" s="408"/>
      <c r="D1544" s="408"/>
      <c r="E1544" s="408"/>
      <c r="F1544" s="408"/>
      <c r="G1544" s="408"/>
      <c r="AN1544" s="400"/>
      <c r="AO1544" s="400"/>
      <c r="AV1544" s="400"/>
      <c r="AW1544" s="400"/>
      <c r="BJ1544" s="400"/>
      <c r="BK1544" s="400"/>
      <c r="BL1544" s="400"/>
      <c r="BM1544" s="400"/>
      <c r="BN1544" s="400"/>
      <c r="BO1544" s="400"/>
      <c r="BP1544" s="400"/>
      <c r="BQ1544" s="400"/>
      <c r="BR1544" s="400"/>
      <c r="BS1544" s="400"/>
      <c r="BT1544" s="400"/>
      <c r="BU1544" s="400"/>
      <c r="CC1544" s="397"/>
      <c r="CD1544" s="397"/>
      <c r="CE1544" s="397"/>
      <c r="CF1544" s="397"/>
      <c r="CG1544" s="397"/>
      <c r="CH1544" s="397"/>
      <c r="CI1544" s="397"/>
      <c r="CJ1544" s="397"/>
      <c r="CK1544" s="397"/>
      <c r="CL1544" s="397"/>
      <c r="CM1544" s="397"/>
      <c r="CN1544" s="397"/>
    </row>
    <row r="1545" spans="1:92" s="407" customFormat="1" x14ac:dyDescent="0.25">
      <c r="A1545" s="408"/>
      <c r="B1545" s="408"/>
      <c r="C1545" s="408"/>
      <c r="D1545" s="408"/>
      <c r="E1545" s="408"/>
      <c r="F1545" s="408"/>
      <c r="G1545" s="408"/>
      <c r="AN1545" s="400"/>
      <c r="AO1545" s="400"/>
      <c r="AV1545" s="400"/>
      <c r="AW1545" s="400"/>
      <c r="BJ1545" s="400"/>
      <c r="BK1545" s="400"/>
      <c r="BL1545" s="400"/>
      <c r="BM1545" s="400"/>
      <c r="BN1545" s="400"/>
      <c r="BO1545" s="400"/>
      <c r="BP1545" s="400"/>
      <c r="BQ1545" s="400"/>
      <c r="BR1545" s="400"/>
      <c r="BS1545" s="400"/>
      <c r="BT1545" s="400"/>
      <c r="BU1545" s="400"/>
      <c r="CC1545" s="397"/>
      <c r="CD1545" s="397"/>
      <c r="CE1545" s="397"/>
      <c r="CF1545" s="397"/>
      <c r="CG1545" s="397"/>
      <c r="CH1545" s="397"/>
      <c r="CI1545" s="397"/>
      <c r="CJ1545" s="397"/>
      <c r="CK1545" s="397"/>
      <c r="CL1545" s="397"/>
      <c r="CM1545" s="397"/>
      <c r="CN1545" s="397"/>
    </row>
    <row r="1546" spans="1:92" s="407" customFormat="1" x14ac:dyDescent="0.25">
      <c r="A1546" s="408"/>
      <c r="B1546" s="408"/>
      <c r="C1546" s="408"/>
      <c r="D1546" s="408"/>
      <c r="E1546" s="408"/>
      <c r="F1546" s="408"/>
      <c r="G1546" s="408"/>
      <c r="AN1546" s="400"/>
      <c r="AO1546" s="400"/>
      <c r="AV1546" s="400"/>
      <c r="AW1546" s="400"/>
      <c r="BJ1546" s="400"/>
      <c r="BK1546" s="400"/>
      <c r="BL1546" s="400"/>
      <c r="BM1546" s="400"/>
      <c r="BN1546" s="400"/>
      <c r="BO1546" s="400"/>
      <c r="BP1546" s="400"/>
      <c r="BQ1546" s="400"/>
      <c r="BR1546" s="400"/>
      <c r="BS1546" s="400"/>
      <c r="BT1546" s="400"/>
      <c r="BU1546" s="400"/>
      <c r="CC1546" s="397"/>
      <c r="CD1546" s="397"/>
      <c r="CE1546" s="397"/>
      <c r="CF1546" s="397"/>
      <c r="CG1546" s="397"/>
      <c r="CH1546" s="397"/>
      <c r="CI1546" s="397"/>
      <c r="CJ1546" s="397"/>
      <c r="CK1546" s="397"/>
      <c r="CL1546" s="397"/>
      <c r="CM1546" s="397"/>
      <c r="CN1546" s="397"/>
    </row>
    <row r="1547" spans="1:92" s="407" customFormat="1" x14ac:dyDescent="0.25">
      <c r="A1547" s="408"/>
      <c r="B1547" s="408"/>
      <c r="C1547" s="408"/>
      <c r="D1547" s="408"/>
      <c r="E1547" s="408"/>
      <c r="F1547" s="408"/>
      <c r="G1547" s="408"/>
      <c r="AN1547" s="400"/>
      <c r="AO1547" s="400"/>
      <c r="AV1547" s="400"/>
      <c r="AW1547" s="400"/>
      <c r="BJ1547" s="400"/>
      <c r="BK1547" s="400"/>
      <c r="BL1547" s="400"/>
      <c r="BM1547" s="400"/>
      <c r="BN1547" s="400"/>
      <c r="BO1547" s="400"/>
      <c r="BP1547" s="400"/>
      <c r="BQ1547" s="400"/>
      <c r="BR1547" s="400"/>
      <c r="BS1547" s="400"/>
      <c r="BT1547" s="400"/>
      <c r="BU1547" s="400"/>
      <c r="CC1547" s="397"/>
      <c r="CD1547" s="397"/>
      <c r="CE1547" s="397"/>
      <c r="CF1547" s="397"/>
      <c r="CG1547" s="397"/>
      <c r="CH1547" s="397"/>
      <c r="CI1547" s="397"/>
      <c r="CJ1547" s="397"/>
      <c r="CK1547" s="397"/>
      <c r="CL1547" s="397"/>
      <c r="CM1547" s="397"/>
      <c r="CN1547" s="397"/>
    </row>
    <row r="1548" spans="1:92" s="407" customFormat="1" x14ac:dyDescent="0.25">
      <c r="A1548" s="408"/>
      <c r="B1548" s="408"/>
      <c r="C1548" s="408"/>
      <c r="D1548" s="408"/>
      <c r="E1548" s="408"/>
      <c r="F1548" s="408"/>
      <c r="G1548" s="408"/>
      <c r="AN1548" s="400"/>
      <c r="AO1548" s="400"/>
      <c r="AV1548" s="400"/>
      <c r="AW1548" s="400"/>
      <c r="BJ1548" s="400"/>
      <c r="BK1548" s="400"/>
      <c r="BL1548" s="400"/>
      <c r="BM1548" s="400"/>
      <c r="BN1548" s="400"/>
      <c r="BO1548" s="400"/>
      <c r="BP1548" s="400"/>
      <c r="BQ1548" s="400"/>
      <c r="BR1548" s="400"/>
      <c r="BS1548" s="400"/>
      <c r="BT1548" s="400"/>
      <c r="BU1548" s="400"/>
      <c r="CC1548" s="397"/>
      <c r="CD1548" s="397"/>
      <c r="CE1548" s="397"/>
      <c r="CF1548" s="397"/>
      <c r="CG1548" s="397"/>
      <c r="CH1548" s="397"/>
      <c r="CI1548" s="397"/>
      <c r="CJ1548" s="397"/>
      <c r="CK1548" s="397"/>
      <c r="CL1548" s="397"/>
      <c r="CM1548" s="397"/>
      <c r="CN1548" s="397"/>
    </row>
    <row r="1549" spans="1:92" s="407" customFormat="1" x14ac:dyDescent="0.25">
      <c r="A1549" s="408"/>
      <c r="B1549" s="408"/>
      <c r="C1549" s="408"/>
      <c r="D1549" s="408"/>
      <c r="E1549" s="408"/>
      <c r="F1549" s="408"/>
      <c r="G1549" s="408"/>
      <c r="AN1549" s="400"/>
      <c r="AO1549" s="400"/>
      <c r="AV1549" s="400"/>
      <c r="AW1549" s="400"/>
      <c r="BJ1549" s="400"/>
      <c r="BK1549" s="400"/>
      <c r="BL1549" s="400"/>
      <c r="BM1549" s="400"/>
      <c r="BN1549" s="400"/>
      <c r="BO1549" s="400"/>
      <c r="BP1549" s="400"/>
      <c r="BQ1549" s="400"/>
      <c r="BR1549" s="400"/>
      <c r="BS1549" s="400"/>
      <c r="BT1549" s="400"/>
      <c r="BU1549" s="400"/>
      <c r="CC1549" s="397"/>
      <c r="CD1549" s="397"/>
      <c r="CE1549" s="397"/>
      <c r="CF1549" s="397"/>
      <c r="CG1549" s="397"/>
      <c r="CH1549" s="397"/>
      <c r="CI1549" s="397"/>
      <c r="CJ1549" s="397"/>
      <c r="CK1549" s="397"/>
      <c r="CL1549" s="397"/>
      <c r="CM1549" s="397"/>
      <c r="CN1549" s="397"/>
    </row>
    <row r="1550" spans="1:92" s="407" customFormat="1" x14ac:dyDescent="0.25">
      <c r="A1550" s="408"/>
      <c r="B1550" s="408"/>
      <c r="C1550" s="408"/>
      <c r="D1550" s="408"/>
      <c r="E1550" s="408"/>
      <c r="F1550" s="408"/>
      <c r="G1550" s="408"/>
      <c r="AN1550" s="400"/>
      <c r="AO1550" s="400"/>
      <c r="AV1550" s="400"/>
      <c r="AW1550" s="400"/>
      <c r="BJ1550" s="400"/>
      <c r="BK1550" s="400"/>
      <c r="BL1550" s="400"/>
      <c r="BM1550" s="400"/>
      <c r="BN1550" s="400"/>
      <c r="BO1550" s="400"/>
      <c r="BP1550" s="400"/>
      <c r="BQ1550" s="400"/>
      <c r="BR1550" s="400"/>
      <c r="BS1550" s="400"/>
      <c r="BT1550" s="400"/>
      <c r="BU1550" s="400"/>
      <c r="CC1550" s="397"/>
      <c r="CD1550" s="397"/>
      <c r="CE1550" s="397"/>
      <c r="CF1550" s="397"/>
      <c r="CG1550" s="397"/>
      <c r="CH1550" s="397"/>
      <c r="CI1550" s="397"/>
      <c r="CJ1550" s="397"/>
      <c r="CK1550" s="397"/>
      <c r="CL1550" s="397"/>
      <c r="CM1550" s="397"/>
      <c r="CN1550" s="397"/>
    </row>
    <row r="1551" spans="1:92" s="407" customFormat="1" x14ac:dyDescent="0.25">
      <c r="A1551" s="408"/>
      <c r="B1551" s="408"/>
      <c r="C1551" s="408"/>
      <c r="D1551" s="408"/>
      <c r="E1551" s="408"/>
      <c r="F1551" s="408"/>
      <c r="G1551" s="408"/>
      <c r="AN1551" s="400"/>
      <c r="AO1551" s="400"/>
      <c r="AV1551" s="400"/>
      <c r="AW1551" s="400"/>
      <c r="BJ1551" s="400"/>
      <c r="BK1551" s="400"/>
      <c r="BL1551" s="400"/>
      <c r="BM1551" s="400"/>
      <c r="BN1551" s="400"/>
      <c r="BO1551" s="400"/>
      <c r="BP1551" s="400"/>
      <c r="BQ1551" s="400"/>
      <c r="BR1551" s="400"/>
      <c r="BS1551" s="400"/>
      <c r="BT1551" s="400"/>
      <c r="BU1551" s="400"/>
      <c r="CC1551" s="397"/>
      <c r="CD1551" s="397"/>
      <c r="CE1551" s="397"/>
      <c r="CF1551" s="397"/>
      <c r="CG1551" s="397"/>
      <c r="CH1551" s="397"/>
      <c r="CI1551" s="397"/>
      <c r="CJ1551" s="397"/>
      <c r="CK1551" s="397"/>
      <c r="CL1551" s="397"/>
      <c r="CM1551" s="397"/>
      <c r="CN1551" s="397"/>
    </row>
    <row r="1552" spans="1:92" s="407" customFormat="1" x14ac:dyDescent="0.25">
      <c r="A1552" s="408"/>
      <c r="B1552" s="408"/>
      <c r="C1552" s="408"/>
      <c r="D1552" s="408"/>
      <c r="E1552" s="408"/>
      <c r="F1552" s="408"/>
      <c r="G1552" s="408"/>
      <c r="AN1552" s="400"/>
      <c r="AO1552" s="400"/>
      <c r="AV1552" s="400"/>
      <c r="AW1552" s="400"/>
      <c r="BJ1552" s="400"/>
      <c r="BK1552" s="400"/>
      <c r="BL1552" s="400"/>
      <c r="BM1552" s="400"/>
      <c r="BN1552" s="400"/>
      <c r="BO1552" s="400"/>
      <c r="BP1552" s="400"/>
      <c r="BQ1552" s="400"/>
      <c r="BR1552" s="400"/>
      <c r="BS1552" s="400"/>
      <c r="BT1552" s="400"/>
      <c r="BU1552" s="400"/>
      <c r="CC1552" s="397"/>
      <c r="CD1552" s="397"/>
      <c r="CE1552" s="397"/>
      <c r="CF1552" s="397"/>
      <c r="CG1552" s="397"/>
      <c r="CH1552" s="397"/>
      <c r="CI1552" s="397"/>
      <c r="CJ1552" s="397"/>
      <c r="CK1552" s="397"/>
      <c r="CL1552" s="397"/>
      <c r="CM1552" s="397"/>
      <c r="CN1552" s="397"/>
    </row>
    <row r="1553" spans="1:92" s="407" customFormat="1" x14ac:dyDescent="0.25">
      <c r="A1553" s="408"/>
      <c r="B1553" s="408"/>
      <c r="C1553" s="408"/>
      <c r="D1553" s="408"/>
      <c r="E1553" s="408"/>
      <c r="F1553" s="408"/>
      <c r="G1553" s="408"/>
      <c r="AN1553" s="400"/>
      <c r="AO1553" s="400"/>
      <c r="AV1553" s="400"/>
      <c r="AW1553" s="400"/>
      <c r="BJ1553" s="400"/>
      <c r="BK1553" s="400"/>
      <c r="BL1553" s="400"/>
      <c r="BM1553" s="400"/>
      <c r="BN1553" s="400"/>
      <c r="BO1553" s="400"/>
      <c r="BP1553" s="400"/>
      <c r="BQ1553" s="400"/>
      <c r="BR1553" s="400"/>
      <c r="BS1553" s="400"/>
      <c r="BT1553" s="400"/>
      <c r="BU1553" s="400"/>
      <c r="CC1553" s="397"/>
      <c r="CD1553" s="397"/>
      <c r="CE1553" s="397"/>
      <c r="CF1553" s="397"/>
      <c r="CG1553" s="397"/>
      <c r="CH1553" s="397"/>
      <c r="CI1553" s="397"/>
      <c r="CJ1553" s="397"/>
      <c r="CK1553" s="397"/>
      <c r="CL1553" s="397"/>
      <c r="CM1553" s="397"/>
      <c r="CN1553" s="397"/>
    </row>
    <row r="1554" spans="1:92" s="407" customFormat="1" x14ac:dyDescent="0.25">
      <c r="A1554" s="408"/>
      <c r="B1554" s="408"/>
      <c r="C1554" s="408"/>
      <c r="D1554" s="408"/>
      <c r="E1554" s="408"/>
      <c r="F1554" s="408"/>
      <c r="G1554" s="408"/>
      <c r="AN1554" s="400"/>
      <c r="AO1554" s="400"/>
      <c r="AV1554" s="400"/>
      <c r="AW1554" s="400"/>
      <c r="BJ1554" s="400"/>
      <c r="BK1554" s="400"/>
      <c r="BL1554" s="400"/>
      <c r="BM1554" s="400"/>
      <c r="BN1554" s="400"/>
      <c r="BO1554" s="400"/>
      <c r="BP1554" s="400"/>
      <c r="BQ1554" s="400"/>
      <c r="BR1554" s="400"/>
      <c r="BS1554" s="400"/>
      <c r="BT1554" s="400"/>
      <c r="BU1554" s="400"/>
      <c r="CC1554" s="397"/>
      <c r="CD1554" s="397"/>
      <c r="CE1554" s="397"/>
      <c r="CF1554" s="397"/>
      <c r="CG1554" s="397"/>
      <c r="CH1554" s="397"/>
      <c r="CI1554" s="397"/>
      <c r="CJ1554" s="397"/>
      <c r="CK1554" s="397"/>
      <c r="CL1554" s="397"/>
      <c r="CM1554" s="397"/>
      <c r="CN1554" s="397"/>
    </row>
    <row r="1555" spans="1:92" s="407" customFormat="1" x14ac:dyDescent="0.25">
      <c r="A1555" s="408"/>
      <c r="B1555" s="408"/>
      <c r="C1555" s="408"/>
      <c r="D1555" s="408"/>
      <c r="E1555" s="408"/>
      <c r="F1555" s="408"/>
      <c r="G1555" s="408"/>
      <c r="AN1555" s="400"/>
      <c r="AO1555" s="400"/>
      <c r="AV1555" s="400"/>
      <c r="AW1555" s="400"/>
      <c r="BJ1555" s="400"/>
      <c r="BK1555" s="400"/>
      <c r="BL1555" s="400"/>
      <c r="BM1555" s="400"/>
      <c r="BN1555" s="400"/>
      <c r="BO1555" s="400"/>
      <c r="BP1555" s="400"/>
      <c r="BQ1555" s="400"/>
      <c r="BR1555" s="400"/>
      <c r="BS1555" s="400"/>
      <c r="BT1555" s="400"/>
      <c r="BU1555" s="400"/>
      <c r="CC1555" s="397"/>
      <c r="CD1555" s="397"/>
      <c r="CE1555" s="397"/>
      <c r="CF1555" s="397"/>
      <c r="CG1555" s="397"/>
      <c r="CH1555" s="397"/>
      <c r="CI1555" s="397"/>
      <c r="CJ1555" s="397"/>
      <c r="CK1555" s="397"/>
      <c r="CL1555" s="397"/>
      <c r="CM1555" s="397"/>
      <c r="CN1555" s="397"/>
    </row>
    <row r="1556" spans="1:92" s="407" customFormat="1" x14ac:dyDescent="0.25">
      <c r="A1556" s="408"/>
      <c r="B1556" s="408"/>
      <c r="C1556" s="408"/>
      <c r="D1556" s="408"/>
      <c r="E1556" s="408"/>
      <c r="F1556" s="408"/>
      <c r="G1556" s="408"/>
      <c r="AN1556" s="400"/>
      <c r="AO1556" s="400"/>
      <c r="AV1556" s="400"/>
      <c r="AW1556" s="400"/>
      <c r="BJ1556" s="400"/>
      <c r="BK1556" s="400"/>
      <c r="BL1556" s="400"/>
      <c r="BM1556" s="400"/>
      <c r="BN1556" s="400"/>
      <c r="BO1556" s="400"/>
      <c r="BP1556" s="400"/>
      <c r="BQ1556" s="400"/>
      <c r="BR1556" s="400"/>
      <c r="BS1556" s="400"/>
      <c r="BT1556" s="400"/>
      <c r="BU1556" s="400"/>
      <c r="CC1556" s="397"/>
      <c r="CD1556" s="397"/>
      <c r="CE1556" s="397"/>
      <c r="CF1556" s="397"/>
      <c r="CG1556" s="397"/>
      <c r="CH1556" s="397"/>
      <c r="CI1556" s="397"/>
      <c r="CJ1556" s="397"/>
      <c r="CK1556" s="397"/>
      <c r="CL1556" s="397"/>
      <c r="CM1556" s="397"/>
      <c r="CN1556" s="397"/>
    </row>
    <row r="1557" spans="1:92" s="407" customFormat="1" x14ac:dyDescent="0.25">
      <c r="A1557" s="408"/>
      <c r="B1557" s="408"/>
      <c r="C1557" s="408"/>
      <c r="D1557" s="408"/>
      <c r="E1557" s="408"/>
      <c r="F1557" s="408"/>
      <c r="G1557" s="408"/>
      <c r="AN1557" s="400"/>
      <c r="AO1557" s="400"/>
      <c r="AV1557" s="400"/>
      <c r="AW1557" s="400"/>
      <c r="BJ1557" s="400"/>
      <c r="BK1557" s="400"/>
      <c r="BL1557" s="400"/>
      <c r="BM1557" s="400"/>
      <c r="BN1557" s="400"/>
      <c r="BO1557" s="400"/>
      <c r="BP1557" s="400"/>
      <c r="BQ1557" s="400"/>
      <c r="BR1557" s="400"/>
      <c r="BS1557" s="400"/>
      <c r="BT1557" s="400"/>
      <c r="BU1557" s="400"/>
      <c r="CC1557" s="397"/>
      <c r="CD1557" s="397"/>
      <c r="CE1557" s="397"/>
      <c r="CF1557" s="397"/>
      <c r="CG1557" s="397"/>
      <c r="CH1557" s="397"/>
      <c r="CI1557" s="397"/>
      <c r="CJ1557" s="397"/>
      <c r="CK1557" s="397"/>
      <c r="CL1557" s="397"/>
      <c r="CM1557" s="397"/>
      <c r="CN1557" s="397"/>
    </row>
    <row r="1558" spans="1:92" s="407" customFormat="1" x14ac:dyDescent="0.25">
      <c r="A1558" s="408"/>
      <c r="B1558" s="408"/>
      <c r="C1558" s="408"/>
      <c r="D1558" s="408"/>
      <c r="E1558" s="408"/>
      <c r="F1558" s="408"/>
      <c r="G1558" s="408"/>
      <c r="AN1558" s="400"/>
      <c r="AO1558" s="400"/>
      <c r="AV1558" s="400"/>
      <c r="AW1558" s="400"/>
      <c r="BJ1558" s="400"/>
      <c r="BK1558" s="400"/>
      <c r="BL1558" s="400"/>
      <c r="BM1558" s="400"/>
      <c r="BN1558" s="400"/>
      <c r="BO1558" s="400"/>
      <c r="BP1558" s="400"/>
      <c r="BQ1558" s="400"/>
      <c r="BR1558" s="400"/>
      <c r="BS1558" s="400"/>
      <c r="BT1558" s="400"/>
      <c r="BU1558" s="400"/>
      <c r="CC1558" s="397"/>
      <c r="CD1558" s="397"/>
      <c r="CE1558" s="397"/>
      <c r="CF1558" s="397"/>
      <c r="CG1558" s="397"/>
      <c r="CH1558" s="397"/>
      <c r="CI1558" s="397"/>
      <c r="CJ1558" s="397"/>
      <c r="CK1558" s="397"/>
      <c r="CL1558" s="397"/>
      <c r="CM1558" s="397"/>
      <c r="CN1558" s="397"/>
    </row>
    <row r="1559" spans="1:92" s="407" customFormat="1" x14ac:dyDescent="0.25">
      <c r="A1559" s="408"/>
      <c r="B1559" s="408"/>
      <c r="C1559" s="408"/>
      <c r="D1559" s="408"/>
      <c r="E1559" s="408"/>
      <c r="F1559" s="408"/>
      <c r="G1559" s="408"/>
      <c r="AN1559" s="400"/>
      <c r="AO1559" s="400"/>
      <c r="AV1559" s="400"/>
      <c r="AW1559" s="400"/>
      <c r="BJ1559" s="400"/>
      <c r="BK1559" s="400"/>
      <c r="BL1559" s="400"/>
      <c r="BM1559" s="400"/>
      <c r="BN1559" s="400"/>
      <c r="BO1559" s="400"/>
      <c r="BP1559" s="400"/>
      <c r="BQ1559" s="400"/>
      <c r="BR1559" s="400"/>
      <c r="BS1559" s="400"/>
      <c r="BT1559" s="400"/>
      <c r="BU1559" s="400"/>
      <c r="CC1559" s="397"/>
      <c r="CD1559" s="397"/>
      <c r="CE1559" s="397"/>
      <c r="CF1559" s="397"/>
      <c r="CG1559" s="397"/>
      <c r="CH1559" s="397"/>
      <c r="CI1559" s="397"/>
      <c r="CJ1559" s="397"/>
      <c r="CK1559" s="397"/>
      <c r="CL1559" s="397"/>
      <c r="CM1559" s="397"/>
      <c r="CN1559" s="397"/>
    </row>
    <row r="1560" spans="1:92" s="407" customFormat="1" x14ac:dyDescent="0.25">
      <c r="A1560" s="408"/>
      <c r="B1560" s="408"/>
      <c r="C1560" s="408"/>
      <c r="D1560" s="408"/>
      <c r="E1560" s="408"/>
      <c r="F1560" s="408"/>
      <c r="G1560" s="408"/>
      <c r="AN1560" s="400"/>
      <c r="AO1560" s="400"/>
      <c r="AV1560" s="400"/>
      <c r="AW1560" s="400"/>
      <c r="BJ1560" s="400"/>
      <c r="BK1560" s="400"/>
      <c r="BL1560" s="400"/>
      <c r="BM1560" s="400"/>
      <c r="BN1560" s="400"/>
      <c r="BO1560" s="400"/>
      <c r="BP1560" s="400"/>
      <c r="BQ1560" s="400"/>
      <c r="BR1560" s="400"/>
      <c r="BS1560" s="400"/>
      <c r="BT1560" s="400"/>
      <c r="BU1560" s="400"/>
      <c r="CC1560" s="397"/>
      <c r="CD1560" s="397"/>
      <c r="CE1560" s="397"/>
      <c r="CF1560" s="397"/>
      <c r="CG1560" s="397"/>
      <c r="CH1560" s="397"/>
      <c r="CI1560" s="397"/>
      <c r="CJ1560" s="397"/>
      <c r="CK1560" s="397"/>
      <c r="CL1560" s="397"/>
      <c r="CM1560" s="397"/>
      <c r="CN1560" s="397"/>
    </row>
    <row r="1561" spans="1:92" s="407" customFormat="1" x14ac:dyDescent="0.25">
      <c r="A1561" s="408"/>
      <c r="B1561" s="408"/>
      <c r="C1561" s="408"/>
      <c r="D1561" s="408"/>
      <c r="E1561" s="408"/>
      <c r="F1561" s="408"/>
      <c r="G1561" s="408"/>
      <c r="AN1561" s="400"/>
      <c r="AO1561" s="400"/>
      <c r="AV1561" s="400"/>
      <c r="AW1561" s="400"/>
      <c r="BJ1561" s="400"/>
      <c r="BK1561" s="400"/>
      <c r="BL1561" s="400"/>
      <c r="BM1561" s="400"/>
      <c r="BN1561" s="400"/>
      <c r="BO1561" s="400"/>
      <c r="BP1561" s="400"/>
      <c r="BQ1561" s="400"/>
      <c r="BR1561" s="400"/>
      <c r="BS1561" s="400"/>
      <c r="BT1561" s="400"/>
      <c r="BU1561" s="400"/>
      <c r="CC1561" s="397"/>
      <c r="CD1561" s="397"/>
      <c r="CE1561" s="397"/>
      <c r="CF1561" s="397"/>
      <c r="CG1561" s="397"/>
      <c r="CH1561" s="397"/>
      <c r="CI1561" s="397"/>
      <c r="CJ1561" s="397"/>
      <c r="CK1561" s="397"/>
      <c r="CL1561" s="397"/>
      <c r="CM1561" s="397"/>
      <c r="CN1561" s="397"/>
    </row>
    <row r="1562" spans="1:92" s="407" customFormat="1" x14ac:dyDescent="0.25">
      <c r="A1562" s="408"/>
      <c r="B1562" s="408"/>
      <c r="C1562" s="408"/>
      <c r="D1562" s="408"/>
      <c r="E1562" s="408"/>
      <c r="F1562" s="408"/>
      <c r="G1562" s="408"/>
      <c r="AN1562" s="400"/>
      <c r="AO1562" s="400"/>
      <c r="AV1562" s="400"/>
      <c r="AW1562" s="400"/>
      <c r="BJ1562" s="400"/>
      <c r="BK1562" s="400"/>
      <c r="BL1562" s="400"/>
      <c r="BM1562" s="400"/>
      <c r="BN1562" s="400"/>
      <c r="BO1562" s="400"/>
      <c r="BP1562" s="400"/>
      <c r="BQ1562" s="400"/>
      <c r="BR1562" s="400"/>
      <c r="BS1562" s="400"/>
      <c r="BT1562" s="400"/>
      <c r="BU1562" s="400"/>
      <c r="CC1562" s="397"/>
      <c r="CD1562" s="397"/>
      <c r="CE1562" s="397"/>
      <c r="CF1562" s="397"/>
      <c r="CG1562" s="397"/>
      <c r="CH1562" s="397"/>
      <c r="CI1562" s="397"/>
      <c r="CJ1562" s="397"/>
      <c r="CK1562" s="397"/>
      <c r="CL1562" s="397"/>
      <c r="CM1562" s="397"/>
      <c r="CN1562" s="397"/>
    </row>
    <row r="1563" spans="1:92" s="407" customFormat="1" x14ac:dyDescent="0.25">
      <c r="A1563" s="408"/>
      <c r="B1563" s="408"/>
      <c r="C1563" s="408"/>
      <c r="D1563" s="408"/>
      <c r="E1563" s="408"/>
      <c r="F1563" s="408"/>
      <c r="G1563" s="408"/>
      <c r="AN1563" s="400"/>
      <c r="AO1563" s="400"/>
      <c r="AV1563" s="400"/>
      <c r="AW1563" s="400"/>
      <c r="BJ1563" s="400"/>
      <c r="BK1563" s="400"/>
      <c r="BL1563" s="400"/>
      <c r="BM1563" s="400"/>
      <c r="BN1563" s="400"/>
      <c r="BO1563" s="400"/>
      <c r="BP1563" s="400"/>
      <c r="BQ1563" s="400"/>
      <c r="BR1563" s="400"/>
      <c r="BS1563" s="400"/>
      <c r="BT1563" s="400"/>
      <c r="BU1563" s="400"/>
      <c r="CC1563" s="397"/>
      <c r="CD1563" s="397"/>
      <c r="CE1563" s="397"/>
      <c r="CF1563" s="397"/>
      <c r="CG1563" s="397"/>
      <c r="CH1563" s="397"/>
      <c r="CI1563" s="397"/>
      <c r="CJ1563" s="397"/>
      <c r="CK1563" s="397"/>
      <c r="CL1563" s="397"/>
      <c r="CM1563" s="397"/>
      <c r="CN1563" s="397"/>
    </row>
    <row r="1564" spans="1:92" s="407" customFormat="1" x14ac:dyDescent="0.25">
      <c r="A1564" s="408"/>
      <c r="B1564" s="408"/>
      <c r="C1564" s="408"/>
      <c r="D1564" s="408"/>
      <c r="E1564" s="408"/>
      <c r="F1564" s="408"/>
      <c r="G1564" s="408"/>
      <c r="AN1564" s="400"/>
      <c r="AO1564" s="400"/>
      <c r="AV1564" s="400"/>
      <c r="AW1564" s="400"/>
      <c r="BJ1564" s="400"/>
      <c r="BK1564" s="400"/>
      <c r="BL1564" s="400"/>
      <c r="BM1564" s="400"/>
      <c r="BN1564" s="400"/>
      <c r="BO1564" s="400"/>
      <c r="BP1564" s="400"/>
      <c r="BQ1564" s="400"/>
      <c r="BR1564" s="400"/>
      <c r="BS1564" s="400"/>
      <c r="BT1564" s="400"/>
      <c r="BU1564" s="400"/>
      <c r="CC1564" s="397"/>
      <c r="CD1564" s="397"/>
      <c r="CE1564" s="397"/>
      <c r="CF1564" s="397"/>
      <c r="CG1564" s="397"/>
      <c r="CH1564" s="397"/>
      <c r="CI1564" s="397"/>
      <c r="CJ1564" s="397"/>
      <c r="CK1564" s="397"/>
      <c r="CL1564" s="397"/>
      <c r="CM1564" s="397"/>
      <c r="CN1564" s="397"/>
    </row>
    <row r="1565" spans="1:92" s="407" customFormat="1" x14ac:dyDescent="0.25">
      <c r="A1565" s="408"/>
      <c r="B1565" s="408"/>
      <c r="C1565" s="408"/>
      <c r="D1565" s="408"/>
      <c r="E1565" s="408"/>
      <c r="F1565" s="408"/>
      <c r="G1565" s="408"/>
      <c r="AN1565" s="400"/>
      <c r="AO1565" s="400"/>
      <c r="AV1565" s="400"/>
      <c r="AW1565" s="400"/>
      <c r="BJ1565" s="400"/>
      <c r="BK1565" s="400"/>
      <c r="BL1565" s="400"/>
      <c r="BM1565" s="400"/>
      <c r="BN1565" s="400"/>
      <c r="BO1565" s="400"/>
      <c r="BP1565" s="400"/>
      <c r="BQ1565" s="400"/>
      <c r="BR1565" s="400"/>
      <c r="BS1565" s="400"/>
      <c r="BT1565" s="400"/>
      <c r="BU1565" s="400"/>
      <c r="CC1565" s="397"/>
      <c r="CD1565" s="397"/>
      <c r="CE1565" s="397"/>
      <c r="CF1565" s="397"/>
      <c r="CG1565" s="397"/>
      <c r="CH1565" s="397"/>
      <c r="CI1565" s="397"/>
      <c r="CJ1565" s="397"/>
      <c r="CK1565" s="397"/>
      <c r="CL1565" s="397"/>
      <c r="CM1565" s="397"/>
      <c r="CN1565" s="397"/>
    </row>
    <row r="1566" spans="1:92" s="407" customFormat="1" x14ac:dyDescent="0.25">
      <c r="A1566" s="408"/>
      <c r="B1566" s="408"/>
      <c r="C1566" s="408"/>
      <c r="D1566" s="408"/>
      <c r="E1566" s="408"/>
      <c r="F1566" s="408"/>
      <c r="G1566" s="408"/>
      <c r="AN1566" s="400"/>
      <c r="AO1566" s="400"/>
      <c r="AV1566" s="400"/>
      <c r="AW1566" s="400"/>
      <c r="BJ1566" s="400"/>
      <c r="BK1566" s="400"/>
      <c r="BL1566" s="400"/>
      <c r="BM1566" s="400"/>
      <c r="BN1566" s="400"/>
      <c r="BO1566" s="400"/>
      <c r="BP1566" s="400"/>
      <c r="BQ1566" s="400"/>
      <c r="BR1566" s="400"/>
      <c r="BS1566" s="400"/>
      <c r="BT1566" s="400"/>
      <c r="BU1566" s="400"/>
      <c r="CC1566" s="397"/>
      <c r="CD1566" s="397"/>
      <c r="CE1566" s="397"/>
      <c r="CF1566" s="397"/>
      <c r="CG1566" s="397"/>
      <c r="CH1566" s="397"/>
      <c r="CI1566" s="397"/>
      <c r="CJ1566" s="397"/>
      <c r="CK1566" s="397"/>
      <c r="CL1566" s="397"/>
      <c r="CM1566" s="397"/>
      <c r="CN1566" s="397"/>
    </row>
    <row r="1567" spans="1:92" s="407" customFormat="1" x14ac:dyDescent="0.25">
      <c r="A1567" s="408"/>
      <c r="B1567" s="408"/>
      <c r="C1567" s="408"/>
      <c r="D1567" s="408"/>
      <c r="E1567" s="408"/>
      <c r="F1567" s="408"/>
      <c r="G1567" s="408"/>
      <c r="AN1567" s="400"/>
      <c r="AO1567" s="400"/>
      <c r="AV1567" s="400"/>
      <c r="AW1567" s="400"/>
      <c r="BJ1567" s="400"/>
      <c r="BK1567" s="400"/>
      <c r="BL1567" s="400"/>
      <c r="BM1567" s="400"/>
      <c r="BN1567" s="400"/>
      <c r="BO1567" s="400"/>
      <c r="BP1567" s="400"/>
      <c r="BQ1567" s="400"/>
      <c r="BR1567" s="400"/>
      <c r="BS1567" s="400"/>
      <c r="BT1567" s="400"/>
      <c r="BU1567" s="400"/>
      <c r="CC1567" s="397"/>
      <c r="CD1567" s="397"/>
      <c r="CE1567" s="397"/>
      <c r="CF1567" s="397"/>
      <c r="CG1567" s="397"/>
      <c r="CH1567" s="397"/>
      <c r="CI1567" s="397"/>
      <c r="CJ1567" s="397"/>
      <c r="CK1567" s="397"/>
      <c r="CL1567" s="397"/>
      <c r="CM1567" s="397"/>
      <c r="CN1567" s="397"/>
    </row>
    <row r="1568" spans="1:92" s="407" customFormat="1" x14ac:dyDescent="0.25">
      <c r="A1568" s="408"/>
      <c r="B1568" s="408"/>
      <c r="C1568" s="408"/>
      <c r="D1568" s="408"/>
      <c r="E1568" s="408"/>
      <c r="F1568" s="408"/>
      <c r="G1568" s="408"/>
      <c r="AN1568" s="400"/>
      <c r="AO1568" s="400"/>
      <c r="AV1568" s="400"/>
      <c r="AW1568" s="400"/>
      <c r="BJ1568" s="400"/>
      <c r="BK1568" s="400"/>
      <c r="BL1568" s="400"/>
      <c r="BM1568" s="400"/>
      <c r="BN1568" s="400"/>
      <c r="BO1568" s="400"/>
      <c r="BP1568" s="400"/>
      <c r="BQ1568" s="400"/>
      <c r="BR1568" s="400"/>
      <c r="BS1568" s="400"/>
      <c r="BT1568" s="400"/>
      <c r="BU1568" s="400"/>
      <c r="CC1568" s="397"/>
      <c r="CD1568" s="397"/>
      <c r="CE1568" s="397"/>
      <c r="CF1568" s="397"/>
      <c r="CG1568" s="397"/>
      <c r="CH1568" s="397"/>
      <c r="CI1568" s="397"/>
      <c r="CJ1568" s="397"/>
      <c r="CK1568" s="397"/>
      <c r="CL1568" s="397"/>
      <c r="CM1568" s="397"/>
      <c r="CN1568" s="397"/>
    </row>
    <row r="1569" spans="1:92" s="407" customFormat="1" x14ac:dyDescent="0.25">
      <c r="A1569" s="408"/>
      <c r="B1569" s="408"/>
      <c r="C1569" s="408"/>
      <c r="D1569" s="408"/>
      <c r="E1569" s="408"/>
      <c r="F1569" s="408"/>
      <c r="G1569" s="408"/>
      <c r="AN1569" s="400"/>
      <c r="AO1569" s="400"/>
      <c r="AV1569" s="400"/>
      <c r="AW1569" s="400"/>
      <c r="BJ1569" s="400"/>
      <c r="BK1569" s="400"/>
      <c r="BL1569" s="400"/>
      <c r="BM1569" s="400"/>
      <c r="BN1569" s="400"/>
      <c r="BO1569" s="400"/>
      <c r="BP1569" s="400"/>
      <c r="BQ1569" s="400"/>
      <c r="BR1569" s="400"/>
      <c r="BS1569" s="400"/>
      <c r="BT1569" s="400"/>
      <c r="BU1569" s="400"/>
      <c r="CC1569" s="397"/>
      <c r="CD1569" s="397"/>
      <c r="CE1569" s="397"/>
      <c r="CF1569" s="397"/>
      <c r="CG1569" s="397"/>
      <c r="CH1569" s="397"/>
      <c r="CI1569" s="397"/>
      <c r="CJ1569" s="397"/>
      <c r="CK1569" s="397"/>
      <c r="CL1569" s="397"/>
      <c r="CM1569" s="397"/>
      <c r="CN1569" s="397"/>
    </row>
    <row r="1570" spans="1:92" s="407" customFormat="1" x14ac:dyDescent="0.25">
      <c r="A1570" s="408"/>
      <c r="B1570" s="408"/>
      <c r="C1570" s="408"/>
      <c r="D1570" s="408"/>
      <c r="E1570" s="408"/>
      <c r="F1570" s="408"/>
      <c r="G1570" s="408"/>
      <c r="AN1570" s="400"/>
      <c r="AO1570" s="400"/>
      <c r="AV1570" s="400"/>
      <c r="AW1570" s="400"/>
      <c r="BJ1570" s="400"/>
      <c r="BK1570" s="400"/>
      <c r="BL1570" s="400"/>
      <c r="BM1570" s="400"/>
      <c r="BN1570" s="400"/>
      <c r="BO1570" s="400"/>
      <c r="BP1570" s="400"/>
      <c r="BQ1570" s="400"/>
      <c r="BR1570" s="400"/>
      <c r="BS1570" s="400"/>
      <c r="BT1570" s="400"/>
      <c r="BU1570" s="400"/>
      <c r="CC1570" s="397"/>
      <c r="CD1570" s="397"/>
      <c r="CE1570" s="397"/>
      <c r="CF1570" s="397"/>
      <c r="CG1570" s="397"/>
      <c r="CH1570" s="397"/>
      <c r="CI1570" s="397"/>
      <c r="CJ1570" s="397"/>
      <c r="CK1570" s="397"/>
      <c r="CL1570" s="397"/>
      <c r="CM1570" s="397"/>
      <c r="CN1570" s="397"/>
    </row>
    <row r="1571" spans="1:92" s="407" customFormat="1" x14ac:dyDescent="0.25">
      <c r="A1571" s="408"/>
      <c r="B1571" s="408"/>
      <c r="C1571" s="408"/>
      <c r="D1571" s="408"/>
      <c r="E1571" s="408"/>
      <c r="F1571" s="408"/>
      <c r="G1571" s="408"/>
      <c r="AN1571" s="400"/>
      <c r="AO1571" s="400"/>
      <c r="AV1571" s="400"/>
      <c r="AW1571" s="400"/>
      <c r="BJ1571" s="400"/>
      <c r="BK1571" s="400"/>
      <c r="BL1571" s="400"/>
      <c r="BM1571" s="400"/>
      <c r="BN1571" s="400"/>
      <c r="BO1571" s="400"/>
      <c r="BP1571" s="400"/>
      <c r="BQ1571" s="400"/>
      <c r="BR1571" s="400"/>
      <c r="BS1571" s="400"/>
      <c r="BT1571" s="400"/>
      <c r="BU1571" s="400"/>
      <c r="CC1571" s="397"/>
      <c r="CD1571" s="397"/>
      <c r="CE1571" s="397"/>
      <c r="CF1571" s="397"/>
      <c r="CG1571" s="397"/>
      <c r="CH1571" s="397"/>
      <c r="CI1571" s="397"/>
      <c r="CJ1571" s="397"/>
      <c r="CK1571" s="397"/>
      <c r="CL1571" s="397"/>
      <c r="CM1571" s="397"/>
      <c r="CN1571" s="397"/>
    </row>
    <row r="1572" spans="1:92" s="407" customFormat="1" x14ac:dyDescent="0.25">
      <c r="A1572" s="408"/>
      <c r="B1572" s="408"/>
      <c r="C1572" s="408"/>
      <c r="D1572" s="408"/>
      <c r="E1572" s="408"/>
      <c r="F1572" s="408"/>
      <c r="G1572" s="408"/>
      <c r="AN1572" s="400"/>
      <c r="AO1572" s="400"/>
      <c r="AV1572" s="400"/>
      <c r="AW1572" s="400"/>
      <c r="BJ1572" s="400"/>
      <c r="BK1572" s="400"/>
      <c r="BL1572" s="400"/>
      <c r="BM1572" s="400"/>
      <c r="BN1572" s="400"/>
      <c r="BO1572" s="400"/>
      <c r="BP1572" s="400"/>
      <c r="BQ1572" s="400"/>
      <c r="BR1572" s="400"/>
      <c r="BS1572" s="400"/>
      <c r="BT1572" s="400"/>
      <c r="BU1572" s="400"/>
      <c r="CC1572" s="397"/>
      <c r="CD1572" s="397"/>
      <c r="CE1572" s="397"/>
      <c r="CF1572" s="397"/>
      <c r="CG1572" s="397"/>
      <c r="CH1572" s="397"/>
      <c r="CI1572" s="397"/>
      <c r="CJ1572" s="397"/>
      <c r="CK1572" s="397"/>
      <c r="CL1572" s="397"/>
      <c r="CM1572" s="397"/>
      <c r="CN1572" s="397"/>
    </row>
    <row r="1573" spans="1:92" s="407" customFormat="1" x14ac:dyDescent="0.25">
      <c r="A1573" s="408"/>
      <c r="B1573" s="408"/>
      <c r="C1573" s="408"/>
      <c r="D1573" s="408"/>
      <c r="E1573" s="408"/>
      <c r="F1573" s="408"/>
      <c r="G1573" s="408"/>
      <c r="AN1573" s="400"/>
      <c r="AO1573" s="400"/>
      <c r="AV1573" s="400"/>
      <c r="AW1573" s="400"/>
      <c r="BJ1573" s="400"/>
      <c r="BK1573" s="400"/>
      <c r="BL1573" s="400"/>
      <c r="BM1573" s="400"/>
      <c r="BN1573" s="400"/>
      <c r="BO1573" s="400"/>
      <c r="BP1573" s="400"/>
      <c r="BQ1573" s="400"/>
      <c r="BR1573" s="400"/>
      <c r="BS1573" s="400"/>
      <c r="BT1573" s="400"/>
      <c r="BU1573" s="400"/>
      <c r="CC1573" s="397"/>
      <c r="CD1573" s="397"/>
      <c r="CE1573" s="397"/>
      <c r="CF1573" s="397"/>
      <c r="CG1573" s="397"/>
      <c r="CH1573" s="397"/>
      <c r="CI1573" s="397"/>
      <c r="CJ1573" s="397"/>
      <c r="CK1573" s="397"/>
      <c r="CL1573" s="397"/>
      <c r="CM1573" s="397"/>
      <c r="CN1573" s="397"/>
    </row>
    <row r="1574" spans="1:92" s="407" customFormat="1" x14ac:dyDescent="0.25">
      <c r="A1574" s="408"/>
      <c r="B1574" s="408"/>
      <c r="C1574" s="408"/>
      <c r="D1574" s="408"/>
      <c r="E1574" s="408"/>
      <c r="F1574" s="408"/>
      <c r="G1574" s="408"/>
      <c r="AN1574" s="400"/>
      <c r="AO1574" s="400"/>
      <c r="AV1574" s="400"/>
      <c r="AW1574" s="400"/>
      <c r="BJ1574" s="400"/>
      <c r="BK1574" s="400"/>
      <c r="BL1574" s="400"/>
      <c r="BM1574" s="400"/>
      <c r="BN1574" s="400"/>
      <c r="BO1574" s="400"/>
      <c r="BP1574" s="400"/>
      <c r="BQ1574" s="400"/>
      <c r="BR1574" s="400"/>
      <c r="BS1574" s="400"/>
      <c r="BT1574" s="400"/>
      <c r="BU1574" s="400"/>
      <c r="CC1574" s="397"/>
      <c r="CD1574" s="397"/>
      <c r="CE1574" s="397"/>
      <c r="CF1574" s="397"/>
      <c r="CG1574" s="397"/>
      <c r="CH1574" s="397"/>
      <c r="CI1574" s="397"/>
      <c r="CJ1574" s="397"/>
      <c r="CK1574" s="397"/>
      <c r="CL1574" s="397"/>
      <c r="CM1574" s="397"/>
      <c r="CN1574" s="397"/>
    </row>
    <row r="1575" spans="1:92" s="407" customFormat="1" x14ac:dyDescent="0.25">
      <c r="A1575" s="408"/>
      <c r="B1575" s="408"/>
      <c r="C1575" s="408"/>
      <c r="D1575" s="408"/>
      <c r="E1575" s="408"/>
      <c r="F1575" s="408"/>
      <c r="G1575" s="408"/>
      <c r="AN1575" s="400"/>
      <c r="AO1575" s="400"/>
      <c r="AV1575" s="400"/>
      <c r="AW1575" s="400"/>
      <c r="BJ1575" s="400"/>
      <c r="BK1575" s="400"/>
      <c r="BL1575" s="400"/>
      <c r="BM1575" s="400"/>
      <c r="BN1575" s="400"/>
      <c r="BO1575" s="400"/>
      <c r="BP1575" s="400"/>
      <c r="BQ1575" s="400"/>
      <c r="BR1575" s="400"/>
      <c r="BS1575" s="400"/>
      <c r="BT1575" s="400"/>
      <c r="BU1575" s="400"/>
      <c r="CC1575" s="397"/>
      <c r="CD1575" s="397"/>
      <c r="CE1575" s="397"/>
      <c r="CF1575" s="397"/>
      <c r="CG1575" s="397"/>
      <c r="CH1575" s="397"/>
      <c r="CI1575" s="397"/>
      <c r="CJ1575" s="397"/>
      <c r="CK1575" s="397"/>
      <c r="CL1575" s="397"/>
      <c r="CM1575" s="397"/>
      <c r="CN1575" s="397"/>
    </row>
    <row r="1576" spans="1:92" s="407" customFormat="1" x14ac:dyDescent="0.25">
      <c r="A1576" s="408"/>
      <c r="B1576" s="408"/>
      <c r="C1576" s="408"/>
      <c r="D1576" s="408"/>
      <c r="E1576" s="408"/>
      <c r="F1576" s="408"/>
      <c r="G1576" s="408"/>
      <c r="AN1576" s="400"/>
      <c r="AO1576" s="400"/>
      <c r="AV1576" s="400"/>
      <c r="AW1576" s="400"/>
      <c r="BJ1576" s="400"/>
      <c r="BK1576" s="400"/>
      <c r="BL1576" s="400"/>
      <c r="BM1576" s="400"/>
      <c r="BN1576" s="400"/>
      <c r="BO1576" s="400"/>
      <c r="BP1576" s="400"/>
      <c r="BQ1576" s="400"/>
      <c r="BR1576" s="400"/>
      <c r="BS1576" s="400"/>
      <c r="BT1576" s="400"/>
      <c r="BU1576" s="400"/>
      <c r="CC1576" s="397"/>
      <c r="CD1576" s="397"/>
      <c r="CE1576" s="397"/>
      <c r="CF1576" s="397"/>
      <c r="CG1576" s="397"/>
      <c r="CH1576" s="397"/>
      <c r="CI1576" s="397"/>
      <c r="CJ1576" s="397"/>
      <c r="CK1576" s="397"/>
      <c r="CL1576" s="397"/>
      <c r="CM1576" s="397"/>
      <c r="CN1576" s="397"/>
    </row>
    <row r="1577" spans="1:92" s="407" customFormat="1" x14ac:dyDescent="0.25">
      <c r="A1577" s="408"/>
      <c r="B1577" s="408"/>
      <c r="C1577" s="408"/>
      <c r="D1577" s="408"/>
      <c r="E1577" s="408"/>
      <c r="F1577" s="408"/>
      <c r="G1577" s="408"/>
      <c r="AN1577" s="400"/>
      <c r="AO1577" s="400"/>
      <c r="AV1577" s="400"/>
      <c r="AW1577" s="400"/>
      <c r="BJ1577" s="400"/>
      <c r="BK1577" s="400"/>
      <c r="BL1577" s="400"/>
      <c r="BM1577" s="400"/>
      <c r="BN1577" s="400"/>
      <c r="BO1577" s="400"/>
      <c r="BP1577" s="400"/>
      <c r="BQ1577" s="400"/>
      <c r="BR1577" s="400"/>
      <c r="BS1577" s="400"/>
      <c r="BT1577" s="400"/>
      <c r="BU1577" s="400"/>
      <c r="CC1577" s="397"/>
      <c r="CD1577" s="397"/>
      <c r="CE1577" s="397"/>
      <c r="CF1577" s="397"/>
      <c r="CG1577" s="397"/>
      <c r="CH1577" s="397"/>
      <c r="CI1577" s="397"/>
      <c r="CJ1577" s="397"/>
      <c r="CK1577" s="397"/>
      <c r="CL1577" s="397"/>
      <c r="CM1577" s="397"/>
      <c r="CN1577" s="397"/>
    </row>
    <row r="1578" spans="1:92" s="407" customFormat="1" x14ac:dyDescent="0.25">
      <c r="A1578" s="408"/>
      <c r="B1578" s="408"/>
      <c r="C1578" s="408"/>
      <c r="D1578" s="408"/>
      <c r="E1578" s="408"/>
      <c r="F1578" s="408"/>
      <c r="G1578" s="408"/>
      <c r="AN1578" s="400"/>
      <c r="AO1578" s="400"/>
      <c r="AV1578" s="400"/>
      <c r="AW1578" s="400"/>
      <c r="BJ1578" s="400"/>
      <c r="BK1578" s="400"/>
      <c r="BL1578" s="400"/>
      <c r="BM1578" s="400"/>
      <c r="BN1578" s="400"/>
      <c r="BO1578" s="400"/>
      <c r="BP1578" s="400"/>
      <c r="BQ1578" s="400"/>
      <c r="BR1578" s="400"/>
      <c r="BS1578" s="400"/>
      <c r="BT1578" s="400"/>
      <c r="BU1578" s="400"/>
      <c r="CC1578" s="397"/>
      <c r="CD1578" s="397"/>
      <c r="CE1578" s="397"/>
      <c r="CF1578" s="397"/>
      <c r="CG1578" s="397"/>
      <c r="CH1578" s="397"/>
      <c r="CI1578" s="397"/>
      <c r="CJ1578" s="397"/>
      <c r="CK1578" s="397"/>
      <c r="CL1578" s="397"/>
      <c r="CM1578" s="397"/>
      <c r="CN1578" s="397"/>
    </row>
    <row r="1579" spans="1:92" s="407" customFormat="1" x14ac:dyDescent="0.25">
      <c r="A1579" s="408"/>
      <c r="B1579" s="408"/>
      <c r="C1579" s="408"/>
      <c r="D1579" s="408"/>
      <c r="E1579" s="408"/>
      <c r="F1579" s="408"/>
      <c r="G1579" s="408"/>
      <c r="AN1579" s="400"/>
      <c r="AO1579" s="400"/>
      <c r="AV1579" s="400"/>
      <c r="AW1579" s="400"/>
      <c r="BJ1579" s="400"/>
      <c r="BK1579" s="400"/>
      <c r="BL1579" s="400"/>
      <c r="BM1579" s="400"/>
      <c r="BN1579" s="400"/>
      <c r="BO1579" s="400"/>
      <c r="BP1579" s="400"/>
      <c r="BQ1579" s="400"/>
      <c r="BR1579" s="400"/>
      <c r="BS1579" s="400"/>
      <c r="BT1579" s="400"/>
      <c r="BU1579" s="400"/>
      <c r="CC1579" s="397"/>
      <c r="CD1579" s="397"/>
      <c r="CE1579" s="397"/>
      <c r="CF1579" s="397"/>
      <c r="CG1579" s="397"/>
      <c r="CH1579" s="397"/>
      <c r="CI1579" s="397"/>
      <c r="CJ1579" s="397"/>
      <c r="CK1579" s="397"/>
      <c r="CL1579" s="397"/>
      <c r="CM1579" s="397"/>
      <c r="CN1579" s="397"/>
    </row>
    <row r="1580" spans="1:92" s="407" customFormat="1" x14ac:dyDescent="0.25">
      <c r="A1580" s="408"/>
      <c r="B1580" s="408"/>
      <c r="C1580" s="408"/>
      <c r="D1580" s="408"/>
      <c r="E1580" s="408"/>
      <c r="F1580" s="408"/>
      <c r="G1580" s="408"/>
      <c r="AN1580" s="400"/>
      <c r="AO1580" s="400"/>
      <c r="AV1580" s="400"/>
      <c r="AW1580" s="400"/>
      <c r="BJ1580" s="400"/>
      <c r="BK1580" s="400"/>
      <c r="BL1580" s="400"/>
      <c r="BM1580" s="400"/>
      <c r="BN1580" s="400"/>
      <c r="BO1580" s="400"/>
      <c r="BP1580" s="400"/>
      <c r="BQ1580" s="400"/>
      <c r="BR1580" s="400"/>
      <c r="BS1580" s="400"/>
      <c r="BT1580" s="400"/>
      <c r="BU1580" s="400"/>
      <c r="CC1580" s="397"/>
      <c r="CD1580" s="397"/>
      <c r="CE1580" s="397"/>
      <c r="CF1580" s="397"/>
      <c r="CG1580" s="397"/>
      <c r="CH1580" s="397"/>
      <c r="CI1580" s="397"/>
      <c r="CJ1580" s="397"/>
      <c r="CK1580" s="397"/>
      <c r="CL1580" s="397"/>
      <c r="CM1580" s="397"/>
      <c r="CN1580" s="397"/>
    </row>
    <row r="1581" spans="1:92" s="407" customFormat="1" x14ac:dyDescent="0.25">
      <c r="A1581" s="408"/>
      <c r="B1581" s="408"/>
      <c r="C1581" s="408"/>
      <c r="D1581" s="408"/>
      <c r="E1581" s="408"/>
      <c r="F1581" s="408"/>
      <c r="G1581" s="408"/>
      <c r="AN1581" s="400"/>
      <c r="AO1581" s="400"/>
      <c r="AV1581" s="400"/>
      <c r="AW1581" s="400"/>
      <c r="BJ1581" s="400"/>
      <c r="BK1581" s="400"/>
      <c r="BL1581" s="400"/>
      <c r="BM1581" s="400"/>
      <c r="BN1581" s="400"/>
      <c r="BO1581" s="400"/>
      <c r="BP1581" s="400"/>
      <c r="BQ1581" s="400"/>
      <c r="BR1581" s="400"/>
      <c r="BS1581" s="400"/>
      <c r="BT1581" s="400"/>
      <c r="BU1581" s="400"/>
      <c r="CC1581" s="397"/>
      <c r="CD1581" s="397"/>
      <c r="CE1581" s="397"/>
      <c r="CF1581" s="397"/>
      <c r="CG1581" s="397"/>
      <c r="CH1581" s="397"/>
      <c r="CI1581" s="397"/>
      <c r="CJ1581" s="397"/>
      <c r="CK1581" s="397"/>
      <c r="CL1581" s="397"/>
      <c r="CM1581" s="397"/>
      <c r="CN1581" s="397"/>
    </row>
    <row r="1582" spans="1:92" s="407" customFormat="1" x14ac:dyDescent="0.25">
      <c r="A1582" s="408"/>
      <c r="B1582" s="408"/>
      <c r="C1582" s="408"/>
      <c r="D1582" s="408"/>
      <c r="E1582" s="408"/>
      <c r="F1582" s="408"/>
      <c r="G1582" s="408"/>
      <c r="AN1582" s="400"/>
      <c r="AO1582" s="400"/>
      <c r="AV1582" s="400"/>
      <c r="AW1582" s="400"/>
      <c r="BJ1582" s="400"/>
      <c r="BK1582" s="400"/>
      <c r="BL1582" s="400"/>
      <c r="BM1582" s="400"/>
      <c r="BN1582" s="400"/>
      <c r="BO1582" s="400"/>
      <c r="BP1582" s="400"/>
      <c r="BQ1582" s="400"/>
      <c r="BR1582" s="400"/>
      <c r="BS1582" s="400"/>
      <c r="BT1582" s="400"/>
      <c r="BU1582" s="400"/>
      <c r="CC1582" s="397"/>
      <c r="CD1582" s="397"/>
      <c r="CE1582" s="397"/>
      <c r="CF1582" s="397"/>
      <c r="CG1582" s="397"/>
      <c r="CH1582" s="397"/>
      <c r="CI1582" s="397"/>
      <c r="CJ1582" s="397"/>
      <c r="CK1582" s="397"/>
      <c r="CL1582" s="397"/>
      <c r="CM1582" s="397"/>
      <c r="CN1582" s="397"/>
    </row>
    <row r="1583" spans="1:92" s="407" customFormat="1" x14ac:dyDescent="0.25">
      <c r="A1583" s="408"/>
      <c r="B1583" s="408"/>
      <c r="C1583" s="408"/>
      <c r="D1583" s="408"/>
      <c r="E1583" s="408"/>
      <c r="F1583" s="408"/>
      <c r="G1583" s="408"/>
      <c r="AN1583" s="400"/>
      <c r="AO1583" s="400"/>
      <c r="AV1583" s="400"/>
      <c r="AW1583" s="400"/>
      <c r="BJ1583" s="400"/>
      <c r="BK1583" s="400"/>
      <c r="BL1583" s="400"/>
      <c r="BM1583" s="400"/>
      <c r="BN1583" s="400"/>
      <c r="BO1583" s="400"/>
      <c r="BP1583" s="400"/>
      <c r="BQ1583" s="400"/>
      <c r="BR1583" s="400"/>
      <c r="BS1583" s="400"/>
      <c r="BT1583" s="400"/>
      <c r="BU1583" s="400"/>
      <c r="CC1583" s="397"/>
      <c r="CD1583" s="397"/>
      <c r="CE1583" s="397"/>
      <c r="CF1583" s="397"/>
      <c r="CG1583" s="397"/>
      <c r="CH1583" s="397"/>
      <c r="CI1583" s="397"/>
      <c r="CJ1583" s="397"/>
      <c r="CK1583" s="397"/>
      <c r="CL1583" s="397"/>
      <c r="CM1583" s="397"/>
      <c r="CN1583" s="397"/>
    </row>
    <row r="1584" spans="1:92" s="407" customFormat="1" x14ac:dyDescent="0.25">
      <c r="A1584" s="408"/>
      <c r="B1584" s="408"/>
      <c r="C1584" s="408"/>
      <c r="D1584" s="408"/>
      <c r="E1584" s="408"/>
      <c r="F1584" s="408"/>
      <c r="G1584" s="408"/>
      <c r="AN1584" s="400"/>
      <c r="AO1584" s="400"/>
      <c r="AV1584" s="400"/>
      <c r="AW1584" s="400"/>
      <c r="BJ1584" s="400"/>
      <c r="BK1584" s="400"/>
      <c r="BL1584" s="400"/>
      <c r="BM1584" s="400"/>
      <c r="BN1584" s="400"/>
      <c r="BO1584" s="400"/>
      <c r="BP1584" s="400"/>
      <c r="BQ1584" s="400"/>
      <c r="BR1584" s="400"/>
      <c r="BS1584" s="400"/>
      <c r="BT1584" s="400"/>
      <c r="BU1584" s="400"/>
      <c r="CC1584" s="397"/>
      <c r="CD1584" s="397"/>
      <c r="CE1584" s="397"/>
      <c r="CF1584" s="397"/>
      <c r="CG1584" s="397"/>
      <c r="CH1584" s="397"/>
      <c r="CI1584" s="397"/>
      <c r="CJ1584" s="397"/>
      <c r="CK1584" s="397"/>
      <c r="CL1584" s="397"/>
      <c r="CM1584" s="397"/>
      <c r="CN1584" s="397"/>
    </row>
    <row r="1585" spans="1:92" s="407" customFormat="1" x14ac:dyDescent="0.25">
      <c r="A1585" s="408"/>
      <c r="B1585" s="408"/>
      <c r="C1585" s="408"/>
      <c r="D1585" s="408"/>
      <c r="E1585" s="408"/>
      <c r="F1585" s="408"/>
      <c r="G1585" s="408"/>
      <c r="AN1585" s="400"/>
      <c r="AO1585" s="400"/>
      <c r="AV1585" s="400"/>
      <c r="AW1585" s="400"/>
      <c r="BJ1585" s="400"/>
      <c r="BK1585" s="400"/>
      <c r="BL1585" s="400"/>
      <c r="BM1585" s="400"/>
      <c r="BN1585" s="400"/>
      <c r="BO1585" s="400"/>
      <c r="BP1585" s="400"/>
      <c r="BQ1585" s="400"/>
      <c r="BR1585" s="400"/>
      <c r="BS1585" s="400"/>
      <c r="BT1585" s="400"/>
      <c r="BU1585" s="400"/>
      <c r="CC1585" s="397"/>
      <c r="CD1585" s="397"/>
      <c r="CE1585" s="397"/>
      <c r="CF1585" s="397"/>
      <c r="CG1585" s="397"/>
      <c r="CH1585" s="397"/>
      <c r="CI1585" s="397"/>
      <c r="CJ1585" s="397"/>
      <c r="CK1585" s="397"/>
      <c r="CL1585" s="397"/>
      <c r="CM1585" s="397"/>
      <c r="CN1585" s="397"/>
    </row>
    <row r="1586" spans="1:92" s="407" customFormat="1" x14ac:dyDescent="0.25">
      <c r="A1586" s="408"/>
      <c r="B1586" s="408"/>
      <c r="C1586" s="408"/>
      <c r="D1586" s="408"/>
      <c r="E1586" s="408"/>
      <c r="F1586" s="408"/>
      <c r="G1586" s="408"/>
      <c r="AN1586" s="400"/>
      <c r="AO1586" s="400"/>
      <c r="AV1586" s="400"/>
      <c r="AW1586" s="400"/>
      <c r="BJ1586" s="400"/>
      <c r="BK1586" s="400"/>
      <c r="BL1586" s="400"/>
      <c r="BM1586" s="400"/>
      <c r="BN1586" s="400"/>
      <c r="BO1586" s="400"/>
      <c r="BP1586" s="400"/>
      <c r="BQ1586" s="400"/>
      <c r="BR1586" s="400"/>
      <c r="BS1586" s="400"/>
      <c r="BT1586" s="400"/>
      <c r="BU1586" s="400"/>
      <c r="CC1586" s="397"/>
      <c r="CD1586" s="397"/>
      <c r="CE1586" s="397"/>
      <c r="CF1586" s="397"/>
      <c r="CG1586" s="397"/>
      <c r="CH1586" s="397"/>
      <c r="CI1586" s="397"/>
      <c r="CJ1586" s="397"/>
      <c r="CK1586" s="397"/>
      <c r="CL1586" s="397"/>
      <c r="CM1586" s="397"/>
      <c r="CN1586" s="397"/>
    </row>
    <row r="1587" spans="1:92" s="407" customFormat="1" x14ac:dyDescent="0.25">
      <c r="A1587" s="408"/>
      <c r="B1587" s="408"/>
      <c r="C1587" s="408"/>
      <c r="D1587" s="408"/>
      <c r="E1587" s="408"/>
      <c r="F1587" s="408"/>
      <c r="G1587" s="408"/>
      <c r="AN1587" s="400"/>
      <c r="AO1587" s="400"/>
      <c r="AV1587" s="400"/>
      <c r="AW1587" s="400"/>
      <c r="BJ1587" s="400"/>
      <c r="BK1587" s="400"/>
      <c r="BL1587" s="400"/>
      <c r="BM1587" s="400"/>
      <c r="BN1587" s="400"/>
      <c r="BO1587" s="400"/>
      <c r="BP1587" s="400"/>
      <c r="BQ1587" s="400"/>
      <c r="BR1587" s="400"/>
      <c r="BS1587" s="400"/>
      <c r="BT1587" s="400"/>
      <c r="BU1587" s="400"/>
      <c r="CC1587" s="397"/>
      <c r="CD1587" s="397"/>
      <c r="CE1587" s="397"/>
      <c r="CF1587" s="397"/>
      <c r="CG1587" s="397"/>
      <c r="CH1587" s="397"/>
      <c r="CI1587" s="397"/>
      <c r="CJ1587" s="397"/>
      <c r="CK1587" s="397"/>
      <c r="CL1587" s="397"/>
      <c r="CM1587" s="397"/>
      <c r="CN1587" s="397"/>
    </row>
    <row r="1588" spans="1:92" s="407" customFormat="1" x14ac:dyDescent="0.25">
      <c r="A1588" s="408"/>
      <c r="B1588" s="408"/>
      <c r="C1588" s="408"/>
      <c r="D1588" s="408"/>
      <c r="E1588" s="408"/>
      <c r="F1588" s="408"/>
      <c r="G1588" s="408"/>
      <c r="AN1588" s="400"/>
      <c r="AO1588" s="400"/>
      <c r="AV1588" s="400"/>
      <c r="AW1588" s="400"/>
      <c r="BJ1588" s="400"/>
      <c r="BK1588" s="400"/>
      <c r="BL1588" s="400"/>
      <c r="BM1588" s="400"/>
      <c r="BN1588" s="400"/>
      <c r="BO1588" s="400"/>
      <c r="BP1588" s="400"/>
      <c r="BQ1588" s="400"/>
      <c r="BR1588" s="400"/>
      <c r="BS1588" s="400"/>
      <c r="BT1588" s="400"/>
      <c r="BU1588" s="400"/>
      <c r="CC1588" s="397"/>
      <c r="CD1588" s="397"/>
      <c r="CE1588" s="397"/>
      <c r="CF1588" s="397"/>
      <c r="CG1588" s="397"/>
      <c r="CH1588" s="397"/>
      <c r="CI1588" s="397"/>
      <c r="CJ1588" s="397"/>
      <c r="CK1588" s="397"/>
      <c r="CL1588" s="397"/>
      <c r="CM1588" s="397"/>
      <c r="CN1588" s="397"/>
    </row>
    <row r="1589" spans="1:92" s="407" customFormat="1" x14ac:dyDescent="0.25">
      <c r="A1589" s="408"/>
      <c r="B1589" s="408"/>
      <c r="C1589" s="408"/>
      <c r="D1589" s="408"/>
      <c r="E1589" s="408"/>
      <c r="F1589" s="408"/>
      <c r="G1589" s="408"/>
      <c r="AN1589" s="400"/>
      <c r="AO1589" s="400"/>
      <c r="AV1589" s="400"/>
      <c r="AW1589" s="400"/>
      <c r="BJ1589" s="400"/>
      <c r="BK1589" s="400"/>
      <c r="BL1589" s="400"/>
      <c r="BM1589" s="400"/>
      <c r="BN1589" s="400"/>
      <c r="BO1589" s="400"/>
      <c r="BP1589" s="400"/>
      <c r="BQ1589" s="400"/>
      <c r="BR1589" s="400"/>
      <c r="BS1589" s="400"/>
      <c r="BT1589" s="400"/>
      <c r="BU1589" s="400"/>
      <c r="CC1589" s="397"/>
      <c r="CD1589" s="397"/>
      <c r="CE1589" s="397"/>
      <c r="CF1589" s="397"/>
      <c r="CG1589" s="397"/>
      <c r="CH1589" s="397"/>
      <c r="CI1589" s="397"/>
      <c r="CJ1589" s="397"/>
      <c r="CK1589" s="397"/>
      <c r="CL1589" s="397"/>
      <c r="CM1589" s="397"/>
      <c r="CN1589" s="397"/>
    </row>
    <row r="1590" spans="1:92" s="407" customFormat="1" x14ac:dyDescent="0.25">
      <c r="A1590" s="408"/>
      <c r="B1590" s="408"/>
      <c r="C1590" s="408"/>
      <c r="D1590" s="408"/>
      <c r="E1590" s="408"/>
      <c r="F1590" s="408"/>
      <c r="G1590" s="408"/>
      <c r="AN1590" s="400"/>
      <c r="AO1590" s="400"/>
      <c r="AV1590" s="400"/>
      <c r="AW1590" s="400"/>
      <c r="BJ1590" s="400"/>
      <c r="BK1590" s="400"/>
      <c r="BL1590" s="400"/>
      <c r="BM1590" s="400"/>
      <c r="BN1590" s="400"/>
      <c r="BO1590" s="400"/>
      <c r="BP1590" s="400"/>
      <c r="BQ1590" s="400"/>
      <c r="BR1590" s="400"/>
      <c r="BS1590" s="400"/>
      <c r="BT1590" s="400"/>
      <c r="BU1590" s="400"/>
      <c r="CC1590" s="397"/>
      <c r="CD1590" s="397"/>
      <c r="CE1590" s="397"/>
      <c r="CF1590" s="397"/>
      <c r="CG1590" s="397"/>
      <c r="CH1590" s="397"/>
      <c r="CI1590" s="397"/>
      <c r="CJ1590" s="397"/>
      <c r="CK1590" s="397"/>
      <c r="CL1590" s="397"/>
      <c r="CM1590" s="397"/>
      <c r="CN1590" s="397"/>
    </row>
    <row r="1591" spans="1:92" s="407" customFormat="1" x14ac:dyDescent="0.25">
      <c r="A1591" s="408"/>
      <c r="B1591" s="408"/>
      <c r="C1591" s="408"/>
      <c r="D1591" s="408"/>
      <c r="E1591" s="408"/>
      <c r="F1591" s="408"/>
      <c r="G1591" s="408"/>
      <c r="AN1591" s="400"/>
      <c r="AO1591" s="400"/>
      <c r="AV1591" s="400"/>
      <c r="AW1591" s="400"/>
      <c r="BJ1591" s="400"/>
      <c r="BK1591" s="400"/>
      <c r="BL1591" s="400"/>
      <c r="BM1591" s="400"/>
      <c r="BN1591" s="400"/>
      <c r="BO1591" s="400"/>
      <c r="BP1591" s="400"/>
      <c r="BQ1591" s="400"/>
      <c r="BR1591" s="400"/>
      <c r="BS1591" s="400"/>
      <c r="BT1591" s="400"/>
      <c r="BU1591" s="400"/>
      <c r="CC1591" s="397"/>
      <c r="CD1591" s="397"/>
      <c r="CE1591" s="397"/>
      <c r="CF1591" s="397"/>
      <c r="CG1591" s="397"/>
      <c r="CH1591" s="397"/>
      <c r="CI1591" s="397"/>
      <c r="CJ1591" s="397"/>
      <c r="CK1591" s="397"/>
      <c r="CL1591" s="397"/>
      <c r="CM1591" s="397"/>
      <c r="CN1591" s="397"/>
    </row>
    <row r="1592" spans="1:92" s="407" customFormat="1" x14ac:dyDescent="0.25">
      <c r="A1592" s="408"/>
      <c r="B1592" s="408"/>
      <c r="C1592" s="408"/>
      <c r="D1592" s="408"/>
      <c r="E1592" s="408"/>
      <c r="F1592" s="408"/>
      <c r="G1592" s="408"/>
      <c r="AN1592" s="400"/>
      <c r="AO1592" s="400"/>
      <c r="AV1592" s="400"/>
      <c r="AW1592" s="400"/>
      <c r="BJ1592" s="400"/>
      <c r="BK1592" s="400"/>
      <c r="BL1592" s="400"/>
      <c r="BM1592" s="400"/>
      <c r="BN1592" s="400"/>
      <c r="BO1592" s="400"/>
      <c r="BP1592" s="400"/>
      <c r="BQ1592" s="400"/>
      <c r="BR1592" s="400"/>
      <c r="BS1592" s="400"/>
      <c r="BT1592" s="400"/>
      <c r="BU1592" s="400"/>
      <c r="CC1592" s="397"/>
      <c r="CD1592" s="397"/>
      <c r="CE1592" s="397"/>
      <c r="CF1592" s="397"/>
      <c r="CG1592" s="397"/>
      <c r="CH1592" s="397"/>
      <c r="CI1592" s="397"/>
      <c r="CJ1592" s="397"/>
      <c r="CK1592" s="397"/>
      <c r="CL1592" s="397"/>
      <c r="CM1592" s="397"/>
      <c r="CN1592" s="397"/>
    </row>
    <row r="1593" spans="1:92" s="407" customFormat="1" x14ac:dyDescent="0.25">
      <c r="A1593" s="408"/>
      <c r="B1593" s="408"/>
      <c r="C1593" s="408"/>
      <c r="D1593" s="408"/>
      <c r="E1593" s="408"/>
      <c r="F1593" s="408"/>
      <c r="G1593" s="408"/>
      <c r="AN1593" s="400"/>
      <c r="AO1593" s="400"/>
      <c r="AV1593" s="400"/>
      <c r="AW1593" s="400"/>
      <c r="BJ1593" s="400"/>
      <c r="BK1593" s="400"/>
      <c r="BL1593" s="400"/>
      <c r="BM1593" s="400"/>
      <c r="BN1593" s="400"/>
      <c r="BO1593" s="400"/>
      <c r="BP1593" s="400"/>
      <c r="BQ1593" s="400"/>
      <c r="BR1593" s="400"/>
      <c r="BS1593" s="400"/>
      <c r="BT1593" s="400"/>
      <c r="BU1593" s="400"/>
      <c r="CC1593" s="397"/>
      <c r="CD1593" s="397"/>
      <c r="CE1593" s="397"/>
      <c r="CF1593" s="397"/>
      <c r="CG1593" s="397"/>
      <c r="CH1593" s="397"/>
      <c r="CI1593" s="397"/>
      <c r="CJ1593" s="397"/>
      <c r="CK1593" s="397"/>
      <c r="CL1593" s="397"/>
      <c r="CM1593" s="397"/>
      <c r="CN1593" s="397"/>
    </row>
    <row r="1594" spans="1:92" s="407" customFormat="1" x14ac:dyDescent="0.25">
      <c r="A1594" s="408"/>
      <c r="B1594" s="408"/>
      <c r="C1594" s="408"/>
      <c r="D1594" s="408"/>
      <c r="E1594" s="408"/>
      <c r="F1594" s="408"/>
      <c r="G1594" s="408"/>
      <c r="AN1594" s="400"/>
      <c r="AO1594" s="400"/>
      <c r="AV1594" s="400"/>
      <c r="AW1594" s="400"/>
      <c r="BJ1594" s="400"/>
      <c r="BK1594" s="400"/>
      <c r="BL1594" s="400"/>
      <c r="BM1594" s="400"/>
      <c r="BN1594" s="400"/>
      <c r="BO1594" s="400"/>
      <c r="BP1594" s="400"/>
      <c r="BQ1594" s="400"/>
      <c r="BR1594" s="400"/>
      <c r="BS1594" s="400"/>
      <c r="BT1594" s="400"/>
      <c r="BU1594" s="400"/>
      <c r="CC1594" s="397"/>
      <c r="CD1594" s="397"/>
      <c r="CE1594" s="397"/>
      <c r="CF1594" s="397"/>
      <c r="CG1594" s="397"/>
      <c r="CH1594" s="397"/>
      <c r="CI1594" s="397"/>
      <c r="CJ1594" s="397"/>
      <c r="CK1594" s="397"/>
      <c r="CL1594" s="397"/>
      <c r="CM1594" s="397"/>
      <c r="CN1594" s="397"/>
    </row>
    <row r="1595" spans="1:92" s="407" customFormat="1" x14ac:dyDescent="0.25">
      <c r="A1595" s="408"/>
      <c r="B1595" s="408"/>
      <c r="C1595" s="408"/>
      <c r="D1595" s="408"/>
      <c r="E1595" s="408"/>
      <c r="F1595" s="408"/>
      <c r="G1595" s="408"/>
      <c r="AN1595" s="400"/>
      <c r="AO1595" s="400"/>
      <c r="AV1595" s="400"/>
      <c r="AW1595" s="400"/>
      <c r="BJ1595" s="400"/>
      <c r="BK1595" s="400"/>
      <c r="BL1595" s="400"/>
      <c r="BM1595" s="400"/>
      <c r="BN1595" s="400"/>
      <c r="BO1595" s="400"/>
      <c r="BP1595" s="400"/>
      <c r="BQ1595" s="400"/>
      <c r="BR1595" s="400"/>
      <c r="BS1595" s="400"/>
      <c r="BT1595" s="400"/>
      <c r="BU1595" s="400"/>
      <c r="CC1595" s="397"/>
      <c r="CD1595" s="397"/>
      <c r="CE1595" s="397"/>
      <c r="CF1595" s="397"/>
      <c r="CG1595" s="397"/>
      <c r="CH1595" s="397"/>
      <c r="CI1595" s="397"/>
      <c r="CJ1595" s="397"/>
      <c r="CK1595" s="397"/>
      <c r="CL1595" s="397"/>
      <c r="CM1595" s="397"/>
      <c r="CN1595" s="397"/>
    </row>
    <row r="1596" spans="1:92" s="407" customFormat="1" x14ac:dyDescent="0.25">
      <c r="A1596" s="408"/>
      <c r="B1596" s="408"/>
      <c r="C1596" s="408"/>
      <c r="D1596" s="408"/>
      <c r="E1596" s="408"/>
      <c r="F1596" s="408"/>
      <c r="G1596" s="408"/>
      <c r="AN1596" s="400"/>
      <c r="AO1596" s="400"/>
      <c r="AV1596" s="400"/>
      <c r="AW1596" s="400"/>
      <c r="BJ1596" s="400"/>
      <c r="BK1596" s="400"/>
      <c r="BL1596" s="400"/>
      <c r="BM1596" s="400"/>
      <c r="BN1596" s="400"/>
      <c r="BO1596" s="400"/>
      <c r="BP1596" s="400"/>
      <c r="BQ1596" s="400"/>
      <c r="BR1596" s="400"/>
      <c r="BS1596" s="400"/>
      <c r="BT1596" s="400"/>
      <c r="BU1596" s="400"/>
      <c r="CC1596" s="397"/>
      <c r="CD1596" s="397"/>
      <c r="CE1596" s="397"/>
      <c r="CF1596" s="397"/>
      <c r="CG1596" s="397"/>
      <c r="CH1596" s="397"/>
      <c r="CI1596" s="397"/>
      <c r="CJ1596" s="397"/>
      <c r="CK1596" s="397"/>
      <c r="CL1596" s="397"/>
      <c r="CM1596" s="397"/>
      <c r="CN1596" s="397"/>
    </row>
    <row r="1597" spans="1:92" s="407" customFormat="1" x14ac:dyDescent="0.25">
      <c r="A1597" s="408"/>
      <c r="B1597" s="408"/>
      <c r="C1597" s="408"/>
      <c r="D1597" s="408"/>
      <c r="E1597" s="408"/>
      <c r="F1597" s="408"/>
      <c r="G1597" s="408"/>
      <c r="AN1597" s="400"/>
      <c r="AO1597" s="400"/>
      <c r="AV1597" s="400"/>
      <c r="AW1597" s="400"/>
      <c r="BJ1597" s="400"/>
      <c r="BK1597" s="400"/>
      <c r="BL1597" s="400"/>
      <c r="BM1597" s="400"/>
      <c r="BN1597" s="400"/>
      <c r="BO1597" s="400"/>
      <c r="BP1597" s="400"/>
      <c r="BQ1597" s="400"/>
      <c r="BR1597" s="400"/>
      <c r="BS1597" s="400"/>
      <c r="BT1597" s="400"/>
      <c r="BU1597" s="400"/>
      <c r="CC1597" s="397"/>
      <c r="CD1597" s="397"/>
      <c r="CE1597" s="397"/>
      <c r="CF1597" s="397"/>
      <c r="CG1597" s="397"/>
      <c r="CH1597" s="397"/>
      <c r="CI1597" s="397"/>
      <c r="CJ1597" s="397"/>
      <c r="CK1597" s="397"/>
      <c r="CL1597" s="397"/>
      <c r="CM1597" s="397"/>
      <c r="CN1597" s="397"/>
    </row>
    <row r="1598" spans="1:92" s="407" customFormat="1" x14ac:dyDescent="0.25">
      <c r="A1598" s="408"/>
      <c r="B1598" s="408"/>
      <c r="C1598" s="408"/>
      <c r="D1598" s="408"/>
      <c r="E1598" s="408"/>
      <c r="F1598" s="408"/>
      <c r="G1598" s="408"/>
      <c r="AN1598" s="400"/>
      <c r="AO1598" s="400"/>
      <c r="AV1598" s="400"/>
      <c r="AW1598" s="400"/>
      <c r="BJ1598" s="400"/>
      <c r="BK1598" s="400"/>
      <c r="BL1598" s="400"/>
      <c r="BM1598" s="400"/>
      <c r="BN1598" s="400"/>
      <c r="BO1598" s="400"/>
      <c r="BP1598" s="400"/>
      <c r="BQ1598" s="400"/>
      <c r="BR1598" s="400"/>
      <c r="BS1598" s="400"/>
      <c r="BT1598" s="400"/>
      <c r="BU1598" s="400"/>
      <c r="CC1598" s="397"/>
      <c r="CD1598" s="397"/>
      <c r="CE1598" s="397"/>
      <c r="CF1598" s="397"/>
      <c r="CG1598" s="397"/>
      <c r="CH1598" s="397"/>
      <c r="CI1598" s="397"/>
      <c r="CJ1598" s="397"/>
      <c r="CK1598" s="397"/>
      <c r="CL1598" s="397"/>
      <c r="CM1598" s="397"/>
      <c r="CN1598" s="397"/>
    </row>
    <row r="1599" spans="1:92" s="407" customFormat="1" x14ac:dyDescent="0.25">
      <c r="A1599" s="408"/>
      <c r="B1599" s="408"/>
      <c r="C1599" s="408"/>
      <c r="D1599" s="408"/>
      <c r="E1599" s="408"/>
      <c r="F1599" s="408"/>
      <c r="G1599" s="408"/>
      <c r="AN1599" s="400"/>
      <c r="AO1599" s="400"/>
      <c r="AV1599" s="400"/>
      <c r="AW1599" s="400"/>
      <c r="BJ1599" s="400"/>
      <c r="BK1599" s="400"/>
      <c r="BL1599" s="400"/>
      <c r="BM1599" s="400"/>
      <c r="BN1599" s="400"/>
      <c r="BO1599" s="400"/>
      <c r="BP1599" s="400"/>
      <c r="BQ1599" s="400"/>
      <c r="BR1599" s="400"/>
      <c r="BS1599" s="400"/>
      <c r="BT1599" s="400"/>
      <c r="BU1599" s="400"/>
      <c r="CC1599" s="397"/>
      <c r="CD1599" s="397"/>
      <c r="CE1599" s="397"/>
      <c r="CF1599" s="397"/>
      <c r="CG1599" s="397"/>
      <c r="CH1599" s="397"/>
      <c r="CI1599" s="397"/>
      <c r="CJ1599" s="397"/>
      <c r="CK1599" s="397"/>
      <c r="CL1599" s="397"/>
      <c r="CM1599" s="397"/>
      <c r="CN1599" s="397"/>
    </row>
    <row r="1600" spans="1:92" s="407" customFormat="1" x14ac:dyDescent="0.25">
      <c r="A1600" s="408"/>
      <c r="B1600" s="408"/>
      <c r="C1600" s="408"/>
      <c r="D1600" s="408"/>
      <c r="E1600" s="408"/>
      <c r="F1600" s="408"/>
      <c r="G1600" s="408"/>
      <c r="AN1600" s="400"/>
      <c r="AO1600" s="400"/>
      <c r="AV1600" s="400"/>
      <c r="AW1600" s="400"/>
      <c r="BJ1600" s="400"/>
      <c r="BK1600" s="400"/>
      <c r="BL1600" s="400"/>
      <c r="BM1600" s="400"/>
      <c r="BN1600" s="400"/>
      <c r="BO1600" s="400"/>
      <c r="BP1600" s="400"/>
      <c r="BQ1600" s="400"/>
      <c r="BR1600" s="400"/>
      <c r="BS1600" s="400"/>
      <c r="BT1600" s="400"/>
      <c r="BU1600" s="400"/>
      <c r="CC1600" s="397"/>
      <c r="CD1600" s="397"/>
      <c r="CE1600" s="397"/>
      <c r="CF1600" s="397"/>
      <c r="CG1600" s="397"/>
      <c r="CH1600" s="397"/>
      <c r="CI1600" s="397"/>
      <c r="CJ1600" s="397"/>
      <c r="CK1600" s="397"/>
      <c r="CL1600" s="397"/>
      <c r="CM1600" s="397"/>
      <c r="CN1600" s="397"/>
    </row>
    <row r="1601" spans="1:92" s="407" customFormat="1" x14ac:dyDescent="0.25">
      <c r="A1601" s="408"/>
      <c r="B1601" s="408"/>
      <c r="C1601" s="408"/>
      <c r="D1601" s="408"/>
      <c r="E1601" s="408"/>
      <c r="F1601" s="408"/>
      <c r="G1601" s="408"/>
      <c r="AN1601" s="400"/>
      <c r="AO1601" s="400"/>
      <c r="AV1601" s="400"/>
      <c r="AW1601" s="400"/>
      <c r="BJ1601" s="400"/>
      <c r="BK1601" s="400"/>
      <c r="BL1601" s="400"/>
      <c r="BM1601" s="400"/>
      <c r="BN1601" s="400"/>
      <c r="BO1601" s="400"/>
      <c r="BP1601" s="400"/>
      <c r="BQ1601" s="400"/>
      <c r="BR1601" s="400"/>
      <c r="BS1601" s="400"/>
      <c r="BT1601" s="400"/>
      <c r="BU1601" s="400"/>
      <c r="CC1601" s="397"/>
      <c r="CD1601" s="397"/>
      <c r="CE1601" s="397"/>
      <c r="CF1601" s="397"/>
      <c r="CG1601" s="397"/>
      <c r="CH1601" s="397"/>
      <c r="CI1601" s="397"/>
      <c r="CJ1601" s="397"/>
      <c r="CK1601" s="397"/>
      <c r="CL1601" s="397"/>
      <c r="CM1601" s="397"/>
      <c r="CN1601" s="397"/>
    </row>
    <row r="1602" spans="1:92" s="407" customFormat="1" x14ac:dyDescent="0.25">
      <c r="A1602" s="408"/>
      <c r="B1602" s="408"/>
      <c r="C1602" s="408"/>
      <c r="D1602" s="408"/>
      <c r="E1602" s="408"/>
      <c r="F1602" s="408"/>
      <c r="G1602" s="408"/>
      <c r="AN1602" s="400"/>
      <c r="AO1602" s="400"/>
      <c r="AV1602" s="400"/>
      <c r="AW1602" s="400"/>
      <c r="BJ1602" s="400"/>
      <c r="BK1602" s="400"/>
      <c r="BL1602" s="400"/>
      <c r="BM1602" s="400"/>
      <c r="BN1602" s="400"/>
      <c r="BO1602" s="400"/>
      <c r="BP1602" s="400"/>
      <c r="BQ1602" s="400"/>
      <c r="BR1602" s="400"/>
      <c r="BS1602" s="400"/>
      <c r="BT1602" s="400"/>
      <c r="BU1602" s="400"/>
      <c r="CC1602" s="397"/>
      <c r="CD1602" s="397"/>
      <c r="CE1602" s="397"/>
      <c r="CF1602" s="397"/>
      <c r="CG1602" s="397"/>
      <c r="CH1602" s="397"/>
      <c r="CI1602" s="397"/>
      <c r="CJ1602" s="397"/>
      <c r="CK1602" s="397"/>
      <c r="CL1602" s="397"/>
      <c r="CM1602" s="397"/>
      <c r="CN1602" s="397"/>
    </row>
    <row r="1603" spans="1:92" s="407" customFormat="1" x14ac:dyDescent="0.25">
      <c r="A1603" s="408"/>
      <c r="B1603" s="408"/>
      <c r="C1603" s="408"/>
      <c r="D1603" s="408"/>
      <c r="E1603" s="408"/>
      <c r="F1603" s="408"/>
      <c r="G1603" s="408"/>
      <c r="AN1603" s="400"/>
      <c r="AO1603" s="400"/>
      <c r="AV1603" s="400"/>
      <c r="AW1603" s="400"/>
      <c r="BJ1603" s="400"/>
      <c r="BK1603" s="400"/>
      <c r="BL1603" s="400"/>
      <c r="BM1603" s="400"/>
      <c r="BN1603" s="400"/>
      <c r="BO1603" s="400"/>
      <c r="BP1603" s="400"/>
      <c r="BQ1603" s="400"/>
      <c r="BR1603" s="400"/>
      <c r="BS1603" s="400"/>
      <c r="BT1603" s="400"/>
      <c r="BU1603" s="400"/>
      <c r="CC1603" s="397"/>
      <c r="CD1603" s="397"/>
      <c r="CE1603" s="397"/>
      <c r="CF1603" s="397"/>
      <c r="CG1603" s="397"/>
      <c r="CH1603" s="397"/>
      <c r="CI1603" s="397"/>
      <c r="CJ1603" s="397"/>
      <c r="CK1603" s="397"/>
      <c r="CL1603" s="397"/>
      <c r="CM1603" s="397"/>
      <c r="CN1603" s="397"/>
    </row>
    <row r="1604" spans="1:92" s="407" customFormat="1" x14ac:dyDescent="0.25">
      <c r="A1604" s="408"/>
      <c r="B1604" s="408"/>
      <c r="C1604" s="408"/>
      <c r="D1604" s="408"/>
      <c r="E1604" s="408"/>
      <c r="F1604" s="408"/>
      <c r="G1604" s="408"/>
      <c r="AN1604" s="400"/>
      <c r="AO1604" s="400"/>
      <c r="AV1604" s="400"/>
      <c r="AW1604" s="400"/>
      <c r="BJ1604" s="400"/>
      <c r="BK1604" s="400"/>
      <c r="BL1604" s="400"/>
      <c r="BM1604" s="400"/>
      <c r="BN1604" s="400"/>
      <c r="BO1604" s="400"/>
      <c r="BP1604" s="400"/>
      <c r="BQ1604" s="400"/>
      <c r="BR1604" s="400"/>
      <c r="BS1604" s="400"/>
      <c r="BT1604" s="400"/>
      <c r="BU1604" s="400"/>
      <c r="CC1604" s="397"/>
      <c r="CD1604" s="397"/>
      <c r="CE1604" s="397"/>
      <c r="CF1604" s="397"/>
      <c r="CG1604" s="397"/>
      <c r="CH1604" s="397"/>
      <c r="CI1604" s="397"/>
      <c r="CJ1604" s="397"/>
      <c r="CK1604" s="397"/>
      <c r="CL1604" s="397"/>
      <c r="CM1604" s="397"/>
      <c r="CN1604" s="397"/>
    </row>
    <row r="1605" spans="1:92" s="407" customFormat="1" x14ac:dyDescent="0.25">
      <c r="A1605" s="408"/>
      <c r="B1605" s="408"/>
      <c r="C1605" s="408"/>
      <c r="D1605" s="408"/>
      <c r="E1605" s="408"/>
      <c r="F1605" s="408"/>
      <c r="G1605" s="408"/>
      <c r="AN1605" s="400"/>
      <c r="AO1605" s="400"/>
      <c r="AV1605" s="400"/>
      <c r="AW1605" s="400"/>
      <c r="BJ1605" s="400"/>
      <c r="BK1605" s="400"/>
      <c r="BL1605" s="400"/>
      <c r="BM1605" s="400"/>
      <c r="BN1605" s="400"/>
      <c r="BO1605" s="400"/>
      <c r="BP1605" s="400"/>
      <c r="BQ1605" s="400"/>
      <c r="BR1605" s="400"/>
      <c r="BS1605" s="400"/>
      <c r="BT1605" s="400"/>
      <c r="BU1605" s="400"/>
      <c r="CC1605" s="397"/>
      <c r="CD1605" s="397"/>
      <c r="CE1605" s="397"/>
      <c r="CF1605" s="397"/>
      <c r="CG1605" s="397"/>
      <c r="CH1605" s="397"/>
      <c r="CI1605" s="397"/>
      <c r="CJ1605" s="397"/>
      <c r="CK1605" s="397"/>
      <c r="CL1605" s="397"/>
      <c r="CM1605" s="397"/>
      <c r="CN1605" s="397"/>
    </row>
    <row r="1606" spans="1:92" s="407" customFormat="1" x14ac:dyDescent="0.25">
      <c r="A1606" s="408"/>
      <c r="B1606" s="408"/>
      <c r="C1606" s="408"/>
      <c r="D1606" s="408"/>
      <c r="E1606" s="408"/>
      <c r="F1606" s="408"/>
      <c r="G1606" s="408"/>
      <c r="AN1606" s="400"/>
      <c r="AO1606" s="400"/>
      <c r="AV1606" s="400"/>
      <c r="AW1606" s="400"/>
      <c r="BJ1606" s="400"/>
      <c r="BK1606" s="400"/>
      <c r="BL1606" s="400"/>
      <c r="BM1606" s="400"/>
      <c r="BN1606" s="400"/>
      <c r="BO1606" s="400"/>
      <c r="BP1606" s="400"/>
      <c r="BQ1606" s="400"/>
      <c r="BR1606" s="400"/>
      <c r="BS1606" s="400"/>
      <c r="BT1606" s="400"/>
      <c r="BU1606" s="400"/>
      <c r="CC1606" s="397"/>
      <c r="CD1606" s="397"/>
      <c r="CE1606" s="397"/>
      <c r="CF1606" s="397"/>
      <c r="CG1606" s="397"/>
      <c r="CH1606" s="397"/>
      <c r="CI1606" s="397"/>
      <c r="CJ1606" s="397"/>
      <c r="CK1606" s="397"/>
      <c r="CL1606" s="397"/>
      <c r="CM1606" s="397"/>
      <c r="CN1606" s="397"/>
    </row>
    <row r="1607" spans="1:92" s="407" customFormat="1" x14ac:dyDescent="0.25">
      <c r="A1607" s="408"/>
      <c r="B1607" s="408"/>
      <c r="C1607" s="408"/>
      <c r="D1607" s="408"/>
      <c r="E1607" s="408"/>
      <c r="F1607" s="408"/>
      <c r="G1607" s="408"/>
      <c r="AN1607" s="400"/>
      <c r="AO1607" s="400"/>
      <c r="AV1607" s="400"/>
      <c r="AW1607" s="400"/>
      <c r="BJ1607" s="400"/>
      <c r="BK1607" s="400"/>
      <c r="BL1607" s="400"/>
      <c r="BM1607" s="400"/>
      <c r="BN1607" s="400"/>
      <c r="BO1607" s="400"/>
      <c r="BP1607" s="400"/>
      <c r="BQ1607" s="400"/>
      <c r="BR1607" s="400"/>
      <c r="BS1607" s="400"/>
      <c r="BT1607" s="400"/>
      <c r="BU1607" s="400"/>
      <c r="CC1607" s="397"/>
      <c r="CD1607" s="397"/>
      <c r="CE1607" s="397"/>
      <c r="CF1607" s="397"/>
      <c r="CG1607" s="397"/>
      <c r="CH1607" s="397"/>
      <c r="CI1607" s="397"/>
      <c r="CJ1607" s="397"/>
      <c r="CK1607" s="397"/>
      <c r="CL1607" s="397"/>
      <c r="CM1607" s="397"/>
      <c r="CN1607" s="397"/>
    </row>
    <row r="1608" spans="1:92" s="407" customFormat="1" x14ac:dyDescent="0.25">
      <c r="A1608" s="408"/>
      <c r="B1608" s="408"/>
      <c r="C1608" s="408"/>
      <c r="D1608" s="408"/>
      <c r="E1608" s="408"/>
      <c r="F1608" s="408"/>
      <c r="G1608" s="408"/>
      <c r="AN1608" s="400"/>
      <c r="AO1608" s="400"/>
      <c r="AV1608" s="400"/>
      <c r="AW1608" s="400"/>
      <c r="BJ1608" s="400"/>
      <c r="BK1608" s="400"/>
      <c r="BL1608" s="400"/>
      <c r="BM1608" s="400"/>
      <c r="BN1608" s="400"/>
      <c r="BO1608" s="400"/>
      <c r="BP1608" s="400"/>
      <c r="BQ1608" s="400"/>
      <c r="BR1608" s="400"/>
      <c r="BS1608" s="400"/>
      <c r="BT1608" s="400"/>
      <c r="BU1608" s="400"/>
      <c r="CC1608" s="397"/>
      <c r="CD1608" s="397"/>
      <c r="CE1608" s="397"/>
      <c r="CF1608" s="397"/>
      <c r="CG1608" s="397"/>
      <c r="CH1608" s="397"/>
      <c r="CI1608" s="397"/>
      <c r="CJ1608" s="397"/>
      <c r="CK1608" s="397"/>
      <c r="CL1608" s="397"/>
      <c r="CM1608" s="397"/>
      <c r="CN1608" s="397"/>
    </row>
    <row r="1609" spans="1:92" s="407" customFormat="1" x14ac:dyDescent="0.25">
      <c r="A1609" s="408"/>
      <c r="B1609" s="408"/>
      <c r="C1609" s="408"/>
      <c r="D1609" s="408"/>
      <c r="E1609" s="408"/>
      <c r="F1609" s="408"/>
      <c r="G1609" s="408"/>
      <c r="AN1609" s="400"/>
      <c r="AO1609" s="400"/>
      <c r="AV1609" s="400"/>
      <c r="AW1609" s="400"/>
      <c r="BJ1609" s="400"/>
      <c r="BK1609" s="400"/>
      <c r="BL1609" s="400"/>
      <c r="BM1609" s="400"/>
      <c r="BN1609" s="400"/>
      <c r="BO1609" s="400"/>
      <c r="BP1609" s="400"/>
      <c r="BQ1609" s="400"/>
      <c r="BR1609" s="400"/>
      <c r="BS1609" s="400"/>
      <c r="BT1609" s="400"/>
      <c r="BU1609" s="400"/>
      <c r="CC1609" s="397"/>
      <c r="CD1609" s="397"/>
      <c r="CE1609" s="397"/>
      <c r="CF1609" s="397"/>
      <c r="CG1609" s="397"/>
      <c r="CH1609" s="397"/>
      <c r="CI1609" s="397"/>
      <c r="CJ1609" s="397"/>
      <c r="CK1609" s="397"/>
      <c r="CL1609" s="397"/>
      <c r="CM1609" s="397"/>
      <c r="CN1609" s="397"/>
    </row>
    <row r="1610" spans="1:92" s="407" customFormat="1" x14ac:dyDescent="0.25">
      <c r="A1610" s="408"/>
      <c r="B1610" s="408"/>
      <c r="C1610" s="408"/>
      <c r="D1610" s="408"/>
      <c r="E1610" s="408"/>
      <c r="F1610" s="408"/>
      <c r="G1610" s="408"/>
      <c r="AN1610" s="400"/>
      <c r="AO1610" s="400"/>
      <c r="AV1610" s="400"/>
      <c r="AW1610" s="400"/>
      <c r="BJ1610" s="400"/>
      <c r="BK1610" s="400"/>
      <c r="BL1610" s="400"/>
      <c r="BM1610" s="400"/>
      <c r="BN1610" s="400"/>
      <c r="BO1610" s="400"/>
      <c r="BP1610" s="400"/>
      <c r="BQ1610" s="400"/>
      <c r="BR1610" s="400"/>
      <c r="BS1610" s="400"/>
      <c r="BT1610" s="400"/>
      <c r="BU1610" s="400"/>
      <c r="CC1610" s="397"/>
      <c r="CD1610" s="397"/>
      <c r="CE1610" s="397"/>
      <c r="CF1610" s="397"/>
      <c r="CG1610" s="397"/>
      <c r="CH1610" s="397"/>
      <c r="CI1610" s="397"/>
      <c r="CJ1610" s="397"/>
      <c r="CK1610" s="397"/>
      <c r="CL1610" s="397"/>
      <c r="CM1610" s="397"/>
      <c r="CN1610" s="397"/>
    </row>
    <row r="1611" spans="1:92" s="407" customFormat="1" x14ac:dyDescent="0.25">
      <c r="A1611" s="408"/>
      <c r="B1611" s="408"/>
      <c r="C1611" s="408"/>
      <c r="D1611" s="408"/>
      <c r="E1611" s="408"/>
      <c r="F1611" s="408"/>
      <c r="G1611" s="408"/>
      <c r="AN1611" s="400"/>
      <c r="AO1611" s="400"/>
      <c r="AV1611" s="400"/>
      <c r="AW1611" s="400"/>
      <c r="BJ1611" s="400"/>
      <c r="BK1611" s="400"/>
      <c r="BL1611" s="400"/>
      <c r="BM1611" s="400"/>
      <c r="BN1611" s="400"/>
      <c r="BO1611" s="400"/>
      <c r="BP1611" s="400"/>
      <c r="BQ1611" s="400"/>
      <c r="BR1611" s="400"/>
      <c r="BS1611" s="400"/>
      <c r="BT1611" s="400"/>
      <c r="BU1611" s="400"/>
      <c r="CC1611" s="397"/>
      <c r="CD1611" s="397"/>
      <c r="CE1611" s="397"/>
      <c r="CF1611" s="397"/>
      <c r="CG1611" s="397"/>
      <c r="CH1611" s="397"/>
      <c r="CI1611" s="397"/>
      <c r="CJ1611" s="397"/>
      <c r="CK1611" s="397"/>
      <c r="CL1611" s="397"/>
      <c r="CM1611" s="397"/>
      <c r="CN1611" s="397"/>
    </row>
    <row r="1612" spans="1:92" s="407" customFormat="1" x14ac:dyDescent="0.25">
      <c r="A1612" s="408"/>
      <c r="B1612" s="408"/>
      <c r="C1612" s="408"/>
      <c r="D1612" s="408"/>
      <c r="E1612" s="408"/>
      <c r="F1612" s="408"/>
      <c r="G1612" s="408"/>
      <c r="AN1612" s="400"/>
      <c r="AO1612" s="400"/>
      <c r="AV1612" s="400"/>
      <c r="AW1612" s="400"/>
      <c r="BJ1612" s="400"/>
      <c r="BK1612" s="400"/>
      <c r="BL1612" s="400"/>
      <c r="BM1612" s="400"/>
      <c r="BN1612" s="400"/>
      <c r="BO1612" s="400"/>
      <c r="BP1612" s="400"/>
      <c r="BQ1612" s="400"/>
      <c r="BR1612" s="400"/>
      <c r="BS1612" s="400"/>
      <c r="BT1612" s="400"/>
      <c r="BU1612" s="400"/>
      <c r="CC1612" s="397"/>
      <c r="CD1612" s="397"/>
      <c r="CE1612" s="397"/>
      <c r="CF1612" s="397"/>
      <c r="CG1612" s="397"/>
      <c r="CH1612" s="397"/>
      <c r="CI1612" s="397"/>
      <c r="CJ1612" s="397"/>
      <c r="CK1612" s="397"/>
      <c r="CL1612" s="397"/>
      <c r="CM1612" s="397"/>
      <c r="CN1612" s="397"/>
    </row>
    <row r="1613" spans="1:92" s="407" customFormat="1" x14ac:dyDescent="0.25">
      <c r="A1613" s="408"/>
      <c r="B1613" s="408"/>
      <c r="C1613" s="408"/>
      <c r="D1613" s="408"/>
      <c r="E1613" s="408"/>
      <c r="F1613" s="408"/>
      <c r="G1613" s="408"/>
      <c r="AN1613" s="400"/>
      <c r="AO1613" s="400"/>
      <c r="AV1613" s="400"/>
      <c r="AW1613" s="400"/>
      <c r="BJ1613" s="400"/>
      <c r="BK1613" s="400"/>
      <c r="BL1613" s="400"/>
      <c r="BM1613" s="400"/>
      <c r="BN1613" s="400"/>
      <c r="BO1613" s="400"/>
      <c r="BP1613" s="400"/>
      <c r="BQ1613" s="400"/>
      <c r="BR1613" s="400"/>
      <c r="BS1613" s="400"/>
      <c r="BT1613" s="400"/>
      <c r="BU1613" s="400"/>
      <c r="CC1613" s="397"/>
      <c r="CD1613" s="397"/>
      <c r="CE1613" s="397"/>
      <c r="CF1613" s="397"/>
      <c r="CG1613" s="397"/>
      <c r="CH1613" s="397"/>
      <c r="CI1613" s="397"/>
      <c r="CJ1613" s="397"/>
      <c r="CK1613" s="397"/>
      <c r="CL1613" s="397"/>
      <c r="CM1613" s="397"/>
      <c r="CN1613" s="397"/>
    </row>
    <row r="1614" spans="1:92" s="407" customFormat="1" x14ac:dyDescent="0.25">
      <c r="A1614" s="408"/>
      <c r="B1614" s="408"/>
      <c r="C1614" s="408"/>
      <c r="D1614" s="408"/>
      <c r="E1614" s="408"/>
      <c r="F1614" s="408"/>
      <c r="G1614" s="408"/>
      <c r="AN1614" s="400"/>
      <c r="AO1614" s="400"/>
      <c r="AV1614" s="400"/>
      <c r="AW1614" s="400"/>
      <c r="BJ1614" s="400"/>
      <c r="BK1614" s="400"/>
      <c r="BL1614" s="400"/>
      <c r="BM1614" s="400"/>
      <c r="BN1614" s="400"/>
      <c r="BO1614" s="400"/>
      <c r="BP1614" s="400"/>
      <c r="BQ1614" s="400"/>
      <c r="BR1614" s="400"/>
      <c r="BS1614" s="400"/>
      <c r="BT1614" s="400"/>
      <c r="BU1614" s="400"/>
      <c r="CC1614" s="397"/>
      <c r="CD1614" s="397"/>
      <c r="CE1614" s="397"/>
      <c r="CF1614" s="397"/>
      <c r="CG1614" s="397"/>
      <c r="CH1614" s="397"/>
      <c r="CI1614" s="397"/>
      <c r="CJ1614" s="397"/>
      <c r="CK1614" s="397"/>
      <c r="CL1614" s="397"/>
      <c r="CM1614" s="397"/>
      <c r="CN1614" s="397"/>
    </row>
    <row r="1615" spans="1:92" s="407" customFormat="1" x14ac:dyDescent="0.25">
      <c r="A1615" s="408"/>
      <c r="B1615" s="408"/>
      <c r="C1615" s="408"/>
      <c r="D1615" s="408"/>
      <c r="E1615" s="408"/>
      <c r="F1615" s="408"/>
      <c r="G1615" s="408"/>
      <c r="AN1615" s="400"/>
      <c r="AO1615" s="400"/>
      <c r="AV1615" s="400"/>
      <c r="AW1615" s="400"/>
      <c r="BJ1615" s="400"/>
      <c r="BK1615" s="400"/>
      <c r="BL1615" s="400"/>
      <c r="BM1615" s="400"/>
      <c r="BN1615" s="400"/>
      <c r="BO1615" s="400"/>
      <c r="BP1615" s="400"/>
      <c r="BQ1615" s="400"/>
      <c r="BR1615" s="400"/>
      <c r="BS1615" s="400"/>
      <c r="BT1615" s="400"/>
      <c r="BU1615" s="400"/>
      <c r="CC1615" s="397"/>
      <c r="CD1615" s="397"/>
      <c r="CE1615" s="397"/>
      <c r="CF1615" s="397"/>
      <c r="CG1615" s="397"/>
      <c r="CH1615" s="397"/>
      <c r="CI1615" s="397"/>
      <c r="CJ1615" s="397"/>
      <c r="CK1615" s="397"/>
      <c r="CL1615" s="397"/>
      <c r="CM1615" s="397"/>
      <c r="CN1615" s="397"/>
    </row>
    <row r="1616" spans="1:92" s="407" customFormat="1" x14ac:dyDescent="0.25">
      <c r="A1616" s="408"/>
      <c r="B1616" s="408"/>
      <c r="C1616" s="408"/>
      <c r="D1616" s="408"/>
      <c r="E1616" s="408"/>
      <c r="F1616" s="408"/>
      <c r="G1616" s="408"/>
      <c r="AN1616" s="400"/>
      <c r="AO1616" s="400"/>
      <c r="AV1616" s="400"/>
      <c r="AW1616" s="400"/>
      <c r="BJ1616" s="400"/>
      <c r="BK1616" s="400"/>
      <c r="BL1616" s="400"/>
      <c r="BM1616" s="400"/>
      <c r="BN1616" s="400"/>
      <c r="BO1616" s="400"/>
      <c r="BP1616" s="400"/>
      <c r="BQ1616" s="400"/>
      <c r="BR1616" s="400"/>
      <c r="BS1616" s="400"/>
      <c r="BT1616" s="400"/>
      <c r="BU1616" s="400"/>
      <c r="CC1616" s="397"/>
      <c r="CD1616" s="397"/>
      <c r="CE1616" s="397"/>
      <c r="CF1616" s="397"/>
      <c r="CG1616" s="397"/>
      <c r="CH1616" s="397"/>
      <c r="CI1616" s="397"/>
      <c r="CJ1616" s="397"/>
      <c r="CK1616" s="397"/>
      <c r="CL1616" s="397"/>
      <c r="CM1616" s="397"/>
      <c r="CN1616" s="397"/>
    </row>
    <row r="1617" spans="1:92" s="407" customFormat="1" x14ac:dyDescent="0.25">
      <c r="A1617" s="408"/>
      <c r="B1617" s="408"/>
      <c r="C1617" s="408"/>
      <c r="D1617" s="408"/>
      <c r="E1617" s="408"/>
      <c r="F1617" s="408"/>
      <c r="G1617" s="408"/>
      <c r="AN1617" s="400"/>
      <c r="AO1617" s="400"/>
      <c r="AV1617" s="400"/>
      <c r="AW1617" s="400"/>
      <c r="BJ1617" s="400"/>
      <c r="BK1617" s="400"/>
      <c r="BL1617" s="400"/>
      <c r="BM1617" s="400"/>
      <c r="BN1617" s="400"/>
      <c r="BO1617" s="400"/>
      <c r="BP1617" s="400"/>
      <c r="BQ1617" s="400"/>
      <c r="BR1617" s="400"/>
      <c r="BS1617" s="400"/>
      <c r="BT1617" s="400"/>
      <c r="BU1617" s="400"/>
      <c r="CC1617" s="397"/>
      <c r="CD1617" s="397"/>
      <c r="CE1617" s="397"/>
      <c r="CF1617" s="397"/>
      <c r="CG1617" s="397"/>
      <c r="CH1617" s="397"/>
      <c r="CI1617" s="397"/>
      <c r="CJ1617" s="397"/>
      <c r="CK1617" s="397"/>
      <c r="CL1617" s="397"/>
      <c r="CM1617" s="397"/>
      <c r="CN1617" s="397"/>
    </row>
    <row r="1618" spans="1:92" s="407" customFormat="1" x14ac:dyDescent="0.25">
      <c r="A1618" s="408"/>
      <c r="B1618" s="408"/>
      <c r="C1618" s="408"/>
      <c r="D1618" s="408"/>
      <c r="E1618" s="408"/>
      <c r="F1618" s="408"/>
      <c r="G1618" s="408"/>
      <c r="AN1618" s="400"/>
      <c r="AO1618" s="400"/>
      <c r="AV1618" s="400"/>
      <c r="AW1618" s="400"/>
      <c r="BJ1618" s="400"/>
      <c r="BK1618" s="400"/>
      <c r="BL1618" s="400"/>
      <c r="BM1618" s="400"/>
      <c r="BN1618" s="400"/>
      <c r="BO1618" s="400"/>
      <c r="BP1618" s="400"/>
      <c r="BQ1618" s="400"/>
      <c r="BR1618" s="400"/>
      <c r="BS1618" s="400"/>
      <c r="BT1618" s="400"/>
      <c r="BU1618" s="400"/>
      <c r="CC1618" s="397"/>
      <c r="CD1618" s="397"/>
      <c r="CE1618" s="397"/>
      <c r="CF1618" s="397"/>
      <c r="CG1618" s="397"/>
      <c r="CH1618" s="397"/>
      <c r="CI1618" s="397"/>
      <c r="CJ1618" s="397"/>
      <c r="CK1618" s="397"/>
      <c r="CL1618" s="397"/>
      <c r="CM1618" s="397"/>
      <c r="CN1618" s="397"/>
    </row>
    <row r="1619" spans="1:92" s="407" customFormat="1" x14ac:dyDescent="0.25">
      <c r="A1619" s="408"/>
      <c r="B1619" s="408"/>
      <c r="C1619" s="408"/>
      <c r="D1619" s="408"/>
      <c r="E1619" s="408"/>
      <c r="F1619" s="408"/>
      <c r="G1619" s="408"/>
      <c r="AN1619" s="400"/>
      <c r="AO1619" s="400"/>
      <c r="AV1619" s="400"/>
      <c r="AW1619" s="400"/>
      <c r="BJ1619" s="400"/>
      <c r="BK1619" s="400"/>
      <c r="BL1619" s="400"/>
      <c r="BM1619" s="400"/>
      <c r="BN1619" s="400"/>
      <c r="BO1619" s="400"/>
      <c r="BP1619" s="400"/>
      <c r="BQ1619" s="400"/>
      <c r="BR1619" s="400"/>
      <c r="BS1619" s="400"/>
      <c r="BT1619" s="400"/>
      <c r="BU1619" s="400"/>
      <c r="CC1619" s="397"/>
      <c r="CD1619" s="397"/>
      <c r="CE1619" s="397"/>
      <c r="CF1619" s="397"/>
      <c r="CG1619" s="397"/>
      <c r="CH1619" s="397"/>
      <c r="CI1619" s="397"/>
      <c r="CJ1619" s="397"/>
      <c r="CK1619" s="397"/>
      <c r="CL1619" s="397"/>
      <c r="CM1619" s="397"/>
      <c r="CN1619" s="397"/>
    </row>
    <row r="1620" spans="1:92" s="407" customFormat="1" x14ac:dyDescent="0.25">
      <c r="A1620" s="408"/>
      <c r="B1620" s="408"/>
      <c r="C1620" s="408"/>
      <c r="D1620" s="408"/>
      <c r="E1620" s="408"/>
      <c r="F1620" s="408"/>
      <c r="G1620" s="408"/>
      <c r="AN1620" s="400"/>
      <c r="AO1620" s="400"/>
      <c r="AV1620" s="400"/>
      <c r="AW1620" s="400"/>
      <c r="BJ1620" s="400"/>
      <c r="BK1620" s="400"/>
      <c r="BL1620" s="400"/>
      <c r="BM1620" s="400"/>
      <c r="BN1620" s="400"/>
      <c r="BO1620" s="400"/>
      <c r="BP1620" s="400"/>
      <c r="BQ1620" s="400"/>
      <c r="BR1620" s="400"/>
      <c r="BS1620" s="400"/>
      <c r="BT1620" s="400"/>
      <c r="BU1620" s="400"/>
      <c r="CC1620" s="397"/>
      <c r="CD1620" s="397"/>
      <c r="CE1620" s="397"/>
      <c r="CF1620" s="397"/>
      <c r="CG1620" s="397"/>
      <c r="CH1620" s="397"/>
      <c r="CI1620" s="397"/>
      <c r="CJ1620" s="397"/>
      <c r="CK1620" s="397"/>
      <c r="CL1620" s="397"/>
      <c r="CM1620" s="397"/>
      <c r="CN1620" s="397"/>
    </row>
    <row r="1621" spans="1:92" s="407" customFormat="1" x14ac:dyDescent="0.25">
      <c r="A1621" s="408"/>
      <c r="B1621" s="408"/>
      <c r="C1621" s="408"/>
      <c r="D1621" s="408"/>
      <c r="E1621" s="408"/>
      <c r="F1621" s="408"/>
      <c r="G1621" s="408"/>
      <c r="AN1621" s="400"/>
      <c r="AO1621" s="400"/>
      <c r="AV1621" s="400"/>
      <c r="AW1621" s="400"/>
      <c r="BJ1621" s="400"/>
      <c r="BK1621" s="400"/>
      <c r="BL1621" s="400"/>
      <c r="BM1621" s="400"/>
      <c r="BN1621" s="400"/>
      <c r="BO1621" s="400"/>
      <c r="BP1621" s="400"/>
      <c r="BQ1621" s="400"/>
      <c r="BR1621" s="400"/>
      <c r="BS1621" s="400"/>
      <c r="BT1621" s="400"/>
      <c r="BU1621" s="400"/>
      <c r="CC1621" s="397"/>
      <c r="CD1621" s="397"/>
      <c r="CE1621" s="397"/>
      <c r="CF1621" s="397"/>
      <c r="CG1621" s="397"/>
      <c r="CH1621" s="397"/>
      <c r="CI1621" s="397"/>
      <c r="CJ1621" s="397"/>
      <c r="CK1621" s="397"/>
      <c r="CL1621" s="397"/>
      <c r="CM1621" s="397"/>
      <c r="CN1621" s="397"/>
    </row>
    <row r="1622" spans="1:92" s="407" customFormat="1" x14ac:dyDescent="0.25">
      <c r="A1622" s="408"/>
      <c r="B1622" s="408"/>
      <c r="C1622" s="408"/>
      <c r="D1622" s="408"/>
      <c r="E1622" s="408"/>
      <c r="F1622" s="408"/>
      <c r="G1622" s="408"/>
      <c r="AN1622" s="400"/>
      <c r="AO1622" s="400"/>
      <c r="AV1622" s="400"/>
      <c r="AW1622" s="400"/>
      <c r="BJ1622" s="400"/>
      <c r="BK1622" s="400"/>
      <c r="BL1622" s="400"/>
      <c r="BM1622" s="400"/>
      <c r="BN1622" s="400"/>
      <c r="BO1622" s="400"/>
      <c r="BP1622" s="400"/>
      <c r="BQ1622" s="400"/>
      <c r="BR1622" s="400"/>
      <c r="BS1622" s="400"/>
      <c r="BT1622" s="400"/>
      <c r="BU1622" s="400"/>
      <c r="CC1622" s="397"/>
      <c r="CD1622" s="397"/>
      <c r="CE1622" s="397"/>
      <c r="CF1622" s="397"/>
      <c r="CG1622" s="397"/>
      <c r="CH1622" s="397"/>
      <c r="CI1622" s="397"/>
      <c r="CJ1622" s="397"/>
      <c r="CK1622" s="397"/>
      <c r="CL1622" s="397"/>
      <c r="CM1622" s="397"/>
      <c r="CN1622" s="397"/>
    </row>
    <row r="1623" spans="1:92" s="407" customFormat="1" x14ac:dyDescent="0.25">
      <c r="A1623" s="408"/>
      <c r="B1623" s="408"/>
      <c r="C1623" s="408"/>
      <c r="D1623" s="408"/>
      <c r="E1623" s="408"/>
      <c r="F1623" s="408"/>
      <c r="G1623" s="408"/>
      <c r="AN1623" s="400"/>
      <c r="AO1623" s="400"/>
      <c r="AV1623" s="400"/>
      <c r="AW1623" s="400"/>
      <c r="BJ1623" s="400"/>
      <c r="BK1623" s="400"/>
      <c r="BL1623" s="400"/>
      <c r="BM1623" s="400"/>
      <c r="BN1623" s="400"/>
      <c r="BO1623" s="400"/>
      <c r="BP1623" s="400"/>
      <c r="BQ1623" s="400"/>
      <c r="BR1623" s="400"/>
      <c r="BS1623" s="400"/>
      <c r="BT1623" s="400"/>
      <c r="BU1623" s="400"/>
      <c r="CC1623" s="397"/>
      <c r="CD1623" s="397"/>
      <c r="CE1623" s="397"/>
      <c r="CF1623" s="397"/>
      <c r="CG1623" s="397"/>
      <c r="CH1623" s="397"/>
      <c r="CI1623" s="397"/>
      <c r="CJ1623" s="397"/>
      <c r="CK1623" s="397"/>
      <c r="CL1623" s="397"/>
      <c r="CM1623" s="397"/>
      <c r="CN1623" s="397"/>
    </row>
    <row r="1624" spans="1:92" s="407" customFormat="1" x14ac:dyDescent="0.25">
      <c r="A1624" s="408"/>
      <c r="B1624" s="408"/>
      <c r="C1624" s="408"/>
      <c r="D1624" s="408"/>
      <c r="E1624" s="408"/>
      <c r="F1624" s="408"/>
      <c r="G1624" s="408"/>
      <c r="AN1624" s="400"/>
      <c r="AO1624" s="400"/>
      <c r="AV1624" s="400"/>
      <c r="AW1624" s="400"/>
      <c r="BJ1624" s="400"/>
      <c r="BK1624" s="400"/>
      <c r="BL1624" s="400"/>
      <c r="BM1624" s="400"/>
      <c r="BN1624" s="400"/>
      <c r="BO1624" s="400"/>
      <c r="BP1624" s="400"/>
      <c r="BQ1624" s="400"/>
      <c r="BR1624" s="400"/>
      <c r="BS1624" s="400"/>
      <c r="BT1624" s="400"/>
      <c r="BU1624" s="400"/>
      <c r="CC1624" s="397"/>
      <c r="CD1624" s="397"/>
      <c r="CE1624" s="397"/>
      <c r="CF1624" s="397"/>
      <c r="CG1624" s="397"/>
      <c r="CH1624" s="397"/>
      <c r="CI1624" s="397"/>
      <c r="CJ1624" s="397"/>
      <c r="CK1624" s="397"/>
      <c r="CL1624" s="397"/>
      <c r="CM1624" s="397"/>
      <c r="CN1624" s="397"/>
    </row>
    <row r="1625" spans="1:92" s="407" customFormat="1" x14ac:dyDescent="0.25">
      <c r="A1625" s="408"/>
      <c r="B1625" s="408"/>
      <c r="C1625" s="408"/>
      <c r="D1625" s="408"/>
      <c r="E1625" s="408"/>
      <c r="F1625" s="408"/>
      <c r="G1625" s="408"/>
      <c r="AN1625" s="400"/>
      <c r="AO1625" s="400"/>
      <c r="AV1625" s="400"/>
      <c r="AW1625" s="400"/>
      <c r="BJ1625" s="400"/>
      <c r="BK1625" s="400"/>
      <c r="BL1625" s="400"/>
      <c r="BM1625" s="400"/>
      <c r="BN1625" s="400"/>
      <c r="BO1625" s="400"/>
      <c r="BP1625" s="400"/>
      <c r="BQ1625" s="400"/>
      <c r="BR1625" s="400"/>
      <c r="BS1625" s="400"/>
      <c r="BT1625" s="400"/>
      <c r="BU1625" s="400"/>
      <c r="CC1625" s="397"/>
      <c r="CD1625" s="397"/>
      <c r="CE1625" s="397"/>
      <c r="CF1625" s="397"/>
      <c r="CG1625" s="397"/>
      <c r="CH1625" s="397"/>
      <c r="CI1625" s="397"/>
      <c r="CJ1625" s="397"/>
      <c r="CK1625" s="397"/>
      <c r="CL1625" s="397"/>
      <c r="CM1625" s="397"/>
      <c r="CN1625" s="397"/>
    </row>
    <row r="1626" spans="1:92" s="407" customFormat="1" x14ac:dyDescent="0.25">
      <c r="A1626" s="408"/>
      <c r="B1626" s="408"/>
      <c r="C1626" s="408"/>
      <c r="D1626" s="408"/>
      <c r="E1626" s="408"/>
      <c r="F1626" s="408"/>
      <c r="G1626" s="408"/>
      <c r="AN1626" s="400"/>
      <c r="AO1626" s="400"/>
      <c r="AV1626" s="400"/>
      <c r="AW1626" s="400"/>
      <c r="BJ1626" s="400"/>
      <c r="BK1626" s="400"/>
      <c r="BL1626" s="400"/>
      <c r="BM1626" s="400"/>
      <c r="BN1626" s="400"/>
      <c r="BO1626" s="400"/>
      <c r="BP1626" s="400"/>
      <c r="BQ1626" s="400"/>
      <c r="BR1626" s="400"/>
      <c r="BS1626" s="400"/>
      <c r="BT1626" s="400"/>
      <c r="BU1626" s="400"/>
      <c r="CC1626" s="397"/>
      <c r="CD1626" s="397"/>
      <c r="CE1626" s="397"/>
      <c r="CF1626" s="397"/>
      <c r="CG1626" s="397"/>
      <c r="CH1626" s="397"/>
      <c r="CI1626" s="397"/>
      <c r="CJ1626" s="397"/>
      <c r="CK1626" s="397"/>
      <c r="CL1626" s="397"/>
      <c r="CM1626" s="397"/>
      <c r="CN1626" s="397"/>
    </row>
    <row r="1627" spans="1:92" s="407" customFormat="1" x14ac:dyDescent="0.25">
      <c r="A1627" s="408"/>
      <c r="B1627" s="408"/>
      <c r="C1627" s="408"/>
      <c r="D1627" s="408"/>
      <c r="E1627" s="408"/>
      <c r="F1627" s="408"/>
      <c r="G1627" s="408"/>
      <c r="AN1627" s="400"/>
      <c r="AO1627" s="400"/>
      <c r="AV1627" s="400"/>
      <c r="AW1627" s="400"/>
      <c r="BJ1627" s="400"/>
      <c r="BK1627" s="400"/>
      <c r="BL1627" s="400"/>
      <c r="BM1627" s="400"/>
      <c r="BN1627" s="400"/>
      <c r="BO1627" s="400"/>
      <c r="BP1627" s="400"/>
      <c r="BQ1627" s="400"/>
      <c r="BR1627" s="400"/>
      <c r="BS1627" s="400"/>
      <c r="BT1627" s="400"/>
      <c r="BU1627" s="400"/>
      <c r="CC1627" s="397"/>
      <c r="CD1627" s="397"/>
      <c r="CE1627" s="397"/>
      <c r="CF1627" s="397"/>
      <c r="CG1627" s="397"/>
      <c r="CH1627" s="397"/>
      <c r="CI1627" s="397"/>
      <c r="CJ1627" s="397"/>
      <c r="CK1627" s="397"/>
      <c r="CL1627" s="397"/>
      <c r="CM1627" s="397"/>
      <c r="CN1627" s="397"/>
    </row>
    <row r="1628" spans="1:92" s="407" customFormat="1" x14ac:dyDescent="0.25">
      <c r="A1628" s="408"/>
      <c r="B1628" s="408"/>
      <c r="C1628" s="408"/>
      <c r="D1628" s="408"/>
      <c r="E1628" s="408"/>
      <c r="F1628" s="408"/>
      <c r="G1628" s="408"/>
      <c r="AN1628" s="400"/>
      <c r="AO1628" s="400"/>
      <c r="AV1628" s="400"/>
      <c r="AW1628" s="400"/>
      <c r="BJ1628" s="400"/>
      <c r="BK1628" s="400"/>
      <c r="BL1628" s="400"/>
      <c r="BM1628" s="400"/>
      <c r="BN1628" s="400"/>
      <c r="BO1628" s="400"/>
      <c r="BP1628" s="400"/>
      <c r="BQ1628" s="400"/>
      <c r="BR1628" s="400"/>
      <c r="BS1628" s="400"/>
      <c r="BT1628" s="400"/>
      <c r="BU1628" s="400"/>
      <c r="CC1628" s="397"/>
      <c r="CD1628" s="397"/>
      <c r="CE1628" s="397"/>
      <c r="CF1628" s="397"/>
      <c r="CG1628" s="397"/>
      <c r="CH1628" s="397"/>
      <c r="CI1628" s="397"/>
      <c r="CJ1628" s="397"/>
      <c r="CK1628" s="397"/>
      <c r="CL1628" s="397"/>
      <c r="CM1628" s="397"/>
      <c r="CN1628" s="397"/>
    </row>
    <row r="1629" spans="1:92" s="407" customFormat="1" x14ac:dyDescent="0.25">
      <c r="A1629" s="408"/>
      <c r="B1629" s="408"/>
      <c r="C1629" s="408"/>
      <c r="D1629" s="408"/>
      <c r="E1629" s="408"/>
      <c r="F1629" s="408"/>
      <c r="G1629" s="408"/>
      <c r="AN1629" s="400"/>
      <c r="AO1629" s="400"/>
      <c r="AV1629" s="400"/>
      <c r="AW1629" s="400"/>
      <c r="BJ1629" s="400"/>
      <c r="BK1629" s="400"/>
      <c r="BL1629" s="400"/>
      <c r="BM1629" s="400"/>
      <c r="BN1629" s="400"/>
      <c r="BO1629" s="400"/>
      <c r="BP1629" s="400"/>
      <c r="BQ1629" s="400"/>
      <c r="BR1629" s="400"/>
      <c r="BS1629" s="400"/>
      <c r="BT1629" s="400"/>
      <c r="BU1629" s="400"/>
      <c r="CC1629" s="397"/>
      <c r="CD1629" s="397"/>
      <c r="CE1629" s="397"/>
      <c r="CF1629" s="397"/>
      <c r="CG1629" s="397"/>
      <c r="CH1629" s="397"/>
      <c r="CI1629" s="397"/>
      <c r="CJ1629" s="397"/>
      <c r="CK1629" s="397"/>
      <c r="CL1629" s="397"/>
      <c r="CM1629" s="397"/>
      <c r="CN1629" s="397"/>
    </row>
    <row r="1630" spans="1:92" s="407" customFormat="1" x14ac:dyDescent="0.25">
      <c r="A1630" s="408"/>
      <c r="B1630" s="408"/>
      <c r="C1630" s="408"/>
      <c r="D1630" s="408"/>
      <c r="E1630" s="408"/>
      <c r="F1630" s="408"/>
      <c r="G1630" s="408"/>
      <c r="AN1630" s="400"/>
      <c r="AO1630" s="400"/>
      <c r="AV1630" s="400"/>
      <c r="AW1630" s="400"/>
      <c r="BJ1630" s="400"/>
      <c r="BK1630" s="400"/>
      <c r="BL1630" s="400"/>
      <c r="BM1630" s="400"/>
      <c r="BN1630" s="400"/>
      <c r="BO1630" s="400"/>
      <c r="BP1630" s="400"/>
      <c r="BQ1630" s="400"/>
      <c r="BR1630" s="400"/>
      <c r="BS1630" s="400"/>
      <c r="BT1630" s="400"/>
      <c r="BU1630" s="400"/>
      <c r="CC1630" s="397"/>
      <c r="CD1630" s="397"/>
      <c r="CE1630" s="397"/>
      <c r="CF1630" s="397"/>
      <c r="CG1630" s="397"/>
      <c r="CH1630" s="397"/>
      <c r="CI1630" s="397"/>
      <c r="CJ1630" s="397"/>
      <c r="CK1630" s="397"/>
      <c r="CL1630" s="397"/>
      <c r="CM1630" s="397"/>
      <c r="CN1630" s="397"/>
    </row>
    <row r="1631" spans="1:92" s="407" customFormat="1" x14ac:dyDescent="0.25">
      <c r="A1631" s="408"/>
      <c r="B1631" s="408"/>
      <c r="C1631" s="408"/>
      <c r="D1631" s="408"/>
      <c r="E1631" s="408"/>
      <c r="F1631" s="408"/>
      <c r="G1631" s="408"/>
      <c r="AN1631" s="400"/>
      <c r="AO1631" s="400"/>
      <c r="AV1631" s="400"/>
      <c r="AW1631" s="400"/>
      <c r="BJ1631" s="400"/>
      <c r="BK1631" s="400"/>
      <c r="BL1631" s="400"/>
      <c r="BM1631" s="400"/>
      <c r="BN1631" s="400"/>
      <c r="BO1631" s="400"/>
      <c r="BP1631" s="400"/>
      <c r="BQ1631" s="400"/>
      <c r="BR1631" s="400"/>
      <c r="BS1631" s="400"/>
      <c r="BT1631" s="400"/>
      <c r="BU1631" s="400"/>
      <c r="CC1631" s="397"/>
      <c r="CD1631" s="397"/>
      <c r="CE1631" s="397"/>
      <c r="CF1631" s="397"/>
      <c r="CG1631" s="397"/>
      <c r="CH1631" s="397"/>
      <c r="CI1631" s="397"/>
      <c r="CJ1631" s="397"/>
      <c r="CK1631" s="397"/>
      <c r="CL1631" s="397"/>
      <c r="CM1631" s="397"/>
      <c r="CN1631" s="397"/>
    </row>
    <row r="1632" spans="1:92" s="407" customFormat="1" x14ac:dyDescent="0.25">
      <c r="A1632" s="408"/>
      <c r="B1632" s="408"/>
      <c r="C1632" s="408"/>
      <c r="D1632" s="408"/>
      <c r="E1632" s="408"/>
      <c r="F1632" s="408"/>
      <c r="G1632" s="408"/>
      <c r="AN1632" s="400"/>
      <c r="AO1632" s="400"/>
      <c r="AV1632" s="400"/>
      <c r="AW1632" s="400"/>
      <c r="BJ1632" s="400"/>
      <c r="BK1632" s="400"/>
      <c r="BL1632" s="400"/>
      <c r="BM1632" s="400"/>
      <c r="BN1632" s="400"/>
      <c r="BO1632" s="400"/>
      <c r="BP1632" s="400"/>
      <c r="BQ1632" s="400"/>
      <c r="BR1632" s="400"/>
      <c r="BS1632" s="400"/>
      <c r="BT1632" s="400"/>
      <c r="BU1632" s="400"/>
      <c r="CC1632" s="397"/>
      <c r="CD1632" s="397"/>
      <c r="CE1632" s="397"/>
      <c r="CF1632" s="397"/>
      <c r="CG1632" s="397"/>
      <c r="CH1632" s="397"/>
      <c r="CI1632" s="397"/>
      <c r="CJ1632" s="397"/>
      <c r="CK1632" s="397"/>
      <c r="CL1632" s="397"/>
      <c r="CM1632" s="397"/>
      <c r="CN1632" s="397"/>
    </row>
    <row r="1633" spans="1:92" s="407" customFormat="1" x14ac:dyDescent="0.25">
      <c r="A1633" s="408"/>
      <c r="B1633" s="408"/>
      <c r="C1633" s="408"/>
      <c r="D1633" s="408"/>
      <c r="E1633" s="408"/>
      <c r="F1633" s="408"/>
      <c r="G1633" s="408"/>
      <c r="AN1633" s="400"/>
      <c r="AO1633" s="400"/>
      <c r="AV1633" s="400"/>
      <c r="AW1633" s="400"/>
      <c r="BJ1633" s="400"/>
      <c r="BK1633" s="400"/>
      <c r="BL1633" s="400"/>
      <c r="BM1633" s="400"/>
      <c r="BN1633" s="400"/>
      <c r="BO1633" s="400"/>
      <c r="BP1633" s="400"/>
      <c r="BQ1633" s="400"/>
      <c r="BR1633" s="400"/>
      <c r="BS1633" s="400"/>
      <c r="BT1633" s="400"/>
      <c r="BU1633" s="400"/>
      <c r="CC1633" s="397"/>
      <c r="CD1633" s="397"/>
      <c r="CE1633" s="397"/>
      <c r="CF1633" s="397"/>
      <c r="CG1633" s="397"/>
      <c r="CH1633" s="397"/>
      <c r="CI1633" s="397"/>
      <c r="CJ1633" s="397"/>
      <c r="CK1633" s="397"/>
      <c r="CL1633" s="397"/>
      <c r="CM1633" s="397"/>
      <c r="CN1633" s="397"/>
    </row>
    <row r="1634" spans="1:92" s="407" customFormat="1" x14ac:dyDescent="0.25">
      <c r="A1634" s="408"/>
      <c r="B1634" s="408"/>
      <c r="C1634" s="408"/>
      <c r="D1634" s="408"/>
      <c r="E1634" s="408"/>
      <c r="F1634" s="408"/>
      <c r="G1634" s="408"/>
      <c r="AN1634" s="400"/>
      <c r="AO1634" s="400"/>
      <c r="AV1634" s="400"/>
      <c r="AW1634" s="400"/>
      <c r="BJ1634" s="400"/>
      <c r="BK1634" s="400"/>
      <c r="BL1634" s="400"/>
      <c r="BM1634" s="400"/>
      <c r="BN1634" s="400"/>
      <c r="BO1634" s="400"/>
      <c r="BP1634" s="400"/>
      <c r="BQ1634" s="400"/>
      <c r="BR1634" s="400"/>
      <c r="BS1634" s="400"/>
      <c r="BT1634" s="400"/>
      <c r="BU1634" s="400"/>
      <c r="CC1634" s="397"/>
      <c r="CD1634" s="397"/>
      <c r="CE1634" s="397"/>
      <c r="CF1634" s="397"/>
      <c r="CG1634" s="397"/>
      <c r="CH1634" s="397"/>
      <c r="CI1634" s="397"/>
      <c r="CJ1634" s="397"/>
      <c r="CK1634" s="397"/>
      <c r="CL1634" s="397"/>
      <c r="CM1634" s="397"/>
      <c r="CN1634" s="397"/>
    </row>
    <row r="1635" spans="1:92" s="407" customFormat="1" x14ac:dyDescent="0.25">
      <c r="A1635" s="408"/>
      <c r="B1635" s="408"/>
      <c r="C1635" s="408"/>
      <c r="D1635" s="408"/>
      <c r="E1635" s="408"/>
      <c r="F1635" s="408"/>
      <c r="G1635" s="408"/>
      <c r="AN1635" s="400"/>
      <c r="AO1635" s="400"/>
      <c r="AV1635" s="400"/>
      <c r="AW1635" s="400"/>
      <c r="BJ1635" s="400"/>
      <c r="BK1635" s="400"/>
      <c r="BL1635" s="400"/>
      <c r="BM1635" s="400"/>
      <c r="BN1635" s="400"/>
      <c r="BO1635" s="400"/>
      <c r="BP1635" s="400"/>
      <c r="BQ1635" s="400"/>
      <c r="BR1635" s="400"/>
      <c r="BS1635" s="400"/>
      <c r="BT1635" s="400"/>
      <c r="BU1635" s="400"/>
      <c r="CC1635" s="397"/>
      <c r="CD1635" s="397"/>
      <c r="CE1635" s="397"/>
      <c r="CF1635" s="397"/>
      <c r="CG1635" s="397"/>
      <c r="CH1635" s="397"/>
      <c r="CI1635" s="397"/>
      <c r="CJ1635" s="397"/>
      <c r="CK1635" s="397"/>
      <c r="CL1635" s="397"/>
      <c r="CM1635" s="397"/>
      <c r="CN1635" s="397"/>
    </row>
    <row r="1636" spans="1:92" s="407" customFormat="1" x14ac:dyDescent="0.25">
      <c r="A1636" s="408"/>
      <c r="B1636" s="408"/>
      <c r="C1636" s="408"/>
      <c r="D1636" s="408"/>
      <c r="E1636" s="408"/>
      <c r="F1636" s="408"/>
      <c r="G1636" s="408"/>
      <c r="AN1636" s="400"/>
      <c r="AO1636" s="400"/>
      <c r="AV1636" s="400"/>
      <c r="AW1636" s="400"/>
      <c r="BJ1636" s="400"/>
      <c r="BK1636" s="400"/>
      <c r="BL1636" s="400"/>
      <c r="BM1636" s="400"/>
      <c r="BN1636" s="400"/>
      <c r="BO1636" s="400"/>
      <c r="BP1636" s="400"/>
      <c r="BQ1636" s="400"/>
      <c r="BR1636" s="400"/>
      <c r="BS1636" s="400"/>
      <c r="BT1636" s="400"/>
      <c r="BU1636" s="400"/>
      <c r="CC1636" s="397"/>
      <c r="CD1636" s="397"/>
      <c r="CE1636" s="397"/>
      <c r="CF1636" s="397"/>
      <c r="CG1636" s="397"/>
      <c r="CH1636" s="397"/>
      <c r="CI1636" s="397"/>
      <c r="CJ1636" s="397"/>
      <c r="CK1636" s="397"/>
      <c r="CL1636" s="397"/>
      <c r="CM1636" s="397"/>
      <c r="CN1636" s="397"/>
    </row>
    <row r="1637" spans="1:92" s="407" customFormat="1" x14ac:dyDescent="0.25">
      <c r="A1637" s="408"/>
      <c r="B1637" s="408"/>
      <c r="C1637" s="408"/>
      <c r="D1637" s="408"/>
      <c r="E1637" s="408"/>
      <c r="F1637" s="408"/>
      <c r="G1637" s="408"/>
      <c r="AN1637" s="400"/>
      <c r="AO1637" s="400"/>
      <c r="AV1637" s="400"/>
      <c r="AW1637" s="400"/>
      <c r="BJ1637" s="400"/>
      <c r="BK1637" s="400"/>
      <c r="BL1637" s="400"/>
      <c r="BM1637" s="400"/>
      <c r="BN1637" s="400"/>
      <c r="BO1637" s="400"/>
      <c r="BP1637" s="400"/>
      <c r="BQ1637" s="400"/>
      <c r="BR1637" s="400"/>
      <c r="BS1637" s="400"/>
      <c r="BT1637" s="400"/>
      <c r="BU1637" s="400"/>
      <c r="CC1637" s="397"/>
      <c r="CD1637" s="397"/>
      <c r="CE1637" s="397"/>
      <c r="CF1637" s="397"/>
      <c r="CG1637" s="397"/>
      <c r="CH1637" s="397"/>
      <c r="CI1637" s="397"/>
      <c r="CJ1637" s="397"/>
      <c r="CK1637" s="397"/>
      <c r="CL1637" s="397"/>
      <c r="CM1637" s="397"/>
      <c r="CN1637" s="397"/>
    </row>
    <row r="1638" spans="1:92" s="407" customFormat="1" x14ac:dyDescent="0.25">
      <c r="A1638" s="408"/>
      <c r="B1638" s="408"/>
      <c r="C1638" s="408"/>
      <c r="D1638" s="408"/>
      <c r="E1638" s="408"/>
      <c r="F1638" s="408"/>
      <c r="G1638" s="408"/>
      <c r="AN1638" s="400"/>
      <c r="AO1638" s="400"/>
      <c r="AV1638" s="400"/>
      <c r="AW1638" s="400"/>
      <c r="BJ1638" s="400"/>
      <c r="BK1638" s="400"/>
      <c r="BL1638" s="400"/>
      <c r="BM1638" s="400"/>
      <c r="BN1638" s="400"/>
      <c r="BO1638" s="400"/>
      <c r="BP1638" s="400"/>
      <c r="BQ1638" s="400"/>
      <c r="BR1638" s="400"/>
      <c r="BS1638" s="400"/>
      <c r="BT1638" s="400"/>
      <c r="BU1638" s="400"/>
      <c r="CC1638" s="397"/>
      <c r="CD1638" s="397"/>
      <c r="CE1638" s="397"/>
      <c r="CF1638" s="397"/>
      <c r="CG1638" s="397"/>
      <c r="CH1638" s="397"/>
      <c r="CI1638" s="397"/>
      <c r="CJ1638" s="397"/>
      <c r="CK1638" s="397"/>
      <c r="CL1638" s="397"/>
      <c r="CM1638" s="397"/>
      <c r="CN1638" s="397"/>
    </row>
    <row r="1639" spans="1:92" s="407" customFormat="1" x14ac:dyDescent="0.25">
      <c r="A1639" s="408"/>
      <c r="B1639" s="408"/>
      <c r="C1639" s="408"/>
      <c r="D1639" s="408"/>
      <c r="E1639" s="408"/>
      <c r="F1639" s="408"/>
      <c r="G1639" s="408"/>
      <c r="AN1639" s="400"/>
      <c r="AO1639" s="400"/>
      <c r="AV1639" s="400"/>
      <c r="AW1639" s="400"/>
      <c r="BJ1639" s="400"/>
      <c r="BK1639" s="400"/>
      <c r="BL1639" s="400"/>
      <c r="BM1639" s="400"/>
      <c r="BN1639" s="400"/>
      <c r="BO1639" s="400"/>
      <c r="BP1639" s="400"/>
      <c r="BQ1639" s="400"/>
      <c r="BR1639" s="400"/>
      <c r="BS1639" s="400"/>
      <c r="BT1639" s="400"/>
      <c r="BU1639" s="400"/>
      <c r="CC1639" s="397"/>
      <c r="CD1639" s="397"/>
      <c r="CE1639" s="397"/>
      <c r="CF1639" s="397"/>
      <c r="CG1639" s="397"/>
      <c r="CH1639" s="397"/>
      <c r="CI1639" s="397"/>
      <c r="CJ1639" s="397"/>
      <c r="CK1639" s="397"/>
      <c r="CL1639" s="397"/>
      <c r="CM1639" s="397"/>
      <c r="CN1639" s="397"/>
    </row>
    <row r="1640" spans="1:92" s="407" customFormat="1" x14ac:dyDescent="0.25">
      <c r="A1640" s="408"/>
      <c r="B1640" s="408"/>
      <c r="C1640" s="408"/>
      <c r="D1640" s="408"/>
      <c r="E1640" s="408"/>
      <c r="F1640" s="408"/>
      <c r="G1640" s="408"/>
      <c r="AN1640" s="400"/>
      <c r="AO1640" s="400"/>
      <c r="AV1640" s="400"/>
      <c r="AW1640" s="400"/>
      <c r="BJ1640" s="400"/>
      <c r="BK1640" s="400"/>
      <c r="BL1640" s="400"/>
      <c r="BM1640" s="400"/>
      <c r="BN1640" s="400"/>
      <c r="BO1640" s="400"/>
      <c r="BP1640" s="400"/>
      <c r="BQ1640" s="400"/>
      <c r="BR1640" s="400"/>
      <c r="BS1640" s="400"/>
      <c r="BT1640" s="400"/>
      <c r="BU1640" s="400"/>
      <c r="CC1640" s="397"/>
      <c r="CD1640" s="397"/>
      <c r="CE1640" s="397"/>
      <c r="CF1640" s="397"/>
      <c r="CG1640" s="397"/>
      <c r="CH1640" s="397"/>
      <c r="CI1640" s="397"/>
      <c r="CJ1640" s="397"/>
      <c r="CK1640" s="397"/>
      <c r="CL1640" s="397"/>
      <c r="CM1640" s="397"/>
      <c r="CN1640" s="397"/>
    </row>
    <row r="1641" spans="1:92" s="407" customFormat="1" x14ac:dyDescent="0.25">
      <c r="A1641" s="408"/>
      <c r="B1641" s="408"/>
      <c r="C1641" s="408"/>
      <c r="D1641" s="408"/>
      <c r="E1641" s="408"/>
      <c r="F1641" s="408"/>
      <c r="G1641" s="408"/>
      <c r="AN1641" s="400"/>
      <c r="AO1641" s="400"/>
      <c r="AV1641" s="400"/>
      <c r="AW1641" s="400"/>
      <c r="BJ1641" s="400"/>
      <c r="BK1641" s="400"/>
      <c r="BL1641" s="400"/>
      <c r="BM1641" s="400"/>
      <c r="BN1641" s="400"/>
      <c r="BO1641" s="400"/>
      <c r="BP1641" s="400"/>
      <c r="BQ1641" s="400"/>
      <c r="BR1641" s="400"/>
      <c r="BS1641" s="400"/>
      <c r="BT1641" s="400"/>
      <c r="BU1641" s="400"/>
      <c r="CC1641" s="397"/>
      <c r="CD1641" s="397"/>
      <c r="CE1641" s="397"/>
      <c r="CF1641" s="397"/>
      <c r="CG1641" s="397"/>
      <c r="CH1641" s="397"/>
      <c r="CI1641" s="397"/>
      <c r="CJ1641" s="397"/>
      <c r="CK1641" s="397"/>
      <c r="CL1641" s="397"/>
      <c r="CM1641" s="397"/>
      <c r="CN1641" s="397"/>
    </row>
    <row r="1642" spans="1:92" s="407" customFormat="1" x14ac:dyDescent="0.25">
      <c r="A1642" s="408"/>
      <c r="B1642" s="408"/>
      <c r="C1642" s="408"/>
      <c r="D1642" s="408"/>
      <c r="E1642" s="408"/>
      <c r="F1642" s="408"/>
      <c r="G1642" s="408"/>
      <c r="AN1642" s="400"/>
      <c r="AO1642" s="400"/>
      <c r="AV1642" s="400"/>
      <c r="AW1642" s="400"/>
      <c r="BJ1642" s="400"/>
      <c r="BK1642" s="400"/>
      <c r="BL1642" s="400"/>
      <c r="BM1642" s="400"/>
      <c r="BN1642" s="400"/>
      <c r="BO1642" s="400"/>
      <c r="BP1642" s="400"/>
      <c r="BQ1642" s="400"/>
      <c r="BR1642" s="400"/>
      <c r="BS1642" s="400"/>
      <c r="BT1642" s="400"/>
      <c r="BU1642" s="400"/>
      <c r="CC1642" s="397"/>
      <c r="CD1642" s="397"/>
      <c r="CE1642" s="397"/>
      <c r="CF1642" s="397"/>
      <c r="CG1642" s="397"/>
      <c r="CH1642" s="397"/>
      <c r="CI1642" s="397"/>
      <c r="CJ1642" s="397"/>
      <c r="CK1642" s="397"/>
      <c r="CL1642" s="397"/>
      <c r="CM1642" s="397"/>
      <c r="CN1642" s="397"/>
    </row>
    <row r="1643" spans="1:92" s="407" customFormat="1" x14ac:dyDescent="0.25">
      <c r="A1643" s="408"/>
      <c r="B1643" s="408"/>
      <c r="C1643" s="408"/>
      <c r="D1643" s="408"/>
      <c r="E1643" s="408"/>
      <c r="F1643" s="408"/>
      <c r="G1643" s="408"/>
      <c r="AN1643" s="400"/>
      <c r="AO1643" s="400"/>
      <c r="AV1643" s="400"/>
      <c r="AW1643" s="400"/>
      <c r="BJ1643" s="400"/>
      <c r="BK1643" s="400"/>
      <c r="BL1643" s="400"/>
      <c r="BM1643" s="400"/>
      <c r="BN1643" s="400"/>
      <c r="BO1643" s="400"/>
      <c r="BP1643" s="400"/>
      <c r="BQ1643" s="400"/>
      <c r="BR1643" s="400"/>
      <c r="BS1643" s="400"/>
      <c r="BT1643" s="400"/>
      <c r="BU1643" s="400"/>
      <c r="CC1643" s="397"/>
      <c r="CD1643" s="397"/>
      <c r="CE1643" s="397"/>
      <c r="CF1643" s="397"/>
      <c r="CG1643" s="397"/>
      <c r="CH1643" s="397"/>
      <c r="CI1643" s="397"/>
      <c r="CJ1643" s="397"/>
      <c r="CK1643" s="397"/>
      <c r="CL1643" s="397"/>
      <c r="CM1643" s="397"/>
      <c r="CN1643" s="397"/>
    </row>
    <row r="1644" spans="1:92" s="407" customFormat="1" x14ac:dyDescent="0.25">
      <c r="A1644" s="408"/>
      <c r="B1644" s="408"/>
      <c r="C1644" s="408"/>
      <c r="D1644" s="408"/>
      <c r="E1644" s="408"/>
      <c r="F1644" s="408"/>
      <c r="G1644" s="408"/>
      <c r="AN1644" s="400"/>
      <c r="AO1644" s="400"/>
      <c r="AV1644" s="400"/>
      <c r="AW1644" s="400"/>
      <c r="BJ1644" s="400"/>
      <c r="BK1644" s="400"/>
      <c r="BL1644" s="400"/>
      <c r="BM1644" s="400"/>
      <c r="BN1644" s="400"/>
      <c r="BO1644" s="400"/>
      <c r="BP1644" s="400"/>
      <c r="BQ1644" s="400"/>
      <c r="BR1644" s="400"/>
      <c r="BS1644" s="400"/>
      <c r="BT1644" s="400"/>
      <c r="BU1644" s="400"/>
      <c r="CC1644" s="397"/>
      <c r="CD1644" s="397"/>
      <c r="CE1644" s="397"/>
      <c r="CF1644" s="397"/>
      <c r="CG1644" s="397"/>
      <c r="CH1644" s="397"/>
      <c r="CI1644" s="397"/>
      <c r="CJ1644" s="397"/>
      <c r="CK1644" s="397"/>
      <c r="CL1644" s="397"/>
      <c r="CM1644" s="397"/>
      <c r="CN1644" s="397"/>
    </row>
    <row r="1645" spans="1:92" s="407" customFormat="1" x14ac:dyDescent="0.25">
      <c r="A1645" s="408"/>
      <c r="B1645" s="408"/>
      <c r="C1645" s="408"/>
      <c r="D1645" s="408"/>
      <c r="E1645" s="408"/>
      <c r="F1645" s="408"/>
      <c r="G1645" s="408"/>
      <c r="AN1645" s="400"/>
      <c r="AO1645" s="400"/>
      <c r="AV1645" s="400"/>
      <c r="AW1645" s="400"/>
      <c r="BJ1645" s="400"/>
      <c r="BK1645" s="400"/>
      <c r="BL1645" s="400"/>
      <c r="BM1645" s="400"/>
      <c r="BN1645" s="400"/>
      <c r="BO1645" s="400"/>
      <c r="BP1645" s="400"/>
      <c r="BQ1645" s="400"/>
      <c r="BR1645" s="400"/>
      <c r="BS1645" s="400"/>
      <c r="BT1645" s="400"/>
      <c r="BU1645" s="400"/>
      <c r="CC1645" s="397"/>
      <c r="CD1645" s="397"/>
      <c r="CE1645" s="397"/>
      <c r="CF1645" s="397"/>
      <c r="CG1645" s="397"/>
      <c r="CH1645" s="397"/>
      <c r="CI1645" s="397"/>
      <c r="CJ1645" s="397"/>
      <c r="CK1645" s="397"/>
      <c r="CL1645" s="397"/>
      <c r="CM1645" s="397"/>
      <c r="CN1645" s="397"/>
    </row>
    <row r="1646" spans="1:92" s="407" customFormat="1" x14ac:dyDescent="0.25">
      <c r="A1646" s="408"/>
      <c r="B1646" s="408"/>
      <c r="C1646" s="408"/>
      <c r="D1646" s="408"/>
      <c r="E1646" s="408"/>
      <c r="F1646" s="408"/>
      <c r="G1646" s="408"/>
      <c r="AN1646" s="400"/>
      <c r="AO1646" s="400"/>
      <c r="AV1646" s="400"/>
      <c r="AW1646" s="400"/>
      <c r="BJ1646" s="400"/>
      <c r="BK1646" s="400"/>
      <c r="BL1646" s="400"/>
      <c r="BM1646" s="400"/>
      <c r="BN1646" s="400"/>
      <c r="BO1646" s="400"/>
      <c r="BP1646" s="400"/>
      <c r="BQ1646" s="400"/>
      <c r="BR1646" s="400"/>
      <c r="BS1646" s="400"/>
      <c r="BT1646" s="400"/>
      <c r="BU1646" s="400"/>
      <c r="CC1646" s="397"/>
      <c r="CD1646" s="397"/>
      <c r="CE1646" s="397"/>
      <c r="CF1646" s="397"/>
      <c r="CG1646" s="397"/>
      <c r="CH1646" s="397"/>
      <c r="CI1646" s="397"/>
      <c r="CJ1646" s="397"/>
      <c r="CK1646" s="397"/>
      <c r="CL1646" s="397"/>
      <c r="CM1646" s="397"/>
      <c r="CN1646" s="397"/>
    </row>
    <row r="1647" spans="1:92" s="407" customFormat="1" x14ac:dyDescent="0.25">
      <c r="A1647" s="408"/>
      <c r="B1647" s="408"/>
      <c r="C1647" s="408"/>
      <c r="D1647" s="408"/>
      <c r="E1647" s="408"/>
      <c r="F1647" s="408"/>
      <c r="G1647" s="408"/>
      <c r="AN1647" s="400"/>
      <c r="AO1647" s="400"/>
      <c r="AV1647" s="400"/>
      <c r="AW1647" s="400"/>
      <c r="BJ1647" s="400"/>
      <c r="BK1647" s="400"/>
      <c r="BL1647" s="400"/>
      <c r="BM1647" s="400"/>
      <c r="BN1647" s="400"/>
      <c r="BO1647" s="400"/>
      <c r="BP1647" s="400"/>
      <c r="BQ1647" s="400"/>
      <c r="BR1647" s="400"/>
      <c r="BS1647" s="400"/>
      <c r="BT1647" s="400"/>
      <c r="BU1647" s="400"/>
      <c r="CC1647" s="397"/>
      <c r="CD1647" s="397"/>
      <c r="CE1647" s="397"/>
      <c r="CF1647" s="397"/>
      <c r="CG1647" s="397"/>
      <c r="CH1647" s="397"/>
      <c r="CI1647" s="397"/>
      <c r="CJ1647" s="397"/>
      <c r="CK1647" s="397"/>
      <c r="CL1647" s="397"/>
      <c r="CM1647" s="397"/>
      <c r="CN1647" s="397"/>
    </row>
    <row r="1648" spans="1:92" s="407" customFormat="1" x14ac:dyDescent="0.25">
      <c r="A1648" s="408"/>
      <c r="B1648" s="408"/>
      <c r="C1648" s="408"/>
      <c r="D1648" s="408"/>
      <c r="E1648" s="408"/>
      <c r="F1648" s="408"/>
      <c r="G1648" s="408"/>
      <c r="AN1648" s="400"/>
      <c r="AO1648" s="400"/>
      <c r="AV1648" s="400"/>
      <c r="AW1648" s="400"/>
      <c r="BJ1648" s="400"/>
      <c r="BK1648" s="400"/>
      <c r="BL1648" s="400"/>
      <c r="BM1648" s="400"/>
      <c r="BN1648" s="400"/>
      <c r="BO1648" s="400"/>
      <c r="BP1648" s="400"/>
      <c r="BQ1648" s="400"/>
      <c r="BR1648" s="400"/>
      <c r="BS1648" s="400"/>
      <c r="BT1648" s="400"/>
      <c r="BU1648" s="400"/>
      <c r="CC1648" s="397"/>
      <c r="CD1648" s="397"/>
      <c r="CE1648" s="397"/>
      <c r="CF1648" s="397"/>
      <c r="CG1648" s="397"/>
      <c r="CH1648" s="397"/>
      <c r="CI1648" s="397"/>
      <c r="CJ1648" s="397"/>
      <c r="CK1648" s="397"/>
      <c r="CL1648" s="397"/>
      <c r="CM1648" s="397"/>
      <c r="CN1648" s="397"/>
    </row>
    <row r="1649" spans="1:92" s="407" customFormat="1" x14ac:dyDescent="0.25">
      <c r="A1649" s="408"/>
      <c r="B1649" s="408"/>
      <c r="C1649" s="408"/>
      <c r="D1649" s="408"/>
      <c r="E1649" s="408"/>
      <c r="F1649" s="408"/>
      <c r="G1649" s="408"/>
      <c r="AN1649" s="400"/>
      <c r="AO1649" s="400"/>
      <c r="AV1649" s="400"/>
      <c r="AW1649" s="400"/>
      <c r="BJ1649" s="400"/>
      <c r="BK1649" s="400"/>
      <c r="BL1649" s="400"/>
      <c r="BM1649" s="400"/>
      <c r="BN1649" s="400"/>
      <c r="BO1649" s="400"/>
      <c r="BP1649" s="400"/>
      <c r="BQ1649" s="400"/>
      <c r="BR1649" s="400"/>
      <c r="BS1649" s="400"/>
      <c r="BT1649" s="400"/>
      <c r="BU1649" s="400"/>
      <c r="CC1649" s="397"/>
      <c r="CD1649" s="397"/>
      <c r="CE1649" s="397"/>
      <c r="CF1649" s="397"/>
      <c r="CG1649" s="397"/>
      <c r="CH1649" s="397"/>
      <c r="CI1649" s="397"/>
      <c r="CJ1649" s="397"/>
      <c r="CK1649" s="397"/>
      <c r="CL1649" s="397"/>
      <c r="CM1649" s="397"/>
      <c r="CN1649" s="397"/>
    </row>
    <row r="1650" spans="1:92" s="407" customFormat="1" x14ac:dyDescent="0.25">
      <c r="A1650" s="408"/>
      <c r="B1650" s="408"/>
      <c r="C1650" s="408"/>
      <c r="D1650" s="408"/>
      <c r="E1650" s="408"/>
      <c r="F1650" s="408"/>
      <c r="G1650" s="408"/>
      <c r="AN1650" s="400"/>
      <c r="AO1650" s="400"/>
      <c r="AV1650" s="400"/>
      <c r="AW1650" s="400"/>
      <c r="BJ1650" s="400"/>
      <c r="BK1650" s="400"/>
      <c r="BL1650" s="400"/>
      <c r="BM1650" s="400"/>
      <c r="BN1650" s="400"/>
      <c r="BO1650" s="400"/>
      <c r="BP1650" s="400"/>
      <c r="BQ1650" s="400"/>
      <c r="BR1650" s="400"/>
      <c r="BS1650" s="400"/>
      <c r="BT1650" s="400"/>
      <c r="BU1650" s="400"/>
      <c r="CC1650" s="397"/>
      <c r="CD1650" s="397"/>
      <c r="CE1650" s="397"/>
      <c r="CF1650" s="397"/>
      <c r="CG1650" s="397"/>
      <c r="CH1650" s="397"/>
      <c r="CI1650" s="397"/>
      <c r="CJ1650" s="397"/>
      <c r="CK1650" s="397"/>
      <c r="CL1650" s="397"/>
      <c r="CM1650" s="397"/>
      <c r="CN1650" s="397"/>
    </row>
    <row r="1651" spans="1:92" s="407" customFormat="1" x14ac:dyDescent="0.25">
      <c r="A1651" s="408"/>
      <c r="B1651" s="408"/>
      <c r="C1651" s="408"/>
      <c r="D1651" s="408"/>
      <c r="E1651" s="408"/>
      <c r="F1651" s="408"/>
      <c r="G1651" s="408"/>
      <c r="AN1651" s="400"/>
      <c r="AO1651" s="400"/>
      <c r="AV1651" s="400"/>
      <c r="AW1651" s="400"/>
      <c r="BJ1651" s="400"/>
      <c r="BK1651" s="400"/>
      <c r="BL1651" s="400"/>
      <c r="BM1651" s="400"/>
      <c r="BN1651" s="400"/>
      <c r="BO1651" s="400"/>
      <c r="BP1651" s="400"/>
      <c r="BQ1651" s="400"/>
      <c r="BR1651" s="400"/>
      <c r="BS1651" s="400"/>
      <c r="BT1651" s="400"/>
      <c r="BU1651" s="400"/>
      <c r="CC1651" s="397"/>
      <c r="CD1651" s="397"/>
      <c r="CE1651" s="397"/>
      <c r="CF1651" s="397"/>
      <c r="CG1651" s="397"/>
      <c r="CH1651" s="397"/>
      <c r="CI1651" s="397"/>
      <c r="CJ1651" s="397"/>
      <c r="CK1651" s="397"/>
      <c r="CL1651" s="397"/>
      <c r="CM1651" s="397"/>
      <c r="CN1651" s="397"/>
    </row>
    <row r="1652" spans="1:92" s="407" customFormat="1" x14ac:dyDescent="0.25">
      <c r="A1652" s="408"/>
      <c r="B1652" s="408"/>
      <c r="C1652" s="408"/>
      <c r="D1652" s="408"/>
      <c r="E1652" s="408"/>
      <c r="F1652" s="408"/>
      <c r="G1652" s="408"/>
      <c r="AN1652" s="400"/>
      <c r="AO1652" s="400"/>
      <c r="AV1652" s="400"/>
      <c r="AW1652" s="400"/>
      <c r="BJ1652" s="400"/>
      <c r="BK1652" s="400"/>
      <c r="BL1652" s="400"/>
      <c r="BM1652" s="400"/>
      <c r="BN1652" s="400"/>
      <c r="BO1652" s="400"/>
      <c r="BP1652" s="400"/>
      <c r="BQ1652" s="400"/>
      <c r="BR1652" s="400"/>
      <c r="BS1652" s="400"/>
      <c r="BT1652" s="400"/>
      <c r="BU1652" s="400"/>
      <c r="CC1652" s="397"/>
      <c r="CD1652" s="397"/>
      <c r="CE1652" s="397"/>
      <c r="CF1652" s="397"/>
      <c r="CG1652" s="397"/>
      <c r="CH1652" s="397"/>
      <c r="CI1652" s="397"/>
      <c r="CJ1652" s="397"/>
      <c r="CK1652" s="397"/>
      <c r="CL1652" s="397"/>
      <c r="CM1652" s="397"/>
      <c r="CN1652" s="397"/>
    </row>
    <row r="1653" spans="1:92" s="407" customFormat="1" x14ac:dyDescent="0.25">
      <c r="A1653" s="408"/>
      <c r="B1653" s="408"/>
      <c r="C1653" s="408"/>
      <c r="D1653" s="408"/>
      <c r="E1653" s="408"/>
      <c r="F1653" s="408"/>
      <c r="G1653" s="408"/>
      <c r="AN1653" s="400"/>
      <c r="AO1653" s="400"/>
      <c r="AV1653" s="400"/>
      <c r="AW1653" s="400"/>
      <c r="BJ1653" s="400"/>
      <c r="BK1653" s="400"/>
      <c r="BL1653" s="400"/>
      <c r="BM1653" s="400"/>
      <c r="BN1653" s="400"/>
      <c r="BO1653" s="400"/>
      <c r="BP1653" s="400"/>
      <c r="BQ1653" s="400"/>
      <c r="BR1653" s="400"/>
      <c r="BS1653" s="400"/>
      <c r="BT1653" s="400"/>
      <c r="BU1653" s="400"/>
      <c r="CC1653" s="397"/>
      <c r="CD1653" s="397"/>
      <c r="CE1653" s="397"/>
      <c r="CF1653" s="397"/>
      <c r="CG1653" s="397"/>
      <c r="CH1653" s="397"/>
      <c r="CI1653" s="397"/>
      <c r="CJ1653" s="397"/>
      <c r="CK1653" s="397"/>
      <c r="CL1653" s="397"/>
      <c r="CM1653" s="397"/>
      <c r="CN1653" s="397"/>
    </row>
    <row r="1654" spans="1:92" s="407" customFormat="1" x14ac:dyDescent="0.25">
      <c r="A1654" s="408"/>
      <c r="B1654" s="408"/>
      <c r="C1654" s="408"/>
      <c r="D1654" s="408"/>
      <c r="E1654" s="408"/>
      <c r="F1654" s="408"/>
      <c r="G1654" s="408"/>
      <c r="AN1654" s="400"/>
      <c r="AO1654" s="400"/>
      <c r="AV1654" s="400"/>
      <c r="AW1654" s="400"/>
      <c r="BJ1654" s="400"/>
      <c r="BK1654" s="400"/>
      <c r="BL1654" s="400"/>
      <c r="BM1654" s="400"/>
      <c r="BN1654" s="400"/>
      <c r="BO1654" s="400"/>
      <c r="BP1654" s="400"/>
      <c r="BQ1654" s="400"/>
      <c r="BR1654" s="400"/>
      <c r="BS1654" s="400"/>
      <c r="BT1654" s="400"/>
      <c r="BU1654" s="400"/>
      <c r="CC1654" s="397"/>
      <c r="CD1654" s="397"/>
      <c r="CE1654" s="397"/>
      <c r="CF1654" s="397"/>
      <c r="CG1654" s="397"/>
      <c r="CH1654" s="397"/>
      <c r="CI1654" s="397"/>
      <c r="CJ1654" s="397"/>
      <c r="CK1654" s="397"/>
      <c r="CL1654" s="397"/>
      <c r="CM1654" s="397"/>
      <c r="CN1654" s="397"/>
    </row>
    <row r="1655" spans="1:92" s="407" customFormat="1" x14ac:dyDescent="0.25">
      <c r="A1655" s="408"/>
      <c r="B1655" s="408"/>
      <c r="C1655" s="408"/>
      <c r="D1655" s="408"/>
      <c r="E1655" s="408"/>
      <c r="F1655" s="408"/>
      <c r="G1655" s="408"/>
      <c r="AN1655" s="400"/>
      <c r="AO1655" s="400"/>
      <c r="AV1655" s="400"/>
      <c r="AW1655" s="400"/>
      <c r="BJ1655" s="400"/>
      <c r="BK1655" s="400"/>
      <c r="BL1655" s="400"/>
      <c r="BM1655" s="400"/>
      <c r="BN1655" s="400"/>
      <c r="BO1655" s="400"/>
      <c r="BP1655" s="400"/>
      <c r="BQ1655" s="400"/>
      <c r="BR1655" s="400"/>
      <c r="BS1655" s="400"/>
      <c r="BT1655" s="400"/>
      <c r="BU1655" s="400"/>
      <c r="CC1655" s="397"/>
      <c r="CD1655" s="397"/>
      <c r="CE1655" s="397"/>
      <c r="CF1655" s="397"/>
      <c r="CG1655" s="397"/>
      <c r="CH1655" s="397"/>
      <c r="CI1655" s="397"/>
      <c r="CJ1655" s="397"/>
      <c r="CK1655" s="397"/>
      <c r="CL1655" s="397"/>
      <c r="CM1655" s="397"/>
      <c r="CN1655" s="397"/>
    </row>
    <row r="1656" spans="1:92" s="407" customFormat="1" x14ac:dyDescent="0.25">
      <c r="A1656" s="408"/>
      <c r="B1656" s="408"/>
      <c r="C1656" s="408"/>
      <c r="D1656" s="408"/>
      <c r="E1656" s="408"/>
      <c r="F1656" s="408"/>
      <c r="G1656" s="408"/>
      <c r="AN1656" s="400"/>
      <c r="AO1656" s="400"/>
      <c r="AV1656" s="400"/>
      <c r="AW1656" s="400"/>
      <c r="BJ1656" s="400"/>
      <c r="BK1656" s="400"/>
      <c r="BL1656" s="400"/>
      <c r="BM1656" s="400"/>
      <c r="BN1656" s="400"/>
      <c r="BO1656" s="400"/>
      <c r="BP1656" s="400"/>
      <c r="BQ1656" s="400"/>
      <c r="BR1656" s="400"/>
      <c r="BS1656" s="400"/>
      <c r="BT1656" s="400"/>
      <c r="BU1656" s="400"/>
      <c r="CC1656" s="397"/>
      <c r="CD1656" s="397"/>
      <c r="CE1656" s="397"/>
      <c r="CF1656" s="397"/>
      <c r="CG1656" s="397"/>
      <c r="CH1656" s="397"/>
      <c r="CI1656" s="397"/>
      <c r="CJ1656" s="397"/>
      <c r="CK1656" s="397"/>
      <c r="CL1656" s="397"/>
      <c r="CM1656" s="397"/>
      <c r="CN1656" s="397"/>
    </row>
    <row r="1657" spans="1:92" s="407" customFormat="1" x14ac:dyDescent="0.25">
      <c r="A1657" s="408"/>
      <c r="B1657" s="408"/>
      <c r="C1657" s="408"/>
      <c r="D1657" s="408"/>
      <c r="E1657" s="408"/>
      <c r="F1657" s="408"/>
      <c r="G1657" s="408"/>
      <c r="AN1657" s="400"/>
      <c r="AO1657" s="400"/>
      <c r="AV1657" s="400"/>
      <c r="AW1657" s="400"/>
      <c r="BJ1657" s="400"/>
      <c r="BK1657" s="400"/>
      <c r="BL1657" s="400"/>
      <c r="BM1657" s="400"/>
      <c r="BN1657" s="400"/>
      <c r="BO1657" s="400"/>
      <c r="BP1657" s="400"/>
      <c r="BQ1657" s="400"/>
      <c r="BR1657" s="400"/>
      <c r="BS1657" s="400"/>
      <c r="BT1657" s="400"/>
      <c r="BU1657" s="400"/>
      <c r="CC1657" s="397"/>
      <c r="CD1657" s="397"/>
      <c r="CE1657" s="397"/>
      <c r="CF1657" s="397"/>
      <c r="CG1657" s="397"/>
      <c r="CH1657" s="397"/>
      <c r="CI1657" s="397"/>
      <c r="CJ1657" s="397"/>
      <c r="CK1657" s="397"/>
      <c r="CL1657" s="397"/>
      <c r="CM1657" s="397"/>
      <c r="CN1657" s="397"/>
    </row>
    <row r="1658" spans="1:92" s="407" customFormat="1" x14ac:dyDescent="0.25">
      <c r="A1658" s="408"/>
      <c r="B1658" s="408"/>
      <c r="C1658" s="408"/>
      <c r="D1658" s="408"/>
      <c r="E1658" s="408"/>
      <c r="F1658" s="408"/>
      <c r="G1658" s="408"/>
      <c r="AN1658" s="400"/>
      <c r="AO1658" s="400"/>
      <c r="AV1658" s="400"/>
      <c r="AW1658" s="400"/>
      <c r="BJ1658" s="400"/>
      <c r="BK1658" s="400"/>
      <c r="BL1658" s="400"/>
      <c r="BM1658" s="400"/>
      <c r="BN1658" s="400"/>
      <c r="BO1658" s="400"/>
      <c r="BP1658" s="400"/>
      <c r="BQ1658" s="400"/>
      <c r="BR1658" s="400"/>
      <c r="BS1658" s="400"/>
      <c r="BT1658" s="400"/>
      <c r="BU1658" s="400"/>
      <c r="CC1658" s="397"/>
      <c r="CD1658" s="397"/>
      <c r="CE1658" s="397"/>
      <c r="CF1658" s="397"/>
      <c r="CG1658" s="397"/>
      <c r="CH1658" s="397"/>
      <c r="CI1658" s="397"/>
      <c r="CJ1658" s="397"/>
      <c r="CK1658" s="397"/>
      <c r="CL1658" s="397"/>
      <c r="CM1658" s="397"/>
      <c r="CN1658" s="397"/>
    </row>
    <row r="1659" spans="1:92" s="407" customFormat="1" x14ac:dyDescent="0.25">
      <c r="A1659" s="408"/>
      <c r="B1659" s="408"/>
      <c r="C1659" s="408"/>
      <c r="D1659" s="408"/>
      <c r="E1659" s="408"/>
      <c r="F1659" s="408"/>
      <c r="G1659" s="408"/>
      <c r="AN1659" s="400"/>
      <c r="AO1659" s="400"/>
      <c r="AV1659" s="400"/>
      <c r="AW1659" s="400"/>
      <c r="BJ1659" s="400"/>
      <c r="BK1659" s="400"/>
      <c r="BL1659" s="400"/>
      <c r="BM1659" s="400"/>
      <c r="BN1659" s="400"/>
      <c r="BO1659" s="400"/>
      <c r="BP1659" s="400"/>
      <c r="BQ1659" s="400"/>
      <c r="BR1659" s="400"/>
      <c r="BS1659" s="400"/>
      <c r="BT1659" s="400"/>
      <c r="BU1659" s="400"/>
      <c r="CC1659" s="397"/>
      <c r="CD1659" s="397"/>
      <c r="CE1659" s="397"/>
      <c r="CF1659" s="397"/>
      <c r="CG1659" s="397"/>
      <c r="CH1659" s="397"/>
      <c r="CI1659" s="397"/>
      <c r="CJ1659" s="397"/>
      <c r="CK1659" s="397"/>
      <c r="CL1659" s="397"/>
      <c r="CM1659" s="397"/>
      <c r="CN1659" s="397"/>
    </row>
    <row r="1660" spans="1:92" s="407" customFormat="1" x14ac:dyDescent="0.25">
      <c r="A1660" s="408"/>
      <c r="B1660" s="408"/>
      <c r="C1660" s="408"/>
      <c r="D1660" s="408"/>
      <c r="E1660" s="408"/>
      <c r="F1660" s="408"/>
      <c r="G1660" s="408"/>
      <c r="AN1660" s="400"/>
      <c r="AO1660" s="400"/>
      <c r="AV1660" s="400"/>
      <c r="AW1660" s="400"/>
      <c r="BJ1660" s="400"/>
      <c r="BK1660" s="400"/>
      <c r="BL1660" s="400"/>
      <c r="BM1660" s="400"/>
      <c r="BN1660" s="400"/>
      <c r="BO1660" s="400"/>
      <c r="BP1660" s="400"/>
      <c r="BQ1660" s="400"/>
      <c r="BR1660" s="400"/>
      <c r="BS1660" s="400"/>
      <c r="BT1660" s="400"/>
      <c r="BU1660" s="400"/>
      <c r="CC1660" s="397"/>
      <c r="CD1660" s="397"/>
      <c r="CE1660" s="397"/>
      <c r="CF1660" s="397"/>
      <c r="CG1660" s="397"/>
      <c r="CH1660" s="397"/>
      <c r="CI1660" s="397"/>
      <c r="CJ1660" s="397"/>
      <c r="CK1660" s="397"/>
      <c r="CL1660" s="397"/>
      <c r="CM1660" s="397"/>
      <c r="CN1660" s="397"/>
    </row>
    <row r="1661" spans="1:92" s="407" customFormat="1" x14ac:dyDescent="0.25">
      <c r="A1661" s="408"/>
      <c r="B1661" s="408"/>
      <c r="C1661" s="408"/>
      <c r="D1661" s="408"/>
      <c r="E1661" s="408"/>
      <c r="F1661" s="408"/>
      <c r="G1661" s="408"/>
      <c r="AN1661" s="400"/>
      <c r="AO1661" s="400"/>
      <c r="AV1661" s="400"/>
      <c r="AW1661" s="400"/>
      <c r="BJ1661" s="400"/>
      <c r="BK1661" s="400"/>
      <c r="BL1661" s="400"/>
      <c r="BM1661" s="400"/>
      <c r="BN1661" s="400"/>
      <c r="BO1661" s="400"/>
      <c r="BP1661" s="400"/>
      <c r="BQ1661" s="400"/>
      <c r="BR1661" s="400"/>
      <c r="BS1661" s="400"/>
      <c r="BT1661" s="400"/>
      <c r="BU1661" s="400"/>
      <c r="CC1661" s="397"/>
      <c r="CD1661" s="397"/>
      <c r="CE1661" s="397"/>
      <c r="CF1661" s="397"/>
      <c r="CG1661" s="397"/>
      <c r="CH1661" s="397"/>
      <c r="CI1661" s="397"/>
      <c r="CJ1661" s="397"/>
      <c r="CK1661" s="397"/>
      <c r="CL1661" s="397"/>
      <c r="CM1661" s="397"/>
      <c r="CN1661" s="397"/>
    </row>
    <row r="1662" spans="1:92" s="407" customFormat="1" x14ac:dyDescent="0.25">
      <c r="A1662" s="408"/>
      <c r="B1662" s="408"/>
      <c r="C1662" s="408"/>
      <c r="D1662" s="408"/>
      <c r="E1662" s="408"/>
      <c r="F1662" s="408"/>
      <c r="G1662" s="408"/>
      <c r="AN1662" s="400"/>
      <c r="AO1662" s="400"/>
      <c r="AV1662" s="400"/>
      <c r="AW1662" s="400"/>
      <c r="BJ1662" s="400"/>
      <c r="BK1662" s="400"/>
      <c r="BL1662" s="400"/>
      <c r="BM1662" s="400"/>
      <c r="BN1662" s="400"/>
      <c r="BO1662" s="400"/>
      <c r="BP1662" s="400"/>
      <c r="BQ1662" s="400"/>
      <c r="BR1662" s="400"/>
      <c r="BS1662" s="400"/>
      <c r="BT1662" s="400"/>
      <c r="BU1662" s="400"/>
      <c r="CC1662" s="397"/>
      <c r="CD1662" s="397"/>
      <c r="CE1662" s="397"/>
      <c r="CF1662" s="397"/>
      <c r="CG1662" s="397"/>
      <c r="CH1662" s="397"/>
      <c r="CI1662" s="397"/>
      <c r="CJ1662" s="397"/>
      <c r="CK1662" s="397"/>
      <c r="CL1662" s="397"/>
      <c r="CM1662" s="397"/>
      <c r="CN1662" s="397"/>
    </row>
    <row r="1663" spans="1:92" s="407" customFormat="1" x14ac:dyDescent="0.25">
      <c r="A1663" s="408"/>
      <c r="B1663" s="408"/>
      <c r="C1663" s="408"/>
      <c r="D1663" s="408"/>
      <c r="E1663" s="408"/>
      <c r="F1663" s="408"/>
      <c r="G1663" s="408"/>
      <c r="AN1663" s="400"/>
      <c r="AO1663" s="400"/>
      <c r="AV1663" s="400"/>
      <c r="AW1663" s="400"/>
      <c r="BJ1663" s="400"/>
      <c r="BK1663" s="400"/>
      <c r="BL1663" s="400"/>
      <c r="BM1663" s="400"/>
      <c r="BN1663" s="400"/>
      <c r="BO1663" s="400"/>
      <c r="BP1663" s="400"/>
      <c r="BQ1663" s="400"/>
      <c r="BR1663" s="400"/>
      <c r="BS1663" s="400"/>
      <c r="BT1663" s="400"/>
      <c r="BU1663" s="400"/>
      <c r="CC1663" s="397"/>
      <c r="CD1663" s="397"/>
      <c r="CE1663" s="397"/>
      <c r="CF1663" s="397"/>
      <c r="CG1663" s="397"/>
      <c r="CH1663" s="397"/>
      <c r="CI1663" s="397"/>
      <c r="CJ1663" s="397"/>
      <c r="CK1663" s="397"/>
      <c r="CL1663" s="397"/>
      <c r="CM1663" s="397"/>
      <c r="CN1663" s="397"/>
    </row>
    <row r="1664" spans="1:92" s="407" customFormat="1" x14ac:dyDescent="0.25">
      <c r="A1664" s="408"/>
      <c r="B1664" s="408"/>
      <c r="C1664" s="408"/>
      <c r="D1664" s="408"/>
      <c r="E1664" s="408"/>
      <c r="F1664" s="408"/>
      <c r="G1664" s="408"/>
      <c r="AN1664" s="400"/>
      <c r="AO1664" s="400"/>
      <c r="AV1664" s="400"/>
      <c r="AW1664" s="400"/>
      <c r="BJ1664" s="400"/>
      <c r="BK1664" s="400"/>
      <c r="BL1664" s="400"/>
      <c r="BM1664" s="400"/>
      <c r="BN1664" s="400"/>
      <c r="BO1664" s="400"/>
      <c r="BP1664" s="400"/>
      <c r="BQ1664" s="400"/>
      <c r="BR1664" s="400"/>
      <c r="BS1664" s="400"/>
      <c r="BT1664" s="400"/>
      <c r="BU1664" s="400"/>
      <c r="CC1664" s="397"/>
      <c r="CD1664" s="397"/>
      <c r="CE1664" s="397"/>
      <c r="CF1664" s="397"/>
      <c r="CG1664" s="397"/>
      <c r="CH1664" s="397"/>
      <c r="CI1664" s="397"/>
      <c r="CJ1664" s="397"/>
      <c r="CK1664" s="397"/>
      <c r="CL1664" s="397"/>
      <c r="CM1664" s="397"/>
      <c r="CN1664" s="397"/>
    </row>
    <row r="1665" spans="1:92" s="407" customFormat="1" x14ac:dyDescent="0.25">
      <c r="A1665" s="408"/>
      <c r="B1665" s="408"/>
      <c r="C1665" s="408"/>
      <c r="D1665" s="408"/>
      <c r="E1665" s="408"/>
      <c r="F1665" s="408"/>
      <c r="G1665" s="408"/>
      <c r="AN1665" s="400"/>
      <c r="AO1665" s="400"/>
      <c r="AV1665" s="400"/>
      <c r="AW1665" s="400"/>
      <c r="BJ1665" s="400"/>
      <c r="BK1665" s="400"/>
      <c r="BL1665" s="400"/>
      <c r="BM1665" s="400"/>
      <c r="BN1665" s="400"/>
      <c r="BO1665" s="400"/>
      <c r="BP1665" s="400"/>
      <c r="BQ1665" s="400"/>
      <c r="BR1665" s="400"/>
      <c r="BS1665" s="400"/>
      <c r="BT1665" s="400"/>
      <c r="BU1665" s="400"/>
      <c r="CC1665" s="397"/>
      <c r="CD1665" s="397"/>
      <c r="CE1665" s="397"/>
      <c r="CF1665" s="397"/>
      <c r="CG1665" s="397"/>
      <c r="CH1665" s="397"/>
      <c r="CI1665" s="397"/>
      <c r="CJ1665" s="397"/>
      <c r="CK1665" s="397"/>
      <c r="CL1665" s="397"/>
      <c r="CM1665" s="397"/>
      <c r="CN1665" s="397"/>
    </row>
    <row r="1666" spans="1:92" s="407" customFormat="1" x14ac:dyDescent="0.25">
      <c r="A1666" s="408"/>
      <c r="B1666" s="408"/>
      <c r="C1666" s="408"/>
      <c r="D1666" s="408"/>
      <c r="E1666" s="408"/>
      <c r="F1666" s="408"/>
      <c r="G1666" s="408"/>
      <c r="AN1666" s="400"/>
      <c r="AO1666" s="400"/>
      <c r="AV1666" s="400"/>
      <c r="AW1666" s="400"/>
      <c r="BJ1666" s="400"/>
      <c r="BK1666" s="400"/>
      <c r="BL1666" s="400"/>
      <c r="BM1666" s="400"/>
      <c r="BN1666" s="400"/>
      <c r="BO1666" s="400"/>
      <c r="BP1666" s="400"/>
      <c r="BQ1666" s="400"/>
      <c r="BR1666" s="400"/>
      <c r="BS1666" s="400"/>
      <c r="BT1666" s="400"/>
      <c r="BU1666" s="400"/>
      <c r="CC1666" s="397"/>
      <c r="CD1666" s="397"/>
      <c r="CE1666" s="397"/>
      <c r="CF1666" s="397"/>
      <c r="CG1666" s="397"/>
      <c r="CH1666" s="397"/>
      <c r="CI1666" s="397"/>
      <c r="CJ1666" s="397"/>
      <c r="CK1666" s="397"/>
      <c r="CL1666" s="397"/>
      <c r="CM1666" s="397"/>
      <c r="CN1666" s="397"/>
    </row>
    <row r="1667" spans="1:92" s="407" customFormat="1" x14ac:dyDescent="0.25">
      <c r="A1667" s="408"/>
      <c r="B1667" s="408"/>
      <c r="C1667" s="408"/>
      <c r="D1667" s="408"/>
      <c r="E1667" s="408"/>
      <c r="F1667" s="408"/>
      <c r="G1667" s="408"/>
      <c r="AN1667" s="400"/>
      <c r="AO1667" s="400"/>
      <c r="AV1667" s="400"/>
      <c r="AW1667" s="400"/>
      <c r="BJ1667" s="400"/>
      <c r="BK1667" s="400"/>
      <c r="BL1667" s="400"/>
      <c r="BM1667" s="400"/>
      <c r="BN1667" s="400"/>
      <c r="BO1667" s="400"/>
      <c r="BP1667" s="400"/>
      <c r="BQ1667" s="400"/>
      <c r="BR1667" s="400"/>
      <c r="BS1667" s="400"/>
      <c r="BT1667" s="400"/>
      <c r="BU1667" s="400"/>
      <c r="CC1667" s="397"/>
      <c r="CD1667" s="397"/>
      <c r="CE1667" s="397"/>
      <c r="CF1667" s="397"/>
      <c r="CG1667" s="397"/>
      <c r="CH1667" s="397"/>
      <c r="CI1667" s="397"/>
      <c r="CJ1667" s="397"/>
      <c r="CK1667" s="397"/>
      <c r="CL1667" s="397"/>
      <c r="CM1667" s="397"/>
      <c r="CN1667" s="397"/>
    </row>
    <row r="1668" spans="1:92" s="407" customFormat="1" x14ac:dyDescent="0.25">
      <c r="A1668" s="408"/>
      <c r="B1668" s="408"/>
      <c r="C1668" s="408"/>
      <c r="D1668" s="408"/>
      <c r="E1668" s="408"/>
      <c r="F1668" s="408"/>
      <c r="G1668" s="408"/>
      <c r="AN1668" s="400"/>
      <c r="AO1668" s="400"/>
      <c r="AV1668" s="400"/>
      <c r="AW1668" s="400"/>
      <c r="BJ1668" s="400"/>
      <c r="BK1668" s="400"/>
      <c r="BL1668" s="400"/>
      <c r="BM1668" s="400"/>
      <c r="BN1668" s="400"/>
      <c r="BO1668" s="400"/>
      <c r="BP1668" s="400"/>
      <c r="BQ1668" s="400"/>
      <c r="BR1668" s="400"/>
      <c r="BS1668" s="400"/>
      <c r="BT1668" s="400"/>
      <c r="BU1668" s="400"/>
      <c r="CC1668" s="397"/>
      <c r="CD1668" s="397"/>
      <c r="CE1668" s="397"/>
      <c r="CF1668" s="397"/>
      <c r="CG1668" s="397"/>
      <c r="CH1668" s="397"/>
      <c r="CI1668" s="397"/>
      <c r="CJ1668" s="397"/>
      <c r="CK1668" s="397"/>
      <c r="CL1668" s="397"/>
      <c r="CM1668" s="397"/>
      <c r="CN1668" s="397"/>
    </row>
    <row r="1669" spans="1:92" s="407" customFormat="1" x14ac:dyDescent="0.25">
      <c r="A1669" s="408"/>
      <c r="B1669" s="408"/>
      <c r="C1669" s="408"/>
      <c r="D1669" s="408"/>
      <c r="E1669" s="408"/>
      <c r="F1669" s="408"/>
      <c r="G1669" s="408"/>
      <c r="AN1669" s="400"/>
      <c r="AO1669" s="400"/>
      <c r="AV1669" s="400"/>
      <c r="AW1669" s="400"/>
      <c r="BJ1669" s="400"/>
      <c r="BK1669" s="400"/>
      <c r="BL1669" s="400"/>
      <c r="BM1669" s="400"/>
      <c r="BN1669" s="400"/>
      <c r="BO1669" s="400"/>
      <c r="BP1669" s="400"/>
      <c r="BQ1669" s="400"/>
      <c r="BR1669" s="400"/>
      <c r="BS1669" s="400"/>
      <c r="BT1669" s="400"/>
      <c r="BU1669" s="400"/>
      <c r="CC1669" s="397"/>
      <c r="CD1669" s="397"/>
      <c r="CE1669" s="397"/>
      <c r="CF1669" s="397"/>
      <c r="CG1669" s="397"/>
      <c r="CH1669" s="397"/>
      <c r="CI1669" s="397"/>
      <c r="CJ1669" s="397"/>
      <c r="CK1669" s="397"/>
      <c r="CL1669" s="397"/>
      <c r="CM1669" s="397"/>
      <c r="CN1669" s="397"/>
    </row>
    <row r="1670" spans="1:92" s="407" customFormat="1" x14ac:dyDescent="0.25">
      <c r="A1670" s="408"/>
      <c r="B1670" s="408"/>
      <c r="C1670" s="408"/>
      <c r="D1670" s="408"/>
      <c r="E1670" s="408"/>
      <c r="F1670" s="408"/>
      <c r="G1670" s="408"/>
      <c r="AN1670" s="400"/>
      <c r="AO1670" s="400"/>
      <c r="AV1670" s="400"/>
      <c r="AW1670" s="400"/>
      <c r="BJ1670" s="400"/>
      <c r="BK1670" s="400"/>
      <c r="BL1670" s="400"/>
      <c r="BM1670" s="400"/>
      <c r="BN1670" s="400"/>
      <c r="BO1670" s="400"/>
      <c r="BP1670" s="400"/>
      <c r="BQ1670" s="400"/>
      <c r="BR1670" s="400"/>
      <c r="BS1670" s="400"/>
      <c r="BT1670" s="400"/>
      <c r="BU1670" s="400"/>
      <c r="CC1670" s="397"/>
      <c r="CD1670" s="397"/>
      <c r="CE1670" s="397"/>
      <c r="CF1670" s="397"/>
      <c r="CG1670" s="397"/>
      <c r="CH1670" s="397"/>
      <c r="CI1670" s="397"/>
      <c r="CJ1670" s="397"/>
      <c r="CK1670" s="397"/>
      <c r="CL1670" s="397"/>
      <c r="CM1670" s="397"/>
      <c r="CN1670" s="397"/>
    </row>
    <row r="1671" spans="1:92" s="407" customFormat="1" x14ac:dyDescent="0.25">
      <c r="A1671" s="408"/>
      <c r="B1671" s="408"/>
      <c r="C1671" s="408"/>
      <c r="D1671" s="408"/>
      <c r="E1671" s="408"/>
      <c r="F1671" s="408"/>
      <c r="G1671" s="408"/>
      <c r="AN1671" s="400"/>
      <c r="AO1671" s="400"/>
      <c r="AV1671" s="400"/>
      <c r="AW1671" s="400"/>
      <c r="BJ1671" s="400"/>
      <c r="BK1671" s="400"/>
      <c r="BL1671" s="400"/>
      <c r="BM1671" s="400"/>
      <c r="BN1671" s="400"/>
      <c r="BO1671" s="400"/>
      <c r="BP1671" s="400"/>
      <c r="BQ1671" s="400"/>
      <c r="BR1671" s="400"/>
      <c r="BS1671" s="400"/>
      <c r="BT1671" s="400"/>
      <c r="BU1671" s="400"/>
      <c r="CC1671" s="397"/>
      <c r="CD1671" s="397"/>
      <c r="CE1671" s="397"/>
      <c r="CF1671" s="397"/>
      <c r="CG1671" s="397"/>
      <c r="CH1671" s="397"/>
      <c r="CI1671" s="397"/>
      <c r="CJ1671" s="397"/>
      <c r="CK1671" s="397"/>
      <c r="CL1671" s="397"/>
      <c r="CM1671" s="397"/>
      <c r="CN1671" s="397"/>
    </row>
    <row r="1672" spans="1:92" s="407" customFormat="1" x14ac:dyDescent="0.25">
      <c r="A1672" s="408"/>
      <c r="B1672" s="408"/>
      <c r="C1672" s="408"/>
      <c r="D1672" s="408"/>
      <c r="E1672" s="408"/>
      <c r="F1672" s="408"/>
      <c r="G1672" s="408"/>
      <c r="AN1672" s="400"/>
      <c r="AO1672" s="400"/>
      <c r="AV1672" s="400"/>
      <c r="AW1672" s="400"/>
      <c r="BJ1672" s="400"/>
      <c r="BK1672" s="400"/>
      <c r="BL1672" s="400"/>
      <c r="BM1672" s="400"/>
      <c r="BN1672" s="400"/>
      <c r="BO1672" s="400"/>
      <c r="BP1672" s="400"/>
      <c r="BQ1672" s="400"/>
      <c r="BR1672" s="400"/>
      <c r="BS1672" s="400"/>
      <c r="BT1672" s="400"/>
      <c r="BU1672" s="400"/>
      <c r="CC1672" s="397"/>
      <c r="CD1672" s="397"/>
      <c r="CE1672" s="397"/>
      <c r="CF1672" s="397"/>
      <c r="CG1672" s="397"/>
      <c r="CH1672" s="397"/>
      <c r="CI1672" s="397"/>
      <c r="CJ1672" s="397"/>
      <c r="CK1672" s="397"/>
      <c r="CL1672" s="397"/>
      <c r="CM1672" s="397"/>
      <c r="CN1672" s="397"/>
    </row>
    <row r="1673" spans="1:92" s="407" customFormat="1" x14ac:dyDescent="0.25">
      <c r="A1673" s="408"/>
      <c r="B1673" s="408"/>
      <c r="C1673" s="408"/>
      <c r="D1673" s="408"/>
      <c r="E1673" s="408"/>
      <c r="F1673" s="408"/>
      <c r="G1673" s="408"/>
      <c r="AN1673" s="400"/>
      <c r="AO1673" s="400"/>
      <c r="AV1673" s="400"/>
      <c r="AW1673" s="400"/>
      <c r="BJ1673" s="400"/>
      <c r="BK1673" s="400"/>
      <c r="BL1673" s="400"/>
      <c r="BM1673" s="400"/>
      <c r="BN1673" s="400"/>
      <c r="BO1673" s="400"/>
      <c r="BP1673" s="400"/>
      <c r="BQ1673" s="400"/>
      <c r="BR1673" s="400"/>
      <c r="BS1673" s="400"/>
      <c r="BT1673" s="400"/>
      <c r="BU1673" s="400"/>
      <c r="CC1673" s="397"/>
      <c r="CD1673" s="397"/>
      <c r="CE1673" s="397"/>
      <c r="CF1673" s="397"/>
      <c r="CG1673" s="397"/>
      <c r="CH1673" s="397"/>
      <c r="CI1673" s="397"/>
      <c r="CJ1673" s="397"/>
      <c r="CK1673" s="397"/>
      <c r="CL1673" s="397"/>
      <c r="CM1673" s="397"/>
      <c r="CN1673" s="397"/>
    </row>
    <row r="1674" spans="1:92" s="407" customFormat="1" x14ac:dyDescent="0.25">
      <c r="A1674" s="408"/>
      <c r="B1674" s="408"/>
      <c r="C1674" s="408"/>
      <c r="D1674" s="408"/>
      <c r="E1674" s="408"/>
      <c r="F1674" s="408"/>
      <c r="G1674" s="408"/>
      <c r="AN1674" s="400"/>
      <c r="AO1674" s="400"/>
      <c r="AV1674" s="400"/>
      <c r="AW1674" s="400"/>
      <c r="BJ1674" s="400"/>
      <c r="BK1674" s="400"/>
      <c r="BL1674" s="400"/>
      <c r="BM1674" s="400"/>
      <c r="BN1674" s="400"/>
      <c r="BO1674" s="400"/>
      <c r="BP1674" s="400"/>
      <c r="BQ1674" s="400"/>
      <c r="BR1674" s="400"/>
      <c r="BS1674" s="400"/>
      <c r="BT1674" s="400"/>
      <c r="BU1674" s="400"/>
      <c r="CC1674" s="397"/>
      <c r="CD1674" s="397"/>
      <c r="CE1674" s="397"/>
      <c r="CF1674" s="397"/>
      <c r="CG1674" s="397"/>
      <c r="CH1674" s="397"/>
      <c r="CI1674" s="397"/>
      <c r="CJ1674" s="397"/>
      <c r="CK1674" s="397"/>
      <c r="CL1674" s="397"/>
      <c r="CM1674" s="397"/>
      <c r="CN1674" s="397"/>
    </row>
    <row r="1675" spans="1:92" s="407" customFormat="1" x14ac:dyDescent="0.25">
      <c r="A1675" s="408"/>
      <c r="B1675" s="408"/>
      <c r="C1675" s="408"/>
      <c r="D1675" s="408"/>
      <c r="E1675" s="408"/>
      <c r="F1675" s="408"/>
      <c r="G1675" s="408"/>
      <c r="AN1675" s="400"/>
      <c r="AO1675" s="400"/>
      <c r="AV1675" s="400"/>
      <c r="AW1675" s="400"/>
      <c r="BJ1675" s="400"/>
      <c r="BK1675" s="400"/>
      <c r="BL1675" s="400"/>
      <c r="BM1675" s="400"/>
      <c r="BN1675" s="400"/>
      <c r="BO1675" s="400"/>
      <c r="BP1675" s="400"/>
      <c r="BQ1675" s="400"/>
      <c r="BR1675" s="400"/>
      <c r="BS1675" s="400"/>
      <c r="BT1675" s="400"/>
      <c r="BU1675" s="400"/>
      <c r="CC1675" s="397"/>
      <c r="CD1675" s="397"/>
      <c r="CE1675" s="397"/>
      <c r="CF1675" s="397"/>
      <c r="CG1675" s="397"/>
      <c r="CH1675" s="397"/>
      <c r="CI1675" s="397"/>
      <c r="CJ1675" s="397"/>
      <c r="CK1675" s="397"/>
      <c r="CL1675" s="397"/>
      <c r="CM1675" s="397"/>
      <c r="CN1675" s="397"/>
    </row>
    <row r="1676" spans="1:92" s="407" customFormat="1" x14ac:dyDescent="0.25">
      <c r="A1676" s="408"/>
      <c r="B1676" s="408"/>
      <c r="C1676" s="408"/>
      <c r="D1676" s="408"/>
      <c r="E1676" s="408"/>
      <c r="F1676" s="408"/>
      <c r="G1676" s="408"/>
      <c r="AN1676" s="400"/>
      <c r="AO1676" s="400"/>
      <c r="AV1676" s="400"/>
      <c r="AW1676" s="400"/>
      <c r="BJ1676" s="400"/>
      <c r="BK1676" s="400"/>
      <c r="BL1676" s="400"/>
      <c r="BM1676" s="400"/>
      <c r="BN1676" s="400"/>
      <c r="BO1676" s="400"/>
      <c r="BP1676" s="400"/>
      <c r="BQ1676" s="400"/>
      <c r="BR1676" s="400"/>
      <c r="BS1676" s="400"/>
      <c r="BT1676" s="400"/>
      <c r="BU1676" s="400"/>
      <c r="CC1676" s="397"/>
      <c r="CD1676" s="397"/>
      <c r="CE1676" s="397"/>
      <c r="CF1676" s="397"/>
      <c r="CG1676" s="397"/>
      <c r="CH1676" s="397"/>
      <c r="CI1676" s="397"/>
      <c r="CJ1676" s="397"/>
      <c r="CK1676" s="397"/>
      <c r="CL1676" s="397"/>
      <c r="CM1676" s="397"/>
      <c r="CN1676" s="397"/>
    </row>
    <row r="1677" spans="1:92" s="407" customFormat="1" x14ac:dyDescent="0.25">
      <c r="A1677" s="408"/>
      <c r="B1677" s="408"/>
      <c r="C1677" s="408"/>
      <c r="D1677" s="408"/>
      <c r="E1677" s="408"/>
      <c r="F1677" s="408"/>
      <c r="G1677" s="408"/>
      <c r="AN1677" s="400"/>
      <c r="AO1677" s="400"/>
      <c r="AV1677" s="400"/>
      <c r="AW1677" s="400"/>
      <c r="BJ1677" s="400"/>
      <c r="BK1677" s="400"/>
      <c r="BL1677" s="400"/>
      <c r="BM1677" s="400"/>
      <c r="BN1677" s="400"/>
      <c r="BO1677" s="400"/>
      <c r="BP1677" s="400"/>
      <c r="BQ1677" s="400"/>
      <c r="BR1677" s="400"/>
      <c r="BS1677" s="400"/>
      <c r="BT1677" s="400"/>
      <c r="BU1677" s="400"/>
      <c r="CC1677" s="397"/>
      <c r="CD1677" s="397"/>
      <c r="CE1677" s="397"/>
      <c r="CF1677" s="397"/>
      <c r="CG1677" s="397"/>
      <c r="CH1677" s="397"/>
      <c r="CI1677" s="397"/>
      <c r="CJ1677" s="397"/>
      <c r="CK1677" s="397"/>
      <c r="CL1677" s="397"/>
      <c r="CM1677" s="397"/>
      <c r="CN1677" s="397"/>
    </row>
    <row r="1678" spans="1:92" s="407" customFormat="1" x14ac:dyDescent="0.25">
      <c r="A1678" s="408"/>
      <c r="B1678" s="408"/>
      <c r="C1678" s="408"/>
      <c r="D1678" s="408"/>
      <c r="E1678" s="408"/>
      <c r="F1678" s="408"/>
      <c r="G1678" s="408"/>
      <c r="AN1678" s="400"/>
      <c r="AO1678" s="400"/>
      <c r="AV1678" s="400"/>
      <c r="AW1678" s="400"/>
      <c r="BJ1678" s="400"/>
      <c r="BK1678" s="400"/>
      <c r="BL1678" s="400"/>
      <c r="BM1678" s="400"/>
      <c r="BN1678" s="400"/>
      <c r="BO1678" s="400"/>
      <c r="BP1678" s="400"/>
      <c r="BQ1678" s="400"/>
      <c r="BR1678" s="400"/>
      <c r="BS1678" s="400"/>
      <c r="BT1678" s="400"/>
      <c r="BU1678" s="400"/>
      <c r="CC1678" s="397"/>
      <c r="CD1678" s="397"/>
      <c r="CE1678" s="397"/>
      <c r="CF1678" s="397"/>
      <c r="CG1678" s="397"/>
      <c r="CH1678" s="397"/>
      <c r="CI1678" s="397"/>
      <c r="CJ1678" s="397"/>
      <c r="CK1678" s="397"/>
      <c r="CL1678" s="397"/>
      <c r="CM1678" s="397"/>
      <c r="CN1678" s="397"/>
    </row>
    <row r="1679" spans="1:92" s="407" customFormat="1" x14ac:dyDescent="0.25">
      <c r="A1679" s="408"/>
      <c r="B1679" s="408"/>
      <c r="C1679" s="408"/>
      <c r="D1679" s="408"/>
      <c r="E1679" s="408"/>
      <c r="F1679" s="408"/>
      <c r="G1679" s="408"/>
      <c r="AN1679" s="400"/>
      <c r="AO1679" s="400"/>
      <c r="AV1679" s="400"/>
      <c r="AW1679" s="400"/>
      <c r="BJ1679" s="400"/>
      <c r="BK1679" s="400"/>
      <c r="BL1679" s="400"/>
      <c r="BM1679" s="400"/>
      <c r="BN1679" s="400"/>
      <c r="BO1679" s="400"/>
      <c r="BP1679" s="400"/>
      <c r="BQ1679" s="400"/>
      <c r="BR1679" s="400"/>
      <c r="BS1679" s="400"/>
      <c r="BT1679" s="400"/>
      <c r="BU1679" s="400"/>
      <c r="CC1679" s="397"/>
      <c r="CD1679" s="397"/>
      <c r="CE1679" s="397"/>
      <c r="CF1679" s="397"/>
      <c r="CG1679" s="397"/>
      <c r="CH1679" s="397"/>
      <c r="CI1679" s="397"/>
      <c r="CJ1679" s="397"/>
      <c r="CK1679" s="397"/>
      <c r="CL1679" s="397"/>
      <c r="CM1679" s="397"/>
      <c r="CN1679" s="397"/>
    </row>
    <row r="1680" spans="1:92" s="407" customFormat="1" x14ac:dyDescent="0.25">
      <c r="A1680" s="408"/>
      <c r="B1680" s="408"/>
      <c r="C1680" s="408"/>
      <c r="D1680" s="408"/>
      <c r="E1680" s="408"/>
      <c r="F1680" s="408"/>
      <c r="G1680" s="408"/>
      <c r="AN1680" s="400"/>
      <c r="AO1680" s="400"/>
      <c r="AV1680" s="400"/>
      <c r="AW1680" s="400"/>
      <c r="BJ1680" s="400"/>
      <c r="BK1680" s="400"/>
      <c r="BL1680" s="400"/>
      <c r="BM1680" s="400"/>
      <c r="BN1680" s="400"/>
      <c r="BO1680" s="400"/>
      <c r="BP1680" s="400"/>
      <c r="BQ1680" s="400"/>
      <c r="BR1680" s="400"/>
      <c r="BS1680" s="400"/>
      <c r="BT1680" s="400"/>
      <c r="BU1680" s="400"/>
      <c r="CC1680" s="397"/>
      <c r="CD1680" s="397"/>
      <c r="CE1680" s="397"/>
      <c r="CF1680" s="397"/>
      <c r="CG1680" s="397"/>
      <c r="CH1680" s="397"/>
      <c r="CI1680" s="397"/>
      <c r="CJ1680" s="397"/>
      <c r="CK1680" s="397"/>
      <c r="CL1680" s="397"/>
      <c r="CM1680" s="397"/>
      <c r="CN1680" s="397"/>
    </row>
    <row r="1681" spans="1:92" s="407" customFormat="1" x14ac:dyDescent="0.25">
      <c r="A1681" s="408"/>
      <c r="B1681" s="408"/>
      <c r="C1681" s="408"/>
      <c r="D1681" s="408"/>
      <c r="E1681" s="408"/>
      <c r="F1681" s="408"/>
      <c r="G1681" s="408"/>
      <c r="AN1681" s="400"/>
      <c r="AO1681" s="400"/>
      <c r="AV1681" s="400"/>
      <c r="AW1681" s="400"/>
      <c r="BJ1681" s="400"/>
      <c r="BK1681" s="400"/>
      <c r="BL1681" s="400"/>
      <c r="BM1681" s="400"/>
      <c r="BN1681" s="400"/>
      <c r="BO1681" s="400"/>
      <c r="BP1681" s="400"/>
      <c r="BQ1681" s="400"/>
      <c r="BR1681" s="400"/>
      <c r="BS1681" s="400"/>
      <c r="BT1681" s="400"/>
      <c r="BU1681" s="400"/>
      <c r="CC1681" s="397"/>
      <c r="CD1681" s="397"/>
      <c r="CE1681" s="397"/>
      <c r="CF1681" s="397"/>
      <c r="CG1681" s="397"/>
      <c r="CH1681" s="397"/>
      <c r="CI1681" s="397"/>
      <c r="CJ1681" s="397"/>
      <c r="CK1681" s="397"/>
      <c r="CL1681" s="397"/>
      <c r="CM1681" s="397"/>
      <c r="CN1681" s="397"/>
    </row>
    <row r="1682" spans="1:92" s="407" customFormat="1" x14ac:dyDescent="0.25">
      <c r="A1682" s="408"/>
      <c r="B1682" s="408"/>
      <c r="C1682" s="408"/>
      <c r="D1682" s="408"/>
      <c r="E1682" s="408"/>
      <c r="F1682" s="408"/>
      <c r="G1682" s="408"/>
      <c r="AN1682" s="400"/>
      <c r="AO1682" s="400"/>
      <c r="AV1682" s="400"/>
      <c r="AW1682" s="400"/>
      <c r="BJ1682" s="400"/>
      <c r="BK1682" s="400"/>
      <c r="BL1682" s="400"/>
      <c r="BM1682" s="400"/>
      <c r="BN1682" s="400"/>
      <c r="BO1682" s="400"/>
      <c r="BP1682" s="400"/>
      <c r="BQ1682" s="400"/>
      <c r="BR1682" s="400"/>
      <c r="BS1682" s="400"/>
      <c r="BT1682" s="400"/>
      <c r="BU1682" s="400"/>
      <c r="CC1682" s="397"/>
      <c r="CD1682" s="397"/>
      <c r="CE1682" s="397"/>
      <c r="CF1682" s="397"/>
      <c r="CG1682" s="397"/>
      <c r="CH1682" s="397"/>
      <c r="CI1682" s="397"/>
      <c r="CJ1682" s="397"/>
      <c r="CK1682" s="397"/>
      <c r="CL1682" s="397"/>
      <c r="CM1682" s="397"/>
      <c r="CN1682" s="397"/>
    </row>
    <row r="1683" spans="1:92" s="407" customFormat="1" x14ac:dyDescent="0.25">
      <c r="A1683" s="408"/>
      <c r="B1683" s="408"/>
      <c r="C1683" s="408"/>
      <c r="D1683" s="408"/>
      <c r="E1683" s="408"/>
      <c r="F1683" s="408"/>
      <c r="G1683" s="408"/>
      <c r="AN1683" s="400"/>
      <c r="AO1683" s="400"/>
      <c r="AV1683" s="400"/>
      <c r="AW1683" s="400"/>
      <c r="BJ1683" s="400"/>
      <c r="BK1683" s="400"/>
      <c r="BL1683" s="400"/>
      <c r="BM1683" s="400"/>
      <c r="BN1683" s="400"/>
      <c r="BO1683" s="400"/>
      <c r="BP1683" s="400"/>
      <c r="BQ1683" s="400"/>
      <c r="BR1683" s="400"/>
      <c r="BS1683" s="400"/>
      <c r="BT1683" s="400"/>
      <c r="BU1683" s="400"/>
      <c r="CC1683" s="397"/>
      <c r="CD1683" s="397"/>
      <c r="CE1683" s="397"/>
      <c r="CF1683" s="397"/>
      <c r="CG1683" s="397"/>
      <c r="CH1683" s="397"/>
      <c r="CI1683" s="397"/>
      <c r="CJ1683" s="397"/>
      <c r="CK1683" s="397"/>
      <c r="CL1683" s="397"/>
      <c r="CM1683" s="397"/>
      <c r="CN1683" s="397"/>
    </row>
    <row r="1684" spans="1:92" s="407" customFormat="1" x14ac:dyDescent="0.25">
      <c r="A1684" s="408"/>
      <c r="B1684" s="408"/>
      <c r="C1684" s="408"/>
      <c r="D1684" s="408"/>
      <c r="E1684" s="408"/>
      <c r="F1684" s="408"/>
      <c r="G1684" s="408"/>
      <c r="AN1684" s="400"/>
      <c r="AO1684" s="400"/>
      <c r="AV1684" s="400"/>
      <c r="AW1684" s="400"/>
      <c r="BJ1684" s="400"/>
      <c r="BK1684" s="400"/>
      <c r="BL1684" s="400"/>
      <c r="BM1684" s="400"/>
      <c r="BN1684" s="400"/>
      <c r="BO1684" s="400"/>
      <c r="BP1684" s="400"/>
      <c r="BQ1684" s="400"/>
      <c r="BR1684" s="400"/>
      <c r="BS1684" s="400"/>
      <c r="BT1684" s="400"/>
      <c r="BU1684" s="400"/>
      <c r="CC1684" s="397"/>
      <c r="CD1684" s="397"/>
      <c r="CE1684" s="397"/>
      <c r="CF1684" s="397"/>
      <c r="CG1684" s="397"/>
      <c r="CH1684" s="397"/>
      <c r="CI1684" s="397"/>
      <c r="CJ1684" s="397"/>
      <c r="CK1684" s="397"/>
      <c r="CL1684" s="397"/>
      <c r="CM1684" s="397"/>
      <c r="CN1684" s="397"/>
    </row>
    <row r="1685" spans="1:92" s="407" customFormat="1" x14ac:dyDescent="0.25">
      <c r="A1685" s="408"/>
      <c r="B1685" s="408"/>
      <c r="C1685" s="408"/>
      <c r="D1685" s="408"/>
      <c r="E1685" s="408"/>
      <c r="F1685" s="408"/>
      <c r="G1685" s="408"/>
      <c r="AN1685" s="400"/>
      <c r="AO1685" s="400"/>
      <c r="AV1685" s="400"/>
      <c r="AW1685" s="400"/>
      <c r="BJ1685" s="400"/>
      <c r="BK1685" s="400"/>
      <c r="BL1685" s="400"/>
      <c r="BM1685" s="400"/>
      <c r="BN1685" s="400"/>
      <c r="BO1685" s="400"/>
      <c r="BP1685" s="400"/>
      <c r="BQ1685" s="400"/>
      <c r="BR1685" s="400"/>
      <c r="BS1685" s="400"/>
      <c r="BT1685" s="400"/>
      <c r="BU1685" s="400"/>
      <c r="CC1685" s="397"/>
      <c r="CD1685" s="397"/>
      <c r="CE1685" s="397"/>
      <c r="CF1685" s="397"/>
      <c r="CG1685" s="397"/>
      <c r="CH1685" s="397"/>
      <c r="CI1685" s="397"/>
      <c r="CJ1685" s="397"/>
      <c r="CK1685" s="397"/>
      <c r="CL1685" s="397"/>
      <c r="CM1685" s="397"/>
      <c r="CN1685" s="397"/>
    </row>
    <row r="1686" spans="1:92" s="407" customFormat="1" x14ac:dyDescent="0.25">
      <c r="A1686" s="408"/>
      <c r="B1686" s="408"/>
      <c r="C1686" s="408"/>
      <c r="D1686" s="408"/>
      <c r="E1686" s="408"/>
      <c r="F1686" s="408"/>
      <c r="G1686" s="408"/>
      <c r="AN1686" s="400"/>
      <c r="AO1686" s="400"/>
      <c r="AV1686" s="400"/>
      <c r="AW1686" s="400"/>
      <c r="BJ1686" s="400"/>
      <c r="BK1686" s="400"/>
      <c r="BL1686" s="400"/>
      <c r="BM1686" s="400"/>
      <c r="BN1686" s="400"/>
      <c r="BO1686" s="400"/>
      <c r="BP1686" s="400"/>
      <c r="BQ1686" s="400"/>
      <c r="BR1686" s="400"/>
      <c r="BS1686" s="400"/>
      <c r="BT1686" s="400"/>
      <c r="BU1686" s="400"/>
      <c r="CC1686" s="397"/>
      <c r="CD1686" s="397"/>
      <c r="CE1686" s="397"/>
      <c r="CF1686" s="397"/>
      <c r="CG1686" s="397"/>
      <c r="CH1686" s="397"/>
      <c r="CI1686" s="397"/>
      <c r="CJ1686" s="397"/>
      <c r="CK1686" s="397"/>
      <c r="CL1686" s="397"/>
      <c r="CM1686" s="397"/>
      <c r="CN1686" s="397"/>
    </row>
    <row r="1687" spans="1:92" s="407" customFormat="1" x14ac:dyDescent="0.25">
      <c r="A1687" s="408"/>
      <c r="B1687" s="408"/>
      <c r="C1687" s="408"/>
      <c r="D1687" s="408"/>
      <c r="E1687" s="408"/>
      <c r="F1687" s="408"/>
      <c r="G1687" s="408"/>
      <c r="AN1687" s="400"/>
      <c r="AO1687" s="400"/>
      <c r="AV1687" s="400"/>
      <c r="AW1687" s="400"/>
      <c r="BJ1687" s="400"/>
      <c r="BK1687" s="400"/>
      <c r="BL1687" s="400"/>
      <c r="BM1687" s="400"/>
      <c r="BN1687" s="400"/>
      <c r="BO1687" s="400"/>
      <c r="BP1687" s="400"/>
      <c r="BQ1687" s="400"/>
      <c r="BR1687" s="400"/>
      <c r="BS1687" s="400"/>
      <c r="BT1687" s="400"/>
      <c r="BU1687" s="400"/>
      <c r="CC1687" s="397"/>
      <c r="CD1687" s="397"/>
      <c r="CE1687" s="397"/>
      <c r="CF1687" s="397"/>
      <c r="CG1687" s="397"/>
      <c r="CH1687" s="397"/>
      <c r="CI1687" s="397"/>
      <c r="CJ1687" s="397"/>
      <c r="CK1687" s="397"/>
      <c r="CL1687" s="397"/>
      <c r="CM1687" s="397"/>
      <c r="CN1687" s="397"/>
    </row>
    <row r="1688" spans="1:92" s="407" customFormat="1" x14ac:dyDescent="0.25">
      <c r="A1688" s="408"/>
      <c r="B1688" s="408"/>
      <c r="C1688" s="408"/>
      <c r="D1688" s="408"/>
      <c r="E1688" s="408"/>
      <c r="F1688" s="408"/>
      <c r="G1688" s="408"/>
      <c r="AN1688" s="400"/>
      <c r="AO1688" s="400"/>
      <c r="AV1688" s="400"/>
      <c r="AW1688" s="400"/>
      <c r="BJ1688" s="400"/>
      <c r="BK1688" s="400"/>
      <c r="BL1688" s="400"/>
      <c r="BM1688" s="400"/>
      <c r="BN1688" s="400"/>
      <c r="BO1688" s="400"/>
      <c r="BP1688" s="400"/>
      <c r="BQ1688" s="400"/>
      <c r="BR1688" s="400"/>
      <c r="BS1688" s="400"/>
      <c r="BT1688" s="400"/>
      <c r="BU1688" s="400"/>
      <c r="CC1688" s="397"/>
      <c r="CD1688" s="397"/>
      <c r="CE1688" s="397"/>
      <c r="CF1688" s="397"/>
      <c r="CG1688" s="397"/>
      <c r="CH1688" s="397"/>
      <c r="CI1688" s="397"/>
      <c r="CJ1688" s="397"/>
      <c r="CK1688" s="397"/>
      <c r="CL1688" s="397"/>
      <c r="CM1688" s="397"/>
      <c r="CN1688" s="397"/>
    </row>
    <row r="1689" spans="1:92" s="407" customFormat="1" x14ac:dyDescent="0.25">
      <c r="A1689" s="408"/>
      <c r="B1689" s="408"/>
      <c r="C1689" s="408"/>
      <c r="D1689" s="408"/>
      <c r="E1689" s="408"/>
      <c r="F1689" s="408"/>
      <c r="G1689" s="408"/>
      <c r="AN1689" s="400"/>
      <c r="AO1689" s="400"/>
      <c r="AV1689" s="400"/>
      <c r="AW1689" s="400"/>
      <c r="BJ1689" s="400"/>
      <c r="BK1689" s="400"/>
      <c r="BL1689" s="400"/>
      <c r="BM1689" s="400"/>
      <c r="BN1689" s="400"/>
      <c r="BO1689" s="400"/>
      <c r="BP1689" s="400"/>
      <c r="BQ1689" s="400"/>
      <c r="BR1689" s="400"/>
      <c r="BS1689" s="400"/>
      <c r="BT1689" s="400"/>
      <c r="BU1689" s="400"/>
      <c r="CC1689" s="397"/>
      <c r="CD1689" s="397"/>
      <c r="CE1689" s="397"/>
      <c r="CF1689" s="397"/>
      <c r="CG1689" s="397"/>
      <c r="CH1689" s="397"/>
      <c r="CI1689" s="397"/>
      <c r="CJ1689" s="397"/>
      <c r="CK1689" s="397"/>
      <c r="CL1689" s="397"/>
      <c r="CM1689" s="397"/>
      <c r="CN1689" s="397"/>
    </row>
    <row r="1690" spans="1:92" s="407" customFormat="1" x14ac:dyDescent="0.25">
      <c r="A1690" s="408"/>
      <c r="B1690" s="408"/>
      <c r="C1690" s="408"/>
      <c r="D1690" s="408"/>
      <c r="E1690" s="408"/>
      <c r="F1690" s="408"/>
      <c r="G1690" s="408"/>
      <c r="AN1690" s="400"/>
      <c r="AO1690" s="400"/>
      <c r="AV1690" s="400"/>
      <c r="AW1690" s="400"/>
      <c r="BJ1690" s="400"/>
      <c r="BK1690" s="400"/>
      <c r="BL1690" s="400"/>
      <c r="BM1690" s="400"/>
      <c r="BN1690" s="400"/>
      <c r="BO1690" s="400"/>
      <c r="BP1690" s="400"/>
      <c r="BQ1690" s="400"/>
      <c r="BR1690" s="400"/>
      <c r="BS1690" s="400"/>
      <c r="BT1690" s="400"/>
      <c r="BU1690" s="400"/>
      <c r="CC1690" s="397"/>
      <c r="CD1690" s="397"/>
      <c r="CE1690" s="397"/>
      <c r="CF1690" s="397"/>
      <c r="CG1690" s="397"/>
      <c r="CH1690" s="397"/>
      <c r="CI1690" s="397"/>
      <c r="CJ1690" s="397"/>
      <c r="CK1690" s="397"/>
      <c r="CL1690" s="397"/>
      <c r="CM1690" s="397"/>
      <c r="CN1690" s="397"/>
    </row>
    <row r="1691" spans="1:92" s="407" customFormat="1" x14ac:dyDescent="0.25">
      <c r="A1691" s="408"/>
      <c r="B1691" s="408"/>
      <c r="C1691" s="408"/>
      <c r="D1691" s="408"/>
      <c r="E1691" s="408"/>
      <c r="F1691" s="408"/>
      <c r="G1691" s="408"/>
      <c r="AN1691" s="400"/>
      <c r="AO1691" s="400"/>
      <c r="AV1691" s="400"/>
      <c r="AW1691" s="400"/>
      <c r="BJ1691" s="400"/>
      <c r="BK1691" s="400"/>
      <c r="BL1691" s="400"/>
      <c r="BM1691" s="400"/>
      <c r="BN1691" s="400"/>
      <c r="BO1691" s="400"/>
      <c r="BP1691" s="400"/>
      <c r="BQ1691" s="400"/>
      <c r="BR1691" s="400"/>
      <c r="BS1691" s="400"/>
      <c r="BT1691" s="400"/>
      <c r="BU1691" s="400"/>
      <c r="CC1691" s="397"/>
      <c r="CD1691" s="397"/>
      <c r="CE1691" s="397"/>
      <c r="CF1691" s="397"/>
      <c r="CG1691" s="397"/>
      <c r="CH1691" s="397"/>
      <c r="CI1691" s="397"/>
      <c r="CJ1691" s="397"/>
      <c r="CK1691" s="397"/>
      <c r="CL1691" s="397"/>
      <c r="CM1691" s="397"/>
      <c r="CN1691" s="397"/>
    </row>
    <row r="1692" spans="1:92" s="407" customFormat="1" x14ac:dyDescent="0.25">
      <c r="A1692" s="408"/>
      <c r="B1692" s="408"/>
      <c r="C1692" s="408"/>
      <c r="D1692" s="408"/>
      <c r="E1692" s="408"/>
      <c r="F1692" s="408"/>
      <c r="G1692" s="408"/>
      <c r="AN1692" s="400"/>
      <c r="AO1692" s="400"/>
      <c r="AV1692" s="400"/>
      <c r="AW1692" s="400"/>
      <c r="BJ1692" s="400"/>
      <c r="BK1692" s="400"/>
      <c r="BL1692" s="400"/>
      <c r="BM1692" s="400"/>
      <c r="BN1692" s="400"/>
      <c r="BO1692" s="400"/>
      <c r="BP1692" s="400"/>
      <c r="BQ1692" s="400"/>
      <c r="BR1692" s="400"/>
      <c r="BS1692" s="400"/>
      <c r="BT1692" s="400"/>
      <c r="BU1692" s="400"/>
      <c r="CC1692" s="397"/>
      <c r="CD1692" s="397"/>
      <c r="CE1692" s="397"/>
      <c r="CF1692" s="397"/>
      <c r="CG1692" s="397"/>
      <c r="CH1692" s="397"/>
      <c r="CI1692" s="397"/>
      <c r="CJ1692" s="397"/>
      <c r="CK1692" s="397"/>
      <c r="CL1692" s="397"/>
      <c r="CM1692" s="397"/>
      <c r="CN1692" s="397"/>
    </row>
    <row r="1693" spans="1:92" s="407" customFormat="1" x14ac:dyDescent="0.25">
      <c r="A1693" s="408"/>
      <c r="B1693" s="408"/>
      <c r="C1693" s="408"/>
      <c r="D1693" s="408"/>
      <c r="E1693" s="408"/>
      <c r="F1693" s="408"/>
      <c r="G1693" s="408"/>
      <c r="AN1693" s="400"/>
      <c r="AO1693" s="400"/>
      <c r="AV1693" s="400"/>
      <c r="AW1693" s="400"/>
      <c r="BJ1693" s="400"/>
      <c r="BK1693" s="400"/>
      <c r="BL1693" s="400"/>
      <c r="BM1693" s="400"/>
      <c r="BN1693" s="400"/>
      <c r="BO1693" s="400"/>
      <c r="BP1693" s="400"/>
      <c r="BQ1693" s="400"/>
      <c r="BR1693" s="400"/>
      <c r="BS1693" s="400"/>
      <c r="BT1693" s="400"/>
      <c r="BU1693" s="400"/>
      <c r="CC1693" s="397"/>
      <c r="CD1693" s="397"/>
      <c r="CE1693" s="397"/>
      <c r="CF1693" s="397"/>
      <c r="CG1693" s="397"/>
      <c r="CH1693" s="397"/>
      <c r="CI1693" s="397"/>
      <c r="CJ1693" s="397"/>
      <c r="CK1693" s="397"/>
      <c r="CL1693" s="397"/>
      <c r="CM1693" s="397"/>
      <c r="CN1693" s="397"/>
    </row>
    <row r="1694" spans="1:92" s="407" customFormat="1" x14ac:dyDescent="0.25">
      <c r="A1694" s="408"/>
      <c r="B1694" s="408"/>
      <c r="C1694" s="408"/>
      <c r="D1694" s="408"/>
      <c r="E1694" s="408"/>
      <c r="F1694" s="408"/>
      <c r="G1694" s="408"/>
      <c r="AN1694" s="400"/>
      <c r="AO1694" s="400"/>
      <c r="AV1694" s="400"/>
      <c r="AW1694" s="400"/>
      <c r="BJ1694" s="400"/>
      <c r="BK1694" s="400"/>
      <c r="BL1694" s="400"/>
      <c r="BM1694" s="400"/>
      <c r="BN1694" s="400"/>
      <c r="BO1694" s="400"/>
      <c r="BP1694" s="400"/>
      <c r="BQ1694" s="400"/>
      <c r="BR1694" s="400"/>
      <c r="BS1694" s="400"/>
      <c r="BT1694" s="400"/>
      <c r="BU1694" s="400"/>
      <c r="CC1694" s="397"/>
      <c r="CD1694" s="397"/>
      <c r="CE1694" s="397"/>
      <c r="CF1694" s="397"/>
      <c r="CG1694" s="397"/>
      <c r="CH1694" s="397"/>
      <c r="CI1694" s="397"/>
      <c r="CJ1694" s="397"/>
      <c r="CK1694" s="397"/>
      <c r="CL1694" s="397"/>
      <c r="CM1694" s="397"/>
      <c r="CN1694" s="397"/>
    </row>
    <row r="1695" spans="1:92" s="407" customFormat="1" x14ac:dyDescent="0.25">
      <c r="A1695" s="408"/>
      <c r="B1695" s="408"/>
      <c r="C1695" s="408"/>
      <c r="D1695" s="408"/>
      <c r="E1695" s="408"/>
      <c r="F1695" s="408"/>
      <c r="G1695" s="408"/>
      <c r="AN1695" s="400"/>
      <c r="AO1695" s="400"/>
      <c r="AV1695" s="400"/>
      <c r="AW1695" s="400"/>
      <c r="BJ1695" s="400"/>
      <c r="BK1695" s="400"/>
      <c r="BL1695" s="400"/>
      <c r="BM1695" s="400"/>
      <c r="BN1695" s="400"/>
      <c r="BO1695" s="400"/>
      <c r="BP1695" s="400"/>
      <c r="BQ1695" s="400"/>
      <c r="BR1695" s="400"/>
      <c r="BS1695" s="400"/>
      <c r="BT1695" s="400"/>
      <c r="BU1695" s="400"/>
      <c r="CC1695" s="397"/>
      <c r="CD1695" s="397"/>
      <c r="CE1695" s="397"/>
      <c r="CF1695" s="397"/>
      <c r="CG1695" s="397"/>
      <c r="CH1695" s="397"/>
      <c r="CI1695" s="397"/>
      <c r="CJ1695" s="397"/>
      <c r="CK1695" s="397"/>
      <c r="CL1695" s="397"/>
      <c r="CM1695" s="397"/>
      <c r="CN1695" s="397"/>
    </row>
    <row r="1696" spans="1:92" s="407" customFormat="1" x14ac:dyDescent="0.25">
      <c r="A1696" s="408"/>
      <c r="B1696" s="408"/>
      <c r="C1696" s="408"/>
      <c r="D1696" s="408"/>
      <c r="E1696" s="408"/>
      <c r="F1696" s="408"/>
      <c r="G1696" s="408"/>
      <c r="AN1696" s="400"/>
      <c r="AO1696" s="400"/>
      <c r="AV1696" s="400"/>
      <c r="AW1696" s="400"/>
      <c r="BJ1696" s="400"/>
      <c r="BK1696" s="400"/>
      <c r="BL1696" s="400"/>
      <c r="BM1696" s="400"/>
      <c r="BN1696" s="400"/>
      <c r="BO1696" s="400"/>
      <c r="BP1696" s="400"/>
      <c r="BQ1696" s="400"/>
      <c r="BR1696" s="400"/>
      <c r="BS1696" s="400"/>
      <c r="BT1696" s="400"/>
      <c r="BU1696" s="400"/>
      <c r="CC1696" s="397"/>
      <c r="CD1696" s="397"/>
      <c r="CE1696" s="397"/>
      <c r="CF1696" s="397"/>
      <c r="CG1696" s="397"/>
      <c r="CH1696" s="397"/>
      <c r="CI1696" s="397"/>
      <c r="CJ1696" s="397"/>
      <c r="CK1696" s="397"/>
      <c r="CL1696" s="397"/>
      <c r="CM1696" s="397"/>
      <c r="CN1696" s="397"/>
    </row>
    <row r="1697" spans="1:92" s="407" customFormat="1" x14ac:dyDescent="0.25">
      <c r="A1697" s="408"/>
      <c r="B1697" s="408"/>
      <c r="C1697" s="408"/>
      <c r="D1697" s="408"/>
      <c r="E1697" s="408"/>
      <c r="F1697" s="408"/>
      <c r="G1697" s="408"/>
      <c r="AN1697" s="400"/>
      <c r="AO1697" s="400"/>
      <c r="AV1697" s="400"/>
      <c r="AW1697" s="400"/>
      <c r="BJ1697" s="400"/>
      <c r="BK1697" s="400"/>
      <c r="BL1697" s="400"/>
      <c r="BM1697" s="400"/>
      <c r="BN1697" s="400"/>
      <c r="BO1697" s="400"/>
      <c r="BP1697" s="400"/>
      <c r="BQ1697" s="400"/>
      <c r="BR1697" s="400"/>
      <c r="BS1697" s="400"/>
      <c r="BT1697" s="400"/>
      <c r="BU1697" s="400"/>
      <c r="CC1697" s="397"/>
      <c r="CD1697" s="397"/>
      <c r="CE1697" s="397"/>
      <c r="CF1697" s="397"/>
      <c r="CG1697" s="397"/>
      <c r="CH1697" s="397"/>
      <c r="CI1697" s="397"/>
      <c r="CJ1697" s="397"/>
      <c r="CK1697" s="397"/>
      <c r="CL1697" s="397"/>
      <c r="CM1697" s="397"/>
      <c r="CN1697" s="397"/>
    </row>
    <row r="1698" spans="1:92" s="407" customFormat="1" x14ac:dyDescent="0.25">
      <c r="A1698" s="408"/>
      <c r="B1698" s="408"/>
      <c r="C1698" s="408"/>
      <c r="D1698" s="408"/>
      <c r="E1698" s="408"/>
      <c r="F1698" s="408"/>
      <c r="G1698" s="408"/>
      <c r="AN1698" s="400"/>
      <c r="AO1698" s="400"/>
      <c r="AV1698" s="400"/>
      <c r="AW1698" s="400"/>
      <c r="BJ1698" s="400"/>
      <c r="BK1698" s="400"/>
      <c r="BL1698" s="400"/>
      <c r="BM1698" s="400"/>
      <c r="BN1698" s="400"/>
      <c r="BO1698" s="400"/>
      <c r="BP1698" s="400"/>
      <c r="BQ1698" s="400"/>
      <c r="BR1698" s="400"/>
      <c r="BS1698" s="400"/>
      <c r="BT1698" s="400"/>
      <c r="BU1698" s="400"/>
      <c r="CC1698" s="397"/>
      <c r="CD1698" s="397"/>
      <c r="CE1698" s="397"/>
      <c r="CF1698" s="397"/>
      <c r="CG1698" s="397"/>
      <c r="CH1698" s="397"/>
      <c r="CI1698" s="397"/>
      <c r="CJ1698" s="397"/>
      <c r="CK1698" s="397"/>
      <c r="CL1698" s="397"/>
      <c r="CM1698" s="397"/>
      <c r="CN1698" s="397"/>
    </row>
    <row r="1699" spans="1:92" s="407" customFormat="1" x14ac:dyDescent="0.25">
      <c r="A1699" s="408"/>
      <c r="B1699" s="408"/>
      <c r="C1699" s="408"/>
      <c r="D1699" s="408"/>
      <c r="E1699" s="408"/>
      <c r="F1699" s="408"/>
      <c r="G1699" s="408"/>
      <c r="AN1699" s="400"/>
      <c r="AO1699" s="400"/>
      <c r="AV1699" s="400"/>
      <c r="AW1699" s="400"/>
      <c r="BJ1699" s="400"/>
      <c r="BK1699" s="400"/>
      <c r="BL1699" s="400"/>
      <c r="BM1699" s="400"/>
      <c r="BN1699" s="400"/>
      <c r="BO1699" s="400"/>
      <c r="BP1699" s="400"/>
      <c r="BQ1699" s="400"/>
      <c r="BR1699" s="400"/>
      <c r="BS1699" s="400"/>
      <c r="BT1699" s="400"/>
      <c r="BU1699" s="400"/>
      <c r="CC1699" s="397"/>
      <c r="CD1699" s="397"/>
      <c r="CE1699" s="397"/>
      <c r="CF1699" s="397"/>
      <c r="CG1699" s="397"/>
      <c r="CH1699" s="397"/>
      <c r="CI1699" s="397"/>
      <c r="CJ1699" s="397"/>
      <c r="CK1699" s="397"/>
      <c r="CL1699" s="397"/>
      <c r="CM1699" s="397"/>
      <c r="CN1699" s="397"/>
    </row>
    <row r="1700" spans="1:92" s="407" customFormat="1" x14ac:dyDescent="0.25">
      <c r="A1700" s="408"/>
      <c r="B1700" s="408"/>
      <c r="C1700" s="408"/>
      <c r="D1700" s="408"/>
      <c r="E1700" s="408"/>
      <c r="F1700" s="408"/>
      <c r="G1700" s="408"/>
      <c r="AN1700" s="400"/>
      <c r="AO1700" s="400"/>
      <c r="AV1700" s="400"/>
      <c r="AW1700" s="400"/>
      <c r="BJ1700" s="400"/>
      <c r="BK1700" s="400"/>
      <c r="BL1700" s="400"/>
      <c r="BM1700" s="400"/>
      <c r="BN1700" s="400"/>
      <c r="BO1700" s="400"/>
      <c r="BP1700" s="400"/>
      <c r="BQ1700" s="400"/>
      <c r="BR1700" s="400"/>
      <c r="BS1700" s="400"/>
      <c r="BT1700" s="400"/>
      <c r="BU1700" s="400"/>
      <c r="CC1700" s="397"/>
      <c r="CD1700" s="397"/>
      <c r="CE1700" s="397"/>
      <c r="CF1700" s="397"/>
      <c r="CG1700" s="397"/>
      <c r="CH1700" s="397"/>
      <c r="CI1700" s="397"/>
      <c r="CJ1700" s="397"/>
      <c r="CK1700" s="397"/>
      <c r="CL1700" s="397"/>
      <c r="CM1700" s="397"/>
      <c r="CN1700" s="397"/>
    </row>
    <row r="1701" spans="1:92" s="407" customFormat="1" x14ac:dyDescent="0.25">
      <c r="A1701" s="408"/>
      <c r="B1701" s="408"/>
      <c r="C1701" s="408"/>
      <c r="D1701" s="408"/>
      <c r="E1701" s="408"/>
      <c r="F1701" s="408"/>
      <c r="G1701" s="408"/>
      <c r="AN1701" s="400"/>
      <c r="AO1701" s="400"/>
      <c r="AV1701" s="400"/>
      <c r="AW1701" s="400"/>
      <c r="BJ1701" s="400"/>
      <c r="BK1701" s="400"/>
      <c r="BL1701" s="400"/>
      <c r="BM1701" s="400"/>
      <c r="BN1701" s="400"/>
      <c r="BO1701" s="400"/>
      <c r="BP1701" s="400"/>
      <c r="BQ1701" s="400"/>
      <c r="BR1701" s="400"/>
      <c r="BS1701" s="400"/>
      <c r="BT1701" s="400"/>
      <c r="BU1701" s="400"/>
      <c r="CC1701" s="397"/>
      <c r="CD1701" s="397"/>
      <c r="CE1701" s="397"/>
      <c r="CF1701" s="397"/>
      <c r="CG1701" s="397"/>
      <c r="CH1701" s="397"/>
      <c r="CI1701" s="397"/>
      <c r="CJ1701" s="397"/>
      <c r="CK1701" s="397"/>
      <c r="CL1701" s="397"/>
      <c r="CM1701" s="397"/>
      <c r="CN1701" s="397"/>
    </row>
    <row r="1702" spans="1:92" s="407" customFormat="1" x14ac:dyDescent="0.25">
      <c r="A1702" s="408"/>
      <c r="B1702" s="408"/>
      <c r="C1702" s="408"/>
      <c r="D1702" s="408"/>
      <c r="E1702" s="408"/>
      <c r="F1702" s="408"/>
      <c r="G1702" s="408"/>
      <c r="AN1702" s="400"/>
      <c r="AO1702" s="400"/>
      <c r="AV1702" s="400"/>
      <c r="AW1702" s="400"/>
      <c r="BJ1702" s="400"/>
      <c r="BK1702" s="400"/>
      <c r="BL1702" s="400"/>
      <c r="BM1702" s="400"/>
      <c r="BN1702" s="400"/>
      <c r="BO1702" s="400"/>
      <c r="BP1702" s="400"/>
      <c r="BQ1702" s="400"/>
      <c r="BR1702" s="400"/>
      <c r="BS1702" s="400"/>
      <c r="BT1702" s="400"/>
      <c r="BU1702" s="400"/>
      <c r="CC1702" s="397"/>
      <c r="CD1702" s="397"/>
      <c r="CE1702" s="397"/>
      <c r="CF1702" s="397"/>
      <c r="CG1702" s="397"/>
      <c r="CH1702" s="397"/>
      <c r="CI1702" s="397"/>
      <c r="CJ1702" s="397"/>
      <c r="CK1702" s="397"/>
      <c r="CL1702" s="397"/>
      <c r="CM1702" s="397"/>
      <c r="CN1702" s="397"/>
    </row>
    <row r="1703" spans="1:92" s="407" customFormat="1" x14ac:dyDescent="0.25">
      <c r="A1703" s="408"/>
      <c r="B1703" s="408"/>
      <c r="C1703" s="408"/>
      <c r="D1703" s="408"/>
      <c r="E1703" s="408"/>
      <c r="F1703" s="408"/>
      <c r="G1703" s="408"/>
      <c r="AN1703" s="400"/>
      <c r="AO1703" s="400"/>
      <c r="AV1703" s="400"/>
      <c r="AW1703" s="400"/>
      <c r="BJ1703" s="400"/>
      <c r="BK1703" s="400"/>
      <c r="BL1703" s="400"/>
      <c r="BM1703" s="400"/>
      <c r="BN1703" s="400"/>
      <c r="BO1703" s="400"/>
      <c r="BP1703" s="400"/>
      <c r="BQ1703" s="400"/>
      <c r="BR1703" s="400"/>
      <c r="BS1703" s="400"/>
      <c r="BT1703" s="400"/>
      <c r="BU1703" s="400"/>
      <c r="CC1703" s="397"/>
      <c r="CD1703" s="397"/>
      <c r="CE1703" s="397"/>
      <c r="CF1703" s="397"/>
      <c r="CG1703" s="397"/>
      <c r="CH1703" s="397"/>
      <c r="CI1703" s="397"/>
      <c r="CJ1703" s="397"/>
      <c r="CK1703" s="397"/>
      <c r="CL1703" s="397"/>
      <c r="CM1703" s="397"/>
      <c r="CN1703" s="397"/>
    </row>
    <row r="1704" spans="1:92" s="407" customFormat="1" x14ac:dyDescent="0.25">
      <c r="A1704" s="408"/>
      <c r="B1704" s="408"/>
      <c r="C1704" s="408"/>
      <c r="D1704" s="408"/>
      <c r="E1704" s="408"/>
      <c r="F1704" s="408"/>
      <c r="G1704" s="408"/>
      <c r="AN1704" s="400"/>
      <c r="AO1704" s="400"/>
      <c r="AV1704" s="400"/>
      <c r="AW1704" s="400"/>
      <c r="BJ1704" s="400"/>
      <c r="BK1704" s="400"/>
      <c r="BL1704" s="400"/>
      <c r="BM1704" s="400"/>
      <c r="BN1704" s="400"/>
      <c r="BO1704" s="400"/>
      <c r="BP1704" s="400"/>
      <c r="BQ1704" s="400"/>
      <c r="BR1704" s="400"/>
      <c r="BS1704" s="400"/>
      <c r="BT1704" s="400"/>
      <c r="BU1704" s="400"/>
      <c r="CC1704" s="397"/>
      <c r="CD1704" s="397"/>
      <c r="CE1704" s="397"/>
      <c r="CF1704" s="397"/>
      <c r="CG1704" s="397"/>
      <c r="CH1704" s="397"/>
      <c r="CI1704" s="397"/>
      <c r="CJ1704" s="397"/>
      <c r="CK1704" s="397"/>
      <c r="CL1704" s="397"/>
      <c r="CM1704" s="397"/>
      <c r="CN1704" s="397"/>
    </row>
    <row r="1705" spans="1:92" s="407" customFormat="1" x14ac:dyDescent="0.25">
      <c r="A1705" s="408"/>
      <c r="B1705" s="408"/>
      <c r="C1705" s="408"/>
      <c r="D1705" s="408"/>
      <c r="E1705" s="408"/>
      <c r="F1705" s="408"/>
      <c r="G1705" s="408"/>
      <c r="AN1705" s="400"/>
      <c r="AO1705" s="400"/>
      <c r="AV1705" s="400"/>
      <c r="AW1705" s="400"/>
      <c r="BJ1705" s="400"/>
      <c r="BK1705" s="400"/>
      <c r="BL1705" s="400"/>
      <c r="BM1705" s="400"/>
      <c r="BN1705" s="400"/>
      <c r="BO1705" s="400"/>
      <c r="BP1705" s="400"/>
      <c r="BQ1705" s="400"/>
      <c r="BR1705" s="400"/>
      <c r="BS1705" s="400"/>
      <c r="BT1705" s="400"/>
      <c r="BU1705" s="400"/>
      <c r="CC1705" s="397"/>
      <c r="CD1705" s="397"/>
      <c r="CE1705" s="397"/>
      <c r="CF1705" s="397"/>
      <c r="CG1705" s="397"/>
      <c r="CH1705" s="397"/>
      <c r="CI1705" s="397"/>
      <c r="CJ1705" s="397"/>
      <c r="CK1705" s="397"/>
      <c r="CL1705" s="397"/>
      <c r="CM1705" s="397"/>
      <c r="CN1705" s="397"/>
    </row>
    <row r="1706" spans="1:92" s="407" customFormat="1" x14ac:dyDescent="0.25">
      <c r="A1706" s="408"/>
      <c r="B1706" s="408"/>
      <c r="C1706" s="408"/>
      <c r="D1706" s="408"/>
      <c r="E1706" s="408"/>
      <c r="F1706" s="408"/>
      <c r="G1706" s="408"/>
      <c r="AN1706" s="400"/>
      <c r="AO1706" s="400"/>
      <c r="AV1706" s="400"/>
      <c r="AW1706" s="400"/>
      <c r="BJ1706" s="400"/>
      <c r="BK1706" s="400"/>
      <c r="BL1706" s="400"/>
      <c r="BM1706" s="400"/>
      <c r="BN1706" s="400"/>
      <c r="BO1706" s="400"/>
      <c r="BP1706" s="400"/>
      <c r="BQ1706" s="400"/>
      <c r="BR1706" s="400"/>
      <c r="BS1706" s="400"/>
      <c r="BT1706" s="400"/>
      <c r="BU1706" s="400"/>
      <c r="CC1706" s="397"/>
      <c r="CD1706" s="397"/>
      <c r="CE1706" s="397"/>
      <c r="CF1706" s="397"/>
      <c r="CG1706" s="397"/>
      <c r="CH1706" s="397"/>
      <c r="CI1706" s="397"/>
      <c r="CJ1706" s="397"/>
      <c r="CK1706" s="397"/>
      <c r="CL1706" s="397"/>
      <c r="CM1706" s="397"/>
      <c r="CN1706" s="397"/>
    </row>
    <row r="1707" spans="1:92" s="407" customFormat="1" x14ac:dyDescent="0.25">
      <c r="A1707" s="408"/>
      <c r="B1707" s="408"/>
      <c r="C1707" s="408"/>
      <c r="D1707" s="408"/>
      <c r="E1707" s="408"/>
      <c r="F1707" s="408"/>
      <c r="G1707" s="408"/>
      <c r="AN1707" s="400"/>
      <c r="AO1707" s="400"/>
      <c r="AV1707" s="400"/>
      <c r="AW1707" s="400"/>
      <c r="BJ1707" s="400"/>
      <c r="BK1707" s="400"/>
      <c r="BL1707" s="400"/>
      <c r="BM1707" s="400"/>
      <c r="BN1707" s="400"/>
      <c r="BO1707" s="400"/>
      <c r="BP1707" s="400"/>
      <c r="BQ1707" s="400"/>
      <c r="BR1707" s="400"/>
      <c r="BS1707" s="400"/>
      <c r="BT1707" s="400"/>
      <c r="BU1707" s="400"/>
      <c r="CC1707" s="397"/>
      <c r="CD1707" s="397"/>
      <c r="CE1707" s="397"/>
      <c r="CF1707" s="397"/>
      <c r="CG1707" s="397"/>
      <c r="CH1707" s="397"/>
      <c r="CI1707" s="397"/>
      <c r="CJ1707" s="397"/>
      <c r="CK1707" s="397"/>
      <c r="CL1707" s="397"/>
      <c r="CM1707" s="397"/>
      <c r="CN1707" s="397"/>
    </row>
    <row r="1708" spans="1:92" s="407" customFormat="1" x14ac:dyDescent="0.25">
      <c r="A1708" s="408"/>
      <c r="B1708" s="408"/>
      <c r="C1708" s="408"/>
      <c r="D1708" s="408"/>
      <c r="E1708" s="408"/>
      <c r="F1708" s="408"/>
      <c r="G1708" s="408"/>
      <c r="AN1708" s="400"/>
      <c r="AO1708" s="400"/>
      <c r="AV1708" s="400"/>
      <c r="AW1708" s="400"/>
      <c r="BJ1708" s="400"/>
      <c r="BK1708" s="400"/>
      <c r="BL1708" s="400"/>
      <c r="BM1708" s="400"/>
      <c r="BN1708" s="400"/>
      <c r="BO1708" s="400"/>
      <c r="BP1708" s="400"/>
      <c r="BQ1708" s="400"/>
      <c r="BR1708" s="400"/>
      <c r="BS1708" s="400"/>
      <c r="BT1708" s="400"/>
      <c r="BU1708" s="400"/>
      <c r="CC1708" s="397"/>
      <c r="CD1708" s="397"/>
      <c r="CE1708" s="397"/>
      <c r="CF1708" s="397"/>
      <c r="CG1708" s="397"/>
      <c r="CH1708" s="397"/>
      <c r="CI1708" s="397"/>
      <c r="CJ1708" s="397"/>
      <c r="CK1708" s="397"/>
      <c r="CL1708" s="397"/>
      <c r="CM1708" s="397"/>
      <c r="CN1708" s="397"/>
    </row>
    <row r="1709" spans="1:92" s="407" customFormat="1" x14ac:dyDescent="0.25">
      <c r="A1709" s="408"/>
      <c r="B1709" s="408"/>
      <c r="C1709" s="408"/>
      <c r="D1709" s="408"/>
      <c r="E1709" s="408"/>
      <c r="F1709" s="408"/>
      <c r="G1709" s="408"/>
      <c r="AN1709" s="400"/>
      <c r="AO1709" s="400"/>
      <c r="AV1709" s="400"/>
      <c r="AW1709" s="400"/>
      <c r="BJ1709" s="400"/>
      <c r="BK1709" s="400"/>
      <c r="BL1709" s="400"/>
      <c r="BM1709" s="400"/>
      <c r="BN1709" s="400"/>
      <c r="BO1709" s="400"/>
      <c r="BP1709" s="400"/>
      <c r="BQ1709" s="400"/>
      <c r="BR1709" s="400"/>
      <c r="BS1709" s="400"/>
      <c r="BT1709" s="400"/>
      <c r="BU1709" s="400"/>
      <c r="CC1709" s="397"/>
      <c r="CD1709" s="397"/>
      <c r="CE1709" s="397"/>
      <c r="CF1709" s="397"/>
      <c r="CG1709" s="397"/>
      <c r="CH1709" s="397"/>
      <c r="CI1709" s="397"/>
      <c r="CJ1709" s="397"/>
      <c r="CK1709" s="397"/>
      <c r="CL1709" s="397"/>
      <c r="CM1709" s="397"/>
      <c r="CN1709" s="397"/>
    </row>
    <row r="1710" spans="1:92" s="407" customFormat="1" x14ac:dyDescent="0.25">
      <c r="A1710" s="408"/>
      <c r="B1710" s="408"/>
      <c r="C1710" s="408"/>
      <c r="D1710" s="408"/>
      <c r="E1710" s="408"/>
      <c r="F1710" s="408"/>
      <c r="G1710" s="408"/>
      <c r="AN1710" s="400"/>
      <c r="AO1710" s="400"/>
      <c r="AV1710" s="400"/>
      <c r="AW1710" s="400"/>
      <c r="BJ1710" s="400"/>
      <c r="BK1710" s="400"/>
      <c r="BL1710" s="400"/>
      <c r="BM1710" s="400"/>
      <c r="BN1710" s="400"/>
      <c r="BO1710" s="400"/>
      <c r="BP1710" s="400"/>
      <c r="BQ1710" s="400"/>
      <c r="BR1710" s="400"/>
      <c r="BS1710" s="400"/>
      <c r="BT1710" s="400"/>
      <c r="BU1710" s="400"/>
      <c r="CC1710" s="397"/>
      <c r="CD1710" s="397"/>
      <c r="CE1710" s="397"/>
      <c r="CF1710" s="397"/>
      <c r="CG1710" s="397"/>
      <c r="CH1710" s="397"/>
      <c r="CI1710" s="397"/>
      <c r="CJ1710" s="397"/>
      <c r="CK1710" s="397"/>
      <c r="CL1710" s="397"/>
      <c r="CM1710" s="397"/>
      <c r="CN1710" s="397"/>
    </row>
    <row r="1711" spans="1:92" s="407" customFormat="1" x14ac:dyDescent="0.25">
      <c r="A1711" s="408"/>
      <c r="B1711" s="408"/>
      <c r="C1711" s="408"/>
      <c r="D1711" s="408"/>
      <c r="E1711" s="408"/>
      <c r="F1711" s="408"/>
      <c r="G1711" s="408"/>
      <c r="AN1711" s="400"/>
      <c r="AO1711" s="400"/>
      <c r="AV1711" s="400"/>
      <c r="AW1711" s="400"/>
      <c r="BJ1711" s="400"/>
      <c r="BK1711" s="400"/>
      <c r="BL1711" s="400"/>
      <c r="BM1711" s="400"/>
      <c r="BN1711" s="400"/>
      <c r="BO1711" s="400"/>
      <c r="BP1711" s="400"/>
      <c r="BQ1711" s="400"/>
      <c r="BR1711" s="400"/>
      <c r="BS1711" s="400"/>
      <c r="BT1711" s="400"/>
      <c r="BU1711" s="400"/>
      <c r="CC1711" s="397"/>
      <c r="CD1711" s="397"/>
      <c r="CE1711" s="397"/>
      <c r="CF1711" s="397"/>
      <c r="CG1711" s="397"/>
      <c r="CH1711" s="397"/>
      <c r="CI1711" s="397"/>
      <c r="CJ1711" s="397"/>
      <c r="CK1711" s="397"/>
      <c r="CL1711" s="397"/>
      <c r="CM1711" s="397"/>
      <c r="CN1711" s="397"/>
    </row>
    <row r="1712" spans="1:92" s="407" customFormat="1" x14ac:dyDescent="0.25">
      <c r="A1712" s="408"/>
      <c r="B1712" s="408"/>
      <c r="C1712" s="408"/>
      <c r="D1712" s="408"/>
      <c r="E1712" s="408"/>
      <c r="F1712" s="408"/>
      <c r="G1712" s="408"/>
      <c r="AN1712" s="400"/>
      <c r="AO1712" s="400"/>
      <c r="AV1712" s="400"/>
      <c r="AW1712" s="400"/>
      <c r="BJ1712" s="400"/>
      <c r="BK1712" s="400"/>
      <c r="BL1712" s="400"/>
      <c r="BM1712" s="400"/>
      <c r="BN1712" s="400"/>
      <c r="BO1712" s="400"/>
      <c r="BP1712" s="400"/>
      <c r="BQ1712" s="400"/>
      <c r="BR1712" s="400"/>
      <c r="BS1712" s="400"/>
      <c r="BT1712" s="400"/>
      <c r="BU1712" s="400"/>
      <c r="CC1712" s="397"/>
      <c r="CD1712" s="397"/>
      <c r="CE1712" s="397"/>
      <c r="CF1712" s="397"/>
      <c r="CG1712" s="397"/>
      <c r="CH1712" s="397"/>
      <c r="CI1712" s="397"/>
      <c r="CJ1712" s="397"/>
      <c r="CK1712" s="397"/>
      <c r="CL1712" s="397"/>
      <c r="CM1712" s="397"/>
      <c r="CN1712" s="397"/>
    </row>
    <row r="1713" spans="1:92" s="407" customFormat="1" x14ac:dyDescent="0.25">
      <c r="A1713" s="408"/>
      <c r="B1713" s="408"/>
      <c r="C1713" s="408"/>
      <c r="D1713" s="408"/>
      <c r="E1713" s="408"/>
      <c r="F1713" s="408"/>
      <c r="G1713" s="408"/>
      <c r="AN1713" s="400"/>
      <c r="AO1713" s="400"/>
      <c r="AV1713" s="400"/>
      <c r="AW1713" s="400"/>
      <c r="BJ1713" s="400"/>
      <c r="BK1713" s="400"/>
      <c r="BL1713" s="400"/>
      <c r="BM1713" s="400"/>
      <c r="BN1713" s="400"/>
      <c r="BO1713" s="400"/>
      <c r="BP1713" s="400"/>
      <c r="BQ1713" s="400"/>
      <c r="BR1713" s="400"/>
      <c r="BS1713" s="400"/>
      <c r="BT1713" s="400"/>
      <c r="BU1713" s="400"/>
      <c r="CC1713" s="397"/>
      <c r="CD1713" s="397"/>
      <c r="CE1713" s="397"/>
      <c r="CF1713" s="397"/>
      <c r="CG1713" s="397"/>
      <c r="CH1713" s="397"/>
      <c r="CI1713" s="397"/>
      <c r="CJ1713" s="397"/>
      <c r="CK1713" s="397"/>
      <c r="CL1713" s="397"/>
      <c r="CM1713" s="397"/>
      <c r="CN1713" s="397"/>
    </row>
    <row r="1714" spans="1:92" s="407" customFormat="1" x14ac:dyDescent="0.25">
      <c r="A1714" s="408"/>
      <c r="B1714" s="408"/>
      <c r="C1714" s="408"/>
      <c r="D1714" s="408"/>
      <c r="E1714" s="408"/>
      <c r="F1714" s="408"/>
      <c r="G1714" s="408"/>
      <c r="AN1714" s="400"/>
      <c r="AO1714" s="400"/>
      <c r="AV1714" s="400"/>
      <c r="AW1714" s="400"/>
      <c r="BJ1714" s="400"/>
      <c r="BK1714" s="400"/>
      <c r="BL1714" s="400"/>
      <c r="BM1714" s="400"/>
      <c r="BN1714" s="400"/>
      <c r="BO1714" s="400"/>
      <c r="BP1714" s="400"/>
      <c r="BQ1714" s="400"/>
      <c r="BR1714" s="400"/>
      <c r="BS1714" s="400"/>
      <c r="BT1714" s="400"/>
      <c r="BU1714" s="400"/>
      <c r="CC1714" s="397"/>
      <c r="CD1714" s="397"/>
      <c r="CE1714" s="397"/>
      <c r="CF1714" s="397"/>
      <c r="CG1714" s="397"/>
      <c r="CH1714" s="397"/>
      <c r="CI1714" s="397"/>
      <c r="CJ1714" s="397"/>
      <c r="CK1714" s="397"/>
      <c r="CL1714" s="397"/>
      <c r="CM1714" s="397"/>
      <c r="CN1714" s="397"/>
    </row>
    <row r="1715" spans="1:92" s="407" customFormat="1" x14ac:dyDescent="0.25">
      <c r="A1715" s="408"/>
      <c r="B1715" s="408"/>
      <c r="C1715" s="408"/>
      <c r="D1715" s="408"/>
      <c r="E1715" s="408"/>
      <c r="F1715" s="408"/>
      <c r="G1715" s="408"/>
      <c r="AN1715" s="400"/>
      <c r="AO1715" s="400"/>
      <c r="AV1715" s="400"/>
      <c r="AW1715" s="400"/>
      <c r="BJ1715" s="400"/>
      <c r="BK1715" s="400"/>
      <c r="BL1715" s="400"/>
      <c r="BM1715" s="400"/>
      <c r="BN1715" s="400"/>
      <c r="BO1715" s="400"/>
      <c r="BP1715" s="400"/>
      <c r="BQ1715" s="400"/>
      <c r="BR1715" s="400"/>
      <c r="BS1715" s="400"/>
      <c r="BT1715" s="400"/>
      <c r="BU1715" s="400"/>
      <c r="CC1715" s="397"/>
      <c r="CD1715" s="397"/>
      <c r="CE1715" s="397"/>
      <c r="CF1715" s="397"/>
      <c r="CG1715" s="397"/>
      <c r="CH1715" s="397"/>
      <c r="CI1715" s="397"/>
      <c r="CJ1715" s="397"/>
      <c r="CK1715" s="397"/>
      <c r="CL1715" s="397"/>
      <c r="CM1715" s="397"/>
      <c r="CN1715" s="397"/>
    </row>
    <row r="1716" spans="1:92" s="407" customFormat="1" x14ac:dyDescent="0.25">
      <c r="A1716" s="408"/>
      <c r="B1716" s="408"/>
      <c r="C1716" s="408"/>
      <c r="D1716" s="408"/>
      <c r="E1716" s="408"/>
      <c r="F1716" s="408"/>
      <c r="G1716" s="408"/>
      <c r="AN1716" s="400"/>
      <c r="AO1716" s="400"/>
      <c r="AV1716" s="400"/>
      <c r="AW1716" s="400"/>
      <c r="BJ1716" s="400"/>
      <c r="BK1716" s="400"/>
      <c r="BL1716" s="400"/>
      <c r="BM1716" s="400"/>
      <c r="BN1716" s="400"/>
      <c r="BO1716" s="400"/>
      <c r="BP1716" s="400"/>
      <c r="BQ1716" s="400"/>
      <c r="BR1716" s="400"/>
      <c r="BS1716" s="400"/>
      <c r="BT1716" s="400"/>
      <c r="BU1716" s="400"/>
      <c r="CC1716" s="397"/>
      <c r="CD1716" s="397"/>
      <c r="CE1716" s="397"/>
      <c r="CF1716" s="397"/>
      <c r="CG1716" s="397"/>
      <c r="CH1716" s="397"/>
      <c r="CI1716" s="397"/>
      <c r="CJ1716" s="397"/>
      <c r="CK1716" s="397"/>
      <c r="CL1716" s="397"/>
      <c r="CM1716" s="397"/>
      <c r="CN1716" s="397"/>
    </row>
    <row r="1717" spans="1:92" s="407" customFormat="1" x14ac:dyDescent="0.25">
      <c r="A1717" s="408"/>
      <c r="B1717" s="408"/>
      <c r="C1717" s="408"/>
      <c r="D1717" s="408"/>
      <c r="E1717" s="408"/>
      <c r="F1717" s="408"/>
      <c r="G1717" s="408"/>
      <c r="AN1717" s="400"/>
      <c r="AO1717" s="400"/>
      <c r="AV1717" s="400"/>
      <c r="AW1717" s="400"/>
      <c r="BJ1717" s="400"/>
      <c r="BK1717" s="400"/>
      <c r="BL1717" s="400"/>
      <c r="BM1717" s="400"/>
      <c r="BN1717" s="400"/>
      <c r="BO1717" s="400"/>
      <c r="BP1717" s="400"/>
      <c r="BQ1717" s="400"/>
      <c r="BR1717" s="400"/>
      <c r="BS1717" s="400"/>
      <c r="BT1717" s="400"/>
      <c r="BU1717" s="400"/>
      <c r="CC1717" s="397"/>
      <c r="CD1717" s="397"/>
      <c r="CE1717" s="397"/>
      <c r="CF1717" s="397"/>
      <c r="CG1717" s="397"/>
      <c r="CH1717" s="397"/>
      <c r="CI1717" s="397"/>
      <c r="CJ1717" s="397"/>
      <c r="CK1717" s="397"/>
      <c r="CL1717" s="397"/>
      <c r="CM1717" s="397"/>
      <c r="CN1717" s="397"/>
    </row>
    <row r="1718" spans="1:92" s="407" customFormat="1" x14ac:dyDescent="0.25">
      <c r="A1718" s="408"/>
      <c r="B1718" s="408"/>
      <c r="C1718" s="408"/>
      <c r="D1718" s="408"/>
      <c r="E1718" s="408"/>
      <c r="F1718" s="408"/>
      <c r="G1718" s="408"/>
      <c r="AN1718" s="400"/>
      <c r="AO1718" s="400"/>
      <c r="AV1718" s="400"/>
      <c r="AW1718" s="400"/>
      <c r="BJ1718" s="400"/>
      <c r="BK1718" s="400"/>
      <c r="BL1718" s="400"/>
      <c r="BM1718" s="400"/>
      <c r="BN1718" s="400"/>
      <c r="BO1718" s="400"/>
      <c r="BP1718" s="400"/>
      <c r="BQ1718" s="400"/>
      <c r="BR1718" s="400"/>
      <c r="BS1718" s="400"/>
      <c r="BT1718" s="400"/>
      <c r="BU1718" s="400"/>
      <c r="CC1718" s="397"/>
      <c r="CD1718" s="397"/>
      <c r="CE1718" s="397"/>
      <c r="CF1718" s="397"/>
      <c r="CG1718" s="397"/>
      <c r="CH1718" s="397"/>
      <c r="CI1718" s="397"/>
      <c r="CJ1718" s="397"/>
      <c r="CK1718" s="397"/>
      <c r="CL1718" s="397"/>
      <c r="CM1718" s="397"/>
      <c r="CN1718" s="397"/>
    </row>
    <row r="1719" spans="1:92" s="407" customFormat="1" x14ac:dyDescent="0.25">
      <c r="A1719" s="408"/>
      <c r="B1719" s="408"/>
      <c r="C1719" s="408"/>
      <c r="D1719" s="408"/>
      <c r="E1719" s="408"/>
      <c r="F1719" s="408"/>
      <c r="G1719" s="408"/>
      <c r="AN1719" s="400"/>
      <c r="AO1719" s="400"/>
      <c r="AV1719" s="400"/>
      <c r="AW1719" s="400"/>
      <c r="BJ1719" s="400"/>
      <c r="BK1719" s="400"/>
      <c r="BL1719" s="400"/>
      <c r="BM1719" s="400"/>
      <c r="BN1719" s="400"/>
      <c r="BO1719" s="400"/>
      <c r="BP1719" s="400"/>
      <c r="BQ1719" s="400"/>
      <c r="BR1719" s="400"/>
      <c r="BS1719" s="400"/>
      <c r="BT1719" s="400"/>
      <c r="BU1719" s="400"/>
      <c r="CC1719" s="397"/>
      <c r="CD1719" s="397"/>
      <c r="CE1719" s="397"/>
      <c r="CF1719" s="397"/>
      <c r="CG1719" s="397"/>
      <c r="CH1719" s="397"/>
      <c r="CI1719" s="397"/>
      <c r="CJ1719" s="397"/>
      <c r="CK1719" s="397"/>
      <c r="CL1719" s="397"/>
      <c r="CM1719" s="397"/>
      <c r="CN1719" s="397"/>
    </row>
    <row r="1720" spans="1:92" s="407" customFormat="1" x14ac:dyDescent="0.25">
      <c r="A1720" s="408"/>
      <c r="B1720" s="408"/>
      <c r="C1720" s="408"/>
      <c r="D1720" s="408"/>
      <c r="E1720" s="408"/>
      <c r="F1720" s="408"/>
      <c r="G1720" s="408"/>
      <c r="AN1720" s="400"/>
      <c r="AO1720" s="400"/>
      <c r="AV1720" s="400"/>
      <c r="AW1720" s="400"/>
      <c r="BJ1720" s="400"/>
      <c r="BK1720" s="400"/>
      <c r="BL1720" s="400"/>
      <c r="BM1720" s="400"/>
      <c r="BN1720" s="400"/>
      <c r="BO1720" s="400"/>
      <c r="BP1720" s="400"/>
      <c r="BQ1720" s="400"/>
      <c r="BR1720" s="400"/>
      <c r="BS1720" s="400"/>
      <c r="BT1720" s="400"/>
      <c r="BU1720" s="400"/>
      <c r="CC1720" s="397"/>
      <c r="CD1720" s="397"/>
      <c r="CE1720" s="397"/>
      <c r="CF1720" s="397"/>
      <c r="CG1720" s="397"/>
      <c r="CH1720" s="397"/>
      <c r="CI1720" s="397"/>
      <c r="CJ1720" s="397"/>
      <c r="CK1720" s="397"/>
      <c r="CL1720" s="397"/>
      <c r="CM1720" s="397"/>
      <c r="CN1720" s="397"/>
    </row>
    <row r="1721" spans="1:92" s="407" customFormat="1" x14ac:dyDescent="0.25">
      <c r="A1721" s="408"/>
      <c r="B1721" s="408"/>
      <c r="C1721" s="408"/>
      <c r="D1721" s="408"/>
      <c r="E1721" s="408"/>
      <c r="F1721" s="408"/>
      <c r="G1721" s="408"/>
      <c r="AN1721" s="400"/>
      <c r="AO1721" s="400"/>
      <c r="AV1721" s="400"/>
      <c r="AW1721" s="400"/>
      <c r="BJ1721" s="400"/>
      <c r="BK1721" s="400"/>
      <c r="BL1721" s="400"/>
      <c r="BM1721" s="400"/>
      <c r="BN1721" s="400"/>
      <c r="BO1721" s="400"/>
      <c r="BP1721" s="400"/>
      <c r="BQ1721" s="400"/>
      <c r="BR1721" s="400"/>
      <c r="BS1721" s="400"/>
      <c r="BT1721" s="400"/>
      <c r="BU1721" s="400"/>
      <c r="CC1721" s="397"/>
      <c r="CD1721" s="397"/>
      <c r="CE1721" s="397"/>
      <c r="CF1721" s="397"/>
      <c r="CG1721" s="397"/>
      <c r="CH1721" s="397"/>
      <c r="CI1721" s="397"/>
      <c r="CJ1721" s="397"/>
      <c r="CK1721" s="397"/>
      <c r="CL1721" s="397"/>
      <c r="CM1721" s="397"/>
      <c r="CN1721" s="397"/>
    </row>
    <row r="1722" spans="1:92" s="407" customFormat="1" x14ac:dyDescent="0.25">
      <c r="A1722" s="408"/>
      <c r="B1722" s="408"/>
      <c r="C1722" s="408"/>
      <c r="D1722" s="408"/>
      <c r="E1722" s="408"/>
      <c r="F1722" s="408"/>
      <c r="G1722" s="408"/>
      <c r="AN1722" s="400"/>
      <c r="AO1722" s="400"/>
      <c r="AV1722" s="400"/>
      <c r="AW1722" s="400"/>
      <c r="BJ1722" s="400"/>
      <c r="BK1722" s="400"/>
      <c r="BL1722" s="400"/>
      <c r="BM1722" s="400"/>
      <c r="BN1722" s="400"/>
      <c r="BO1722" s="400"/>
      <c r="BP1722" s="400"/>
      <c r="BQ1722" s="400"/>
      <c r="BR1722" s="400"/>
      <c r="BS1722" s="400"/>
      <c r="BT1722" s="400"/>
      <c r="BU1722" s="400"/>
      <c r="CC1722" s="397"/>
      <c r="CD1722" s="397"/>
      <c r="CE1722" s="397"/>
      <c r="CF1722" s="397"/>
      <c r="CG1722" s="397"/>
      <c r="CH1722" s="397"/>
      <c r="CI1722" s="397"/>
      <c r="CJ1722" s="397"/>
      <c r="CK1722" s="397"/>
      <c r="CL1722" s="397"/>
      <c r="CM1722" s="397"/>
      <c r="CN1722" s="397"/>
    </row>
    <row r="1723" spans="1:92" s="407" customFormat="1" x14ac:dyDescent="0.25">
      <c r="A1723" s="408"/>
      <c r="B1723" s="408"/>
      <c r="C1723" s="408"/>
      <c r="D1723" s="408"/>
      <c r="E1723" s="408"/>
      <c r="F1723" s="408"/>
      <c r="G1723" s="408"/>
      <c r="AN1723" s="400"/>
      <c r="AO1723" s="400"/>
      <c r="AV1723" s="400"/>
      <c r="AW1723" s="400"/>
      <c r="BJ1723" s="400"/>
      <c r="BK1723" s="400"/>
      <c r="BL1723" s="400"/>
      <c r="BM1723" s="400"/>
      <c r="BN1723" s="400"/>
      <c r="BO1723" s="400"/>
      <c r="BP1723" s="400"/>
      <c r="BQ1723" s="400"/>
      <c r="BR1723" s="400"/>
      <c r="BS1723" s="400"/>
      <c r="BT1723" s="400"/>
      <c r="BU1723" s="400"/>
      <c r="CC1723" s="397"/>
      <c r="CD1723" s="397"/>
      <c r="CE1723" s="397"/>
      <c r="CF1723" s="397"/>
      <c r="CG1723" s="397"/>
      <c r="CH1723" s="397"/>
      <c r="CI1723" s="397"/>
      <c r="CJ1723" s="397"/>
      <c r="CK1723" s="397"/>
      <c r="CL1723" s="397"/>
      <c r="CM1723" s="397"/>
      <c r="CN1723" s="397"/>
    </row>
    <row r="1724" spans="1:92" s="407" customFormat="1" x14ac:dyDescent="0.25">
      <c r="A1724" s="408"/>
      <c r="B1724" s="408"/>
      <c r="C1724" s="408"/>
      <c r="D1724" s="408"/>
      <c r="E1724" s="408"/>
      <c r="F1724" s="408"/>
      <c r="G1724" s="408"/>
      <c r="AN1724" s="400"/>
      <c r="AO1724" s="400"/>
      <c r="AV1724" s="400"/>
      <c r="AW1724" s="400"/>
      <c r="BJ1724" s="400"/>
      <c r="BK1724" s="400"/>
      <c r="BL1724" s="400"/>
      <c r="BM1724" s="400"/>
      <c r="BN1724" s="400"/>
      <c r="BO1724" s="400"/>
      <c r="BP1724" s="400"/>
      <c r="BQ1724" s="400"/>
      <c r="BR1724" s="400"/>
      <c r="BS1724" s="400"/>
      <c r="BT1724" s="400"/>
      <c r="BU1724" s="400"/>
      <c r="CC1724" s="397"/>
      <c r="CD1724" s="397"/>
      <c r="CE1724" s="397"/>
      <c r="CF1724" s="397"/>
      <c r="CG1724" s="397"/>
      <c r="CH1724" s="397"/>
      <c r="CI1724" s="397"/>
      <c r="CJ1724" s="397"/>
      <c r="CK1724" s="397"/>
      <c r="CL1724" s="397"/>
      <c r="CM1724" s="397"/>
      <c r="CN1724" s="397"/>
    </row>
    <row r="1725" spans="1:92" s="407" customFormat="1" x14ac:dyDescent="0.25">
      <c r="A1725" s="408"/>
      <c r="B1725" s="408"/>
      <c r="C1725" s="408"/>
      <c r="D1725" s="408"/>
      <c r="E1725" s="408"/>
      <c r="F1725" s="408"/>
      <c r="G1725" s="408"/>
      <c r="AN1725" s="400"/>
      <c r="AO1725" s="400"/>
      <c r="AV1725" s="400"/>
      <c r="AW1725" s="400"/>
      <c r="BJ1725" s="400"/>
      <c r="BK1725" s="400"/>
      <c r="BL1725" s="400"/>
      <c r="BM1725" s="400"/>
      <c r="BN1725" s="400"/>
      <c r="BO1725" s="400"/>
      <c r="BP1725" s="400"/>
      <c r="BQ1725" s="400"/>
      <c r="BR1725" s="400"/>
      <c r="BS1725" s="400"/>
      <c r="BT1725" s="400"/>
      <c r="BU1725" s="400"/>
      <c r="CC1725" s="397"/>
      <c r="CD1725" s="397"/>
      <c r="CE1725" s="397"/>
      <c r="CF1725" s="397"/>
      <c r="CG1725" s="397"/>
      <c r="CH1725" s="397"/>
      <c r="CI1725" s="397"/>
      <c r="CJ1725" s="397"/>
      <c r="CK1725" s="397"/>
      <c r="CL1725" s="397"/>
      <c r="CM1725" s="397"/>
      <c r="CN1725" s="397"/>
    </row>
    <row r="1726" spans="1:92" s="407" customFormat="1" x14ac:dyDescent="0.25">
      <c r="A1726" s="408"/>
      <c r="B1726" s="408"/>
      <c r="C1726" s="408"/>
      <c r="D1726" s="408"/>
      <c r="E1726" s="408"/>
      <c r="F1726" s="408"/>
      <c r="G1726" s="408"/>
      <c r="AN1726" s="400"/>
      <c r="AO1726" s="400"/>
      <c r="AV1726" s="400"/>
      <c r="AW1726" s="400"/>
      <c r="BJ1726" s="400"/>
      <c r="BK1726" s="400"/>
      <c r="BL1726" s="400"/>
      <c r="BM1726" s="400"/>
      <c r="BN1726" s="400"/>
      <c r="BO1726" s="400"/>
      <c r="BP1726" s="400"/>
      <c r="BQ1726" s="400"/>
      <c r="BR1726" s="400"/>
      <c r="BS1726" s="400"/>
      <c r="BT1726" s="400"/>
      <c r="BU1726" s="400"/>
      <c r="CC1726" s="397"/>
      <c r="CD1726" s="397"/>
      <c r="CE1726" s="397"/>
      <c r="CF1726" s="397"/>
      <c r="CG1726" s="397"/>
      <c r="CH1726" s="397"/>
      <c r="CI1726" s="397"/>
      <c r="CJ1726" s="397"/>
      <c r="CK1726" s="397"/>
      <c r="CL1726" s="397"/>
      <c r="CM1726" s="397"/>
      <c r="CN1726" s="397"/>
    </row>
    <row r="1727" spans="1:92" s="407" customFormat="1" x14ac:dyDescent="0.25">
      <c r="A1727" s="408"/>
      <c r="B1727" s="408"/>
      <c r="C1727" s="408"/>
      <c r="D1727" s="408"/>
      <c r="E1727" s="408"/>
      <c r="F1727" s="408"/>
      <c r="G1727" s="408"/>
      <c r="AN1727" s="400"/>
      <c r="AO1727" s="400"/>
      <c r="AV1727" s="400"/>
      <c r="AW1727" s="400"/>
      <c r="BJ1727" s="400"/>
      <c r="BK1727" s="400"/>
      <c r="BL1727" s="400"/>
      <c r="BM1727" s="400"/>
      <c r="BN1727" s="400"/>
      <c r="BO1727" s="400"/>
      <c r="BP1727" s="400"/>
      <c r="BQ1727" s="400"/>
      <c r="BR1727" s="400"/>
      <c r="BS1727" s="400"/>
      <c r="BT1727" s="400"/>
      <c r="BU1727" s="400"/>
      <c r="CC1727" s="397"/>
      <c r="CD1727" s="397"/>
      <c r="CE1727" s="397"/>
      <c r="CF1727" s="397"/>
      <c r="CG1727" s="397"/>
      <c r="CH1727" s="397"/>
      <c r="CI1727" s="397"/>
      <c r="CJ1727" s="397"/>
      <c r="CK1727" s="397"/>
      <c r="CL1727" s="397"/>
      <c r="CM1727" s="397"/>
      <c r="CN1727" s="397"/>
    </row>
    <row r="1728" spans="1:92" s="407" customFormat="1" x14ac:dyDescent="0.25">
      <c r="A1728" s="408"/>
      <c r="B1728" s="408"/>
      <c r="C1728" s="408"/>
      <c r="D1728" s="408"/>
      <c r="E1728" s="408"/>
      <c r="F1728" s="408"/>
      <c r="G1728" s="408"/>
      <c r="AN1728" s="400"/>
      <c r="AO1728" s="400"/>
      <c r="AV1728" s="400"/>
      <c r="AW1728" s="400"/>
      <c r="BJ1728" s="400"/>
      <c r="BK1728" s="400"/>
      <c r="BL1728" s="400"/>
      <c r="BM1728" s="400"/>
      <c r="BN1728" s="400"/>
      <c r="BO1728" s="400"/>
      <c r="BP1728" s="400"/>
      <c r="BQ1728" s="400"/>
      <c r="BR1728" s="400"/>
      <c r="BS1728" s="400"/>
      <c r="BT1728" s="400"/>
      <c r="BU1728" s="400"/>
      <c r="CC1728" s="397"/>
      <c r="CD1728" s="397"/>
      <c r="CE1728" s="397"/>
      <c r="CF1728" s="397"/>
      <c r="CG1728" s="397"/>
      <c r="CH1728" s="397"/>
      <c r="CI1728" s="397"/>
      <c r="CJ1728" s="397"/>
      <c r="CK1728" s="397"/>
      <c r="CL1728" s="397"/>
      <c r="CM1728" s="397"/>
      <c r="CN1728" s="397"/>
    </row>
    <row r="1729" spans="1:92" s="407" customFormat="1" x14ac:dyDescent="0.25">
      <c r="A1729" s="408"/>
      <c r="B1729" s="408"/>
      <c r="C1729" s="408"/>
      <c r="D1729" s="408"/>
      <c r="E1729" s="408"/>
      <c r="F1729" s="408"/>
      <c r="G1729" s="408"/>
      <c r="AN1729" s="400"/>
      <c r="AO1729" s="400"/>
      <c r="AV1729" s="400"/>
      <c r="AW1729" s="400"/>
      <c r="BJ1729" s="400"/>
      <c r="BK1729" s="400"/>
      <c r="BL1729" s="400"/>
      <c r="BM1729" s="400"/>
      <c r="BN1729" s="400"/>
      <c r="BO1729" s="400"/>
      <c r="BP1729" s="400"/>
      <c r="BQ1729" s="400"/>
      <c r="BR1729" s="400"/>
      <c r="BS1729" s="400"/>
      <c r="BT1729" s="400"/>
      <c r="BU1729" s="400"/>
      <c r="CC1729" s="397"/>
      <c r="CD1729" s="397"/>
      <c r="CE1729" s="397"/>
      <c r="CF1729" s="397"/>
      <c r="CG1729" s="397"/>
      <c r="CH1729" s="397"/>
      <c r="CI1729" s="397"/>
      <c r="CJ1729" s="397"/>
      <c r="CK1729" s="397"/>
      <c r="CL1729" s="397"/>
      <c r="CM1729" s="397"/>
      <c r="CN1729" s="397"/>
    </row>
    <row r="1730" spans="1:92" s="407" customFormat="1" x14ac:dyDescent="0.25">
      <c r="A1730" s="408"/>
      <c r="B1730" s="408"/>
      <c r="C1730" s="408"/>
      <c r="D1730" s="408"/>
      <c r="E1730" s="408"/>
      <c r="F1730" s="408"/>
      <c r="G1730" s="408"/>
      <c r="AN1730" s="400"/>
      <c r="AO1730" s="400"/>
      <c r="AV1730" s="400"/>
      <c r="AW1730" s="400"/>
      <c r="BJ1730" s="400"/>
      <c r="BK1730" s="400"/>
      <c r="BL1730" s="400"/>
      <c r="BM1730" s="400"/>
      <c r="BN1730" s="400"/>
      <c r="BO1730" s="400"/>
      <c r="BP1730" s="400"/>
      <c r="BQ1730" s="400"/>
      <c r="BR1730" s="400"/>
      <c r="BS1730" s="400"/>
      <c r="BT1730" s="400"/>
      <c r="BU1730" s="400"/>
      <c r="CC1730" s="397"/>
      <c r="CD1730" s="397"/>
      <c r="CE1730" s="397"/>
      <c r="CF1730" s="397"/>
      <c r="CG1730" s="397"/>
      <c r="CH1730" s="397"/>
      <c r="CI1730" s="397"/>
      <c r="CJ1730" s="397"/>
      <c r="CK1730" s="397"/>
      <c r="CL1730" s="397"/>
      <c r="CM1730" s="397"/>
      <c r="CN1730" s="397"/>
    </row>
    <row r="1731" spans="1:92" s="407" customFormat="1" x14ac:dyDescent="0.25">
      <c r="A1731" s="408"/>
      <c r="B1731" s="408"/>
      <c r="C1731" s="408"/>
      <c r="D1731" s="408"/>
      <c r="E1731" s="408"/>
      <c r="F1731" s="408"/>
      <c r="G1731" s="408"/>
      <c r="AN1731" s="400"/>
      <c r="AO1731" s="400"/>
      <c r="AV1731" s="400"/>
      <c r="AW1731" s="400"/>
      <c r="BJ1731" s="400"/>
      <c r="BK1731" s="400"/>
      <c r="BL1731" s="400"/>
      <c r="BM1731" s="400"/>
      <c r="BN1731" s="400"/>
      <c r="BO1731" s="400"/>
      <c r="BP1731" s="400"/>
      <c r="BQ1731" s="400"/>
      <c r="BR1731" s="400"/>
      <c r="BS1731" s="400"/>
      <c r="BT1731" s="400"/>
      <c r="BU1731" s="400"/>
      <c r="CC1731" s="397"/>
      <c r="CD1731" s="397"/>
      <c r="CE1731" s="397"/>
      <c r="CF1731" s="397"/>
      <c r="CG1731" s="397"/>
      <c r="CH1731" s="397"/>
      <c r="CI1731" s="397"/>
      <c r="CJ1731" s="397"/>
      <c r="CK1731" s="397"/>
      <c r="CL1731" s="397"/>
      <c r="CM1731" s="397"/>
      <c r="CN1731" s="397"/>
    </row>
    <row r="1732" spans="1:92" s="407" customFormat="1" x14ac:dyDescent="0.25">
      <c r="A1732" s="408"/>
      <c r="B1732" s="408"/>
      <c r="C1732" s="408"/>
      <c r="D1732" s="408"/>
      <c r="E1732" s="408"/>
      <c r="F1732" s="408"/>
      <c r="G1732" s="408"/>
      <c r="AN1732" s="400"/>
      <c r="AO1732" s="400"/>
      <c r="AV1732" s="400"/>
      <c r="AW1732" s="400"/>
      <c r="BJ1732" s="400"/>
      <c r="BK1732" s="400"/>
      <c r="BL1732" s="400"/>
      <c r="BM1732" s="400"/>
      <c r="BN1732" s="400"/>
      <c r="BO1732" s="400"/>
      <c r="BP1732" s="400"/>
      <c r="BQ1732" s="400"/>
      <c r="BR1732" s="400"/>
      <c r="BS1732" s="400"/>
      <c r="BT1732" s="400"/>
      <c r="BU1732" s="400"/>
      <c r="CC1732" s="397"/>
      <c r="CD1732" s="397"/>
      <c r="CE1732" s="397"/>
      <c r="CF1732" s="397"/>
      <c r="CG1732" s="397"/>
      <c r="CH1732" s="397"/>
      <c r="CI1732" s="397"/>
      <c r="CJ1732" s="397"/>
      <c r="CK1732" s="397"/>
      <c r="CL1732" s="397"/>
      <c r="CM1732" s="397"/>
      <c r="CN1732" s="397"/>
    </row>
    <row r="1733" spans="1:92" s="407" customFormat="1" x14ac:dyDescent="0.25">
      <c r="A1733" s="408"/>
      <c r="B1733" s="408"/>
      <c r="C1733" s="408"/>
      <c r="D1733" s="408"/>
      <c r="E1733" s="408"/>
      <c r="F1733" s="408"/>
      <c r="G1733" s="408"/>
      <c r="AN1733" s="400"/>
      <c r="AO1733" s="400"/>
      <c r="AV1733" s="400"/>
      <c r="AW1733" s="400"/>
      <c r="BJ1733" s="400"/>
      <c r="BK1733" s="400"/>
      <c r="BL1733" s="400"/>
      <c r="BM1733" s="400"/>
      <c r="BN1733" s="400"/>
      <c r="BO1733" s="400"/>
      <c r="BP1733" s="400"/>
      <c r="BQ1733" s="400"/>
      <c r="BR1733" s="400"/>
      <c r="BS1733" s="400"/>
      <c r="BT1733" s="400"/>
      <c r="BU1733" s="400"/>
      <c r="CC1733" s="397"/>
      <c r="CD1733" s="397"/>
      <c r="CE1733" s="397"/>
      <c r="CF1733" s="397"/>
      <c r="CG1733" s="397"/>
      <c r="CH1733" s="397"/>
      <c r="CI1733" s="397"/>
      <c r="CJ1733" s="397"/>
      <c r="CK1733" s="397"/>
      <c r="CL1733" s="397"/>
      <c r="CM1733" s="397"/>
      <c r="CN1733" s="397"/>
    </row>
    <row r="1734" spans="1:92" s="407" customFormat="1" x14ac:dyDescent="0.25">
      <c r="A1734" s="408"/>
      <c r="B1734" s="408"/>
      <c r="C1734" s="408"/>
      <c r="D1734" s="408"/>
      <c r="E1734" s="408"/>
      <c r="F1734" s="408"/>
      <c r="G1734" s="408"/>
      <c r="AN1734" s="400"/>
      <c r="AO1734" s="400"/>
      <c r="AV1734" s="400"/>
      <c r="AW1734" s="400"/>
      <c r="BJ1734" s="400"/>
      <c r="BK1734" s="400"/>
      <c r="BL1734" s="400"/>
      <c r="BM1734" s="400"/>
      <c r="BN1734" s="400"/>
      <c r="BO1734" s="400"/>
      <c r="BP1734" s="400"/>
      <c r="BQ1734" s="400"/>
      <c r="BR1734" s="400"/>
      <c r="BS1734" s="400"/>
      <c r="BT1734" s="400"/>
      <c r="BU1734" s="400"/>
      <c r="CC1734" s="397"/>
      <c r="CD1734" s="397"/>
      <c r="CE1734" s="397"/>
      <c r="CF1734" s="397"/>
      <c r="CG1734" s="397"/>
      <c r="CH1734" s="397"/>
      <c r="CI1734" s="397"/>
      <c r="CJ1734" s="397"/>
      <c r="CK1734" s="397"/>
      <c r="CL1734" s="397"/>
      <c r="CM1734" s="397"/>
      <c r="CN1734" s="397"/>
    </row>
    <row r="1735" spans="1:92" s="407" customFormat="1" x14ac:dyDescent="0.25">
      <c r="A1735" s="408"/>
      <c r="B1735" s="408"/>
      <c r="C1735" s="408"/>
      <c r="D1735" s="408"/>
      <c r="E1735" s="408"/>
      <c r="F1735" s="408"/>
      <c r="G1735" s="408"/>
      <c r="AN1735" s="400"/>
      <c r="AO1735" s="400"/>
      <c r="AV1735" s="400"/>
      <c r="AW1735" s="400"/>
      <c r="BJ1735" s="400"/>
      <c r="BK1735" s="400"/>
      <c r="BL1735" s="400"/>
      <c r="BM1735" s="400"/>
      <c r="BN1735" s="400"/>
      <c r="BO1735" s="400"/>
      <c r="BP1735" s="400"/>
      <c r="BQ1735" s="400"/>
      <c r="BR1735" s="400"/>
      <c r="BS1735" s="400"/>
      <c r="BT1735" s="400"/>
      <c r="BU1735" s="400"/>
      <c r="CC1735" s="397"/>
      <c r="CD1735" s="397"/>
      <c r="CE1735" s="397"/>
      <c r="CF1735" s="397"/>
      <c r="CG1735" s="397"/>
      <c r="CH1735" s="397"/>
      <c r="CI1735" s="397"/>
      <c r="CJ1735" s="397"/>
      <c r="CK1735" s="397"/>
      <c r="CL1735" s="397"/>
      <c r="CM1735" s="397"/>
      <c r="CN1735" s="397"/>
    </row>
    <row r="1736" spans="1:92" s="407" customFormat="1" x14ac:dyDescent="0.25">
      <c r="A1736" s="408"/>
      <c r="B1736" s="408"/>
      <c r="C1736" s="408"/>
      <c r="D1736" s="408"/>
      <c r="E1736" s="408"/>
      <c r="F1736" s="408"/>
      <c r="G1736" s="408"/>
      <c r="AN1736" s="400"/>
      <c r="AO1736" s="400"/>
      <c r="AV1736" s="400"/>
      <c r="AW1736" s="400"/>
      <c r="BJ1736" s="400"/>
      <c r="BK1736" s="400"/>
      <c r="BL1736" s="400"/>
      <c r="BM1736" s="400"/>
      <c r="BN1736" s="400"/>
      <c r="BO1736" s="400"/>
      <c r="BP1736" s="400"/>
      <c r="BQ1736" s="400"/>
      <c r="BR1736" s="400"/>
      <c r="BS1736" s="400"/>
      <c r="BT1736" s="400"/>
      <c r="BU1736" s="400"/>
      <c r="CC1736" s="397"/>
      <c r="CD1736" s="397"/>
      <c r="CE1736" s="397"/>
      <c r="CF1736" s="397"/>
      <c r="CG1736" s="397"/>
      <c r="CH1736" s="397"/>
      <c r="CI1736" s="397"/>
      <c r="CJ1736" s="397"/>
      <c r="CK1736" s="397"/>
      <c r="CL1736" s="397"/>
      <c r="CM1736" s="397"/>
      <c r="CN1736" s="397"/>
    </row>
    <row r="1737" spans="1:92" s="407" customFormat="1" x14ac:dyDescent="0.25">
      <c r="A1737" s="408"/>
      <c r="B1737" s="408"/>
      <c r="C1737" s="408"/>
      <c r="D1737" s="408"/>
      <c r="E1737" s="408"/>
      <c r="F1737" s="408"/>
      <c r="G1737" s="408"/>
      <c r="AN1737" s="400"/>
      <c r="AO1737" s="400"/>
      <c r="AV1737" s="400"/>
      <c r="AW1737" s="400"/>
      <c r="BJ1737" s="400"/>
      <c r="BK1737" s="400"/>
      <c r="BL1737" s="400"/>
      <c r="BM1737" s="400"/>
      <c r="BN1737" s="400"/>
      <c r="BO1737" s="400"/>
      <c r="BP1737" s="400"/>
      <c r="BQ1737" s="400"/>
      <c r="BR1737" s="400"/>
      <c r="BS1737" s="400"/>
      <c r="BT1737" s="400"/>
      <c r="BU1737" s="400"/>
      <c r="CC1737" s="397"/>
      <c r="CD1737" s="397"/>
      <c r="CE1737" s="397"/>
      <c r="CF1737" s="397"/>
      <c r="CG1737" s="397"/>
      <c r="CH1737" s="397"/>
      <c r="CI1737" s="397"/>
      <c r="CJ1737" s="397"/>
      <c r="CK1737" s="397"/>
      <c r="CL1737" s="397"/>
      <c r="CM1737" s="397"/>
      <c r="CN1737" s="397"/>
    </row>
    <row r="1738" spans="1:92" s="407" customFormat="1" x14ac:dyDescent="0.25">
      <c r="A1738" s="408"/>
      <c r="B1738" s="408"/>
      <c r="C1738" s="408"/>
      <c r="D1738" s="408"/>
      <c r="E1738" s="408"/>
      <c r="F1738" s="408"/>
      <c r="G1738" s="408"/>
      <c r="AN1738" s="400"/>
      <c r="AO1738" s="400"/>
      <c r="AV1738" s="400"/>
      <c r="AW1738" s="400"/>
      <c r="BJ1738" s="400"/>
      <c r="BK1738" s="400"/>
      <c r="BL1738" s="400"/>
      <c r="BM1738" s="400"/>
      <c r="BN1738" s="400"/>
      <c r="BO1738" s="400"/>
      <c r="BP1738" s="400"/>
      <c r="BQ1738" s="400"/>
      <c r="BR1738" s="400"/>
      <c r="BS1738" s="400"/>
      <c r="BT1738" s="400"/>
      <c r="BU1738" s="400"/>
      <c r="CC1738" s="397"/>
      <c r="CD1738" s="397"/>
      <c r="CE1738" s="397"/>
      <c r="CF1738" s="397"/>
      <c r="CG1738" s="397"/>
      <c r="CH1738" s="397"/>
      <c r="CI1738" s="397"/>
      <c r="CJ1738" s="397"/>
      <c r="CK1738" s="397"/>
      <c r="CL1738" s="397"/>
      <c r="CM1738" s="397"/>
      <c r="CN1738" s="397"/>
    </row>
    <row r="1739" spans="1:92" s="407" customFormat="1" x14ac:dyDescent="0.25">
      <c r="A1739" s="408"/>
      <c r="B1739" s="408"/>
      <c r="C1739" s="408"/>
      <c r="D1739" s="408"/>
      <c r="E1739" s="408"/>
      <c r="F1739" s="408"/>
      <c r="G1739" s="408"/>
      <c r="AN1739" s="400"/>
      <c r="AO1739" s="400"/>
      <c r="AV1739" s="400"/>
      <c r="AW1739" s="400"/>
      <c r="BJ1739" s="400"/>
      <c r="BK1739" s="400"/>
      <c r="BL1739" s="400"/>
      <c r="BM1739" s="400"/>
      <c r="BN1739" s="400"/>
      <c r="BO1739" s="400"/>
      <c r="BP1739" s="400"/>
      <c r="BQ1739" s="400"/>
      <c r="BR1739" s="400"/>
      <c r="BS1739" s="400"/>
      <c r="BT1739" s="400"/>
      <c r="BU1739" s="400"/>
      <c r="CC1739" s="397"/>
      <c r="CD1739" s="397"/>
      <c r="CE1739" s="397"/>
      <c r="CF1739" s="397"/>
      <c r="CG1739" s="397"/>
      <c r="CH1739" s="397"/>
      <c r="CI1739" s="397"/>
      <c r="CJ1739" s="397"/>
      <c r="CK1739" s="397"/>
      <c r="CL1739" s="397"/>
      <c r="CM1739" s="397"/>
      <c r="CN1739" s="397"/>
    </row>
    <row r="1740" spans="1:92" s="407" customFormat="1" x14ac:dyDescent="0.25">
      <c r="A1740" s="408"/>
      <c r="B1740" s="408"/>
      <c r="C1740" s="408"/>
      <c r="D1740" s="408"/>
      <c r="E1740" s="408"/>
      <c r="F1740" s="408"/>
      <c r="G1740" s="408"/>
      <c r="AN1740" s="400"/>
      <c r="AO1740" s="400"/>
      <c r="AV1740" s="400"/>
      <c r="AW1740" s="400"/>
      <c r="BJ1740" s="400"/>
      <c r="BK1740" s="400"/>
      <c r="BL1740" s="400"/>
      <c r="BM1740" s="400"/>
      <c r="BN1740" s="400"/>
      <c r="BO1740" s="400"/>
      <c r="BP1740" s="400"/>
      <c r="BQ1740" s="400"/>
      <c r="BR1740" s="400"/>
      <c r="BS1740" s="400"/>
      <c r="BT1740" s="400"/>
      <c r="BU1740" s="400"/>
      <c r="CC1740" s="397"/>
      <c r="CD1740" s="397"/>
      <c r="CE1740" s="397"/>
      <c r="CF1740" s="397"/>
      <c r="CG1740" s="397"/>
      <c r="CH1740" s="397"/>
      <c r="CI1740" s="397"/>
      <c r="CJ1740" s="397"/>
      <c r="CK1740" s="397"/>
      <c r="CL1740" s="397"/>
      <c r="CM1740" s="397"/>
      <c r="CN1740" s="397"/>
    </row>
    <row r="1741" spans="1:92" s="407" customFormat="1" x14ac:dyDescent="0.25">
      <c r="A1741" s="408"/>
      <c r="B1741" s="408"/>
      <c r="C1741" s="408"/>
      <c r="D1741" s="408"/>
      <c r="E1741" s="408"/>
      <c r="F1741" s="408"/>
      <c r="G1741" s="408"/>
      <c r="AN1741" s="400"/>
      <c r="AO1741" s="400"/>
      <c r="AV1741" s="400"/>
      <c r="AW1741" s="400"/>
      <c r="BJ1741" s="400"/>
      <c r="BK1741" s="400"/>
      <c r="BL1741" s="400"/>
      <c r="BM1741" s="400"/>
      <c r="BN1741" s="400"/>
      <c r="BO1741" s="400"/>
      <c r="BP1741" s="400"/>
      <c r="BQ1741" s="400"/>
      <c r="BR1741" s="400"/>
      <c r="BS1741" s="400"/>
      <c r="BT1741" s="400"/>
      <c r="BU1741" s="400"/>
      <c r="CC1741" s="397"/>
      <c r="CD1741" s="397"/>
      <c r="CE1741" s="397"/>
      <c r="CF1741" s="397"/>
      <c r="CG1741" s="397"/>
      <c r="CH1741" s="397"/>
      <c r="CI1741" s="397"/>
      <c r="CJ1741" s="397"/>
      <c r="CK1741" s="397"/>
      <c r="CL1741" s="397"/>
      <c r="CM1741" s="397"/>
      <c r="CN1741" s="397"/>
    </row>
    <row r="1742" spans="1:92" s="407" customFormat="1" x14ac:dyDescent="0.25">
      <c r="A1742" s="408"/>
      <c r="B1742" s="408"/>
      <c r="C1742" s="408"/>
      <c r="D1742" s="408"/>
      <c r="E1742" s="408"/>
      <c r="F1742" s="408"/>
      <c r="G1742" s="408"/>
      <c r="AN1742" s="400"/>
      <c r="AO1742" s="400"/>
      <c r="AV1742" s="400"/>
      <c r="AW1742" s="400"/>
      <c r="BJ1742" s="400"/>
      <c r="BK1742" s="400"/>
      <c r="BL1742" s="400"/>
      <c r="BM1742" s="400"/>
      <c r="BN1742" s="400"/>
      <c r="BO1742" s="400"/>
      <c r="BP1742" s="400"/>
      <c r="BQ1742" s="400"/>
      <c r="BR1742" s="400"/>
      <c r="BS1742" s="400"/>
      <c r="BT1742" s="400"/>
      <c r="BU1742" s="400"/>
      <c r="CC1742" s="397"/>
      <c r="CD1742" s="397"/>
      <c r="CE1742" s="397"/>
      <c r="CF1742" s="397"/>
      <c r="CG1742" s="397"/>
      <c r="CH1742" s="397"/>
      <c r="CI1742" s="397"/>
      <c r="CJ1742" s="397"/>
      <c r="CK1742" s="397"/>
      <c r="CL1742" s="397"/>
      <c r="CM1742" s="397"/>
      <c r="CN1742" s="397"/>
    </row>
    <row r="1743" spans="1:92" s="407" customFormat="1" x14ac:dyDescent="0.25">
      <c r="A1743" s="408"/>
      <c r="B1743" s="408"/>
      <c r="C1743" s="408"/>
      <c r="D1743" s="408"/>
      <c r="E1743" s="408"/>
      <c r="F1743" s="408"/>
      <c r="G1743" s="408"/>
      <c r="AN1743" s="400"/>
      <c r="AO1743" s="400"/>
      <c r="AV1743" s="400"/>
      <c r="AW1743" s="400"/>
      <c r="BJ1743" s="400"/>
      <c r="BK1743" s="400"/>
      <c r="BL1743" s="400"/>
      <c r="BM1743" s="400"/>
      <c r="BN1743" s="400"/>
      <c r="BO1743" s="400"/>
      <c r="BP1743" s="400"/>
      <c r="BQ1743" s="400"/>
      <c r="BR1743" s="400"/>
      <c r="BS1743" s="400"/>
      <c r="BT1743" s="400"/>
      <c r="BU1743" s="400"/>
      <c r="CC1743" s="397"/>
      <c r="CD1743" s="397"/>
      <c r="CE1743" s="397"/>
      <c r="CF1743" s="397"/>
      <c r="CG1743" s="397"/>
      <c r="CH1743" s="397"/>
      <c r="CI1743" s="397"/>
      <c r="CJ1743" s="397"/>
      <c r="CK1743" s="397"/>
      <c r="CL1743" s="397"/>
      <c r="CM1743" s="397"/>
      <c r="CN1743" s="397"/>
    </row>
    <row r="1744" spans="1:92" s="407" customFormat="1" x14ac:dyDescent="0.25">
      <c r="A1744" s="408"/>
      <c r="B1744" s="408"/>
      <c r="C1744" s="408"/>
      <c r="D1744" s="408"/>
      <c r="E1744" s="408"/>
      <c r="F1744" s="408"/>
      <c r="G1744" s="408"/>
      <c r="AN1744" s="400"/>
      <c r="AO1744" s="400"/>
      <c r="AV1744" s="400"/>
      <c r="AW1744" s="400"/>
      <c r="BJ1744" s="400"/>
      <c r="BK1744" s="400"/>
      <c r="BL1744" s="400"/>
      <c r="BM1744" s="400"/>
      <c r="BN1744" s="400"/>
      <c r="BO1744" s="400"/>
      <c r="BP1744" s="400"/>
      <c r="BQ1744" s="400"/>
      <c r="BR1744" s="400"/>
      <c r="BS1744" s="400"/>
      <c r="BT1744" s="400"/>
      <c r="BU1744" s="400"/>
      <c r="CC1744" s="397"/>
      <c r="CD1744" s="397"/>
      <c r="CE1744" s="397"/>
      <c r="CF1744" s="397"/>
      <c r="CG1744" s="397"/>
      <c r="CH1744" s="397"/>
      <c r="CI1744" s="397"/>
      <c r="CJ1744" s="397"/>
      <c r="CK1744" s="397"/>
      <c r="CL1744" s="397"/>
      <c r="CM1744" s="397"/>
      <c r="CN1744" s="397"/>
    </row>
    <row r="1745" spans="1:92" s="407" customFormat="1" x14ac:dyDescent="0.25">
      <c r="A1745" s="408"/>
      <c r="B1745" s="408"/>
      <c r="C1745" s="408"/>
      <c r="D1745" s="408"/>
      <c r="E1745" s="408"/>
      <c r="F1745" s="408"/>
      <c r="G1745" s="408"/>
      <c r="AN1745" s="400"/>
      <c r="AO1745" s="400"/>
      <c r="AV1745" s="400"/>
      <c r="AW1745" s="400"/>
      <c r="BJ1745" s="400"/>
      <c r="BK1745" s="400"/>
      <c r="BL1745" s="400"/>
      <c r="BM1745" s="400"/>
      <c r="BN1745" s="400"/>
      <c r="BO1745" s="400"/>
      <c r="BP1745" s="400"/>
      <c r="BQ1745" s="400"/>
      <c r="BR1745" s="400"/>
      <c r="BS1745" s="400"/>
      <c r="BT1745" s="400"/>
      <c r="BU1745" s="400"/>
      <c r="CC1745" s="397"/>
      <c r="CD1745" s="397"/>
      <c r="CE1745" s="397"/>
      <c r="CF1745" s="397"/>
      <c r="CG1745" s="397"/>
      <c r="CH1745" s="397"/>
      <c r="CI1745" s="397"/>
      <c r="CJ1745" s="397"/>
      <c r="CK1745" s="397"/>
      <c r="CL1745" s="397"/>
      <c r="CM1745" s="397"/>
      <c r="CN1745" s="397"/>
    </row>
    <row r="1746" spans="1:92" s="407" customFormat="1" x14ac:dyDescent="0.25">
      <c r="A1746" s="408"/>
      <c r="B1746" s="408"/>
      <c r="C1746" s="408"/>
      <c r="D1746" s="408"/>
      <c r="E1746" s="408"/>
      <c r="F1746" s="408"/>
      <c r="G1746" s="408"/>
      <c r="AN1746" s="400"/>
      <c r="AO1746" s="400"/>
      <c r="AV1746" s="400"/>
      <c r="AW1746" s="400"/>
      <c r="BJ1746" s="400"/>
      <c r="BK1746" s="400"/>
      <c r="BL1746" s="400"/>
      <c r="BM1746" s="400"/>
      <c r="BN1746" s="400"/>
      <c r="BO1746" s="400"/>
      <c r="BP1746" s="400"/>
      <c r="BQ1746" s="400"/>
      <c r="BR1746" s="400"/>
      <c r="BS1746" s="400"/>
      <c r="BT1746" s="400"/>
      <c r="BU1746" s="400"/>
      <c r="CC1746" s="397"/>
      <c r="CD1746" s="397"/>
      <c r="CE1746" s="397"/>
      <c r="CF1746" s="397"/>
      <c r="CG1746" s="397"/>
      <c r="CH1746" s="397"/>
      <c r="CI1746" s="397"/>
      <c r="CJ1746" s="397"/>
      <c r="CK1746" s="397"/>
      <c r="CL1746" s="397"/>
      <c r="CM1746" s="397"/>
      <c r="CN1746" s="397"/>
    </row>
    <row r="1747" spans="1:92" s="407" customFormat="1" x14ac:dyDescent="0.25">
      <c r="A1747" s="408"/>
      <c r="B1747" s="408"/>
      <c r="C1747" s="408"/>
      <c r="D1747" s="408"/>
      <c r="E1747" s="408"/>
      <c r="F1747" s="408"/>
      <c r="G1747" s="408"/>
      <c r="AN1747" s="400"/>
      <c r="AO1747" s="400"/>
      <c r="AV1747" s="400"/>
      <c r="AW1747" s="400"/>
      <c r="BJ1747" s="400"/>
      <c r="BK1747" s="400"/>
      <c r="BL1747" s="400"/>
      <c r="BM1747" s="400"/>
      <c r="BN1747" s="400"/>
      <c r="BO1747" s="400"/>
      <c r="BP1747" s="400"/>
      <c r="BQ1747" s="400"/>
      <c r="BR1747" s="400"/>
      <c r="BS1747" s="400"/>
      <c r="BT1747" s="400"/>
      <c r="BU1747" s="400"/>
      <c r="CC1747" s="397"/>
      <c r="CD1747" s="397"/>
      <c r="CE1747" s="397"/>
      <c r="CF1747" s="397"/>
      <c r="CG1747" s="397"/>
      <c r="CH1747" s="397"/>
      <c r="CI1747" s="397"/>
      <c r="CJ1747" s="397"/>
      <c r="CK1747" s="397"/>
      <c r="CL1747" s="397"/>
      <c r="CM1747" s="397"/>
      <c r="CN1747" s="397"/>
    </row>
    <row r="1748" spans="1:92" s="407" customFormat="1" x14ac:dyDescent="0.25">
      <c r="A1748" s="408"/>
      <c r="B1748" s="408"/>
      <c r="C1748" s="408"/>
      <c r="D1748" s="408"/>
      <c r="E1748" s="408"/>
      <c r="F1748" s="408"/>
      <c r="G1748" s="408"/>
      <c r="AN1748" s="400"/>
      <c r="AO1748" s="400"/>
      <c r="AV1748" s="400"/>
      <c r="AW1748" s="400"/>
      <c r="BJ1748" s="400"/>
      <c r="BK1748" s="400"/>
      <c r="BL1748" s="400"/>
      <c r="BM1748" s="400"/>
      <c r="BN1748" s="400"/>
      <c r="BO1748" s="400"/>
      <c r="BP1748" s="400"/>
      <c r="BQ1748" s="400"/>
      <c r="BR1748" s="400"/>
      <c r="BS1748" s="400"/>
      <c r="BT1748" s="400"/>
      <c r="BU1748" s="400"/>
      <c r="CC1748" s="397"/>
      <c r="CD1748" s="397"/>
      <c r="CE1748" s="397"/>
      <c r="CF1748" s="397"/>
      <c r="CG1748" s="397"/>
      <c r="CH1748" s="397"/>
      <c r="CI1748" s="397"/>
      <c r="CJ1748" s="397"/>
      <c r="CK1748" s="397"/>
      <c r="CL1748" s="397"/>
      <c r="CM1748" s="397"/>
      <c r="CN1748" s="397"/>
    </row>
    <row r="1749" spans="1:92" s="407" customFormat="1" x14ac:dyDescent="0.25">
      <c r="A1749" s="408"/>
      <c r="B1749" s="408"/>
      <c r="C1749" s="408"/>
      <c r="D1749" s="408"/>
      <c r="E1749" s="408"/>
      <c r="F1749" s="408"/>
      <c r="G1749" s="408"/>
      <c r="AN1749" s="400"/>
      <c r="AO1749" s="400"/>
      <c r="AV1749" s="400"/>
      <c r="AW1749" s="400"/>
      <c r="BJ1749" s="400"/>
      <c r="BK1749" s="400"/>
      <c r="BL1749" s="400"/>
      <c r="BM1749" s="400"/>
      <c r="BN1749" s="400"/>
      <c r="BO1749" s="400"/>
      <c r="BP1749" s="400"/>
      <c r="BQ1749" s="400"/>
      <c r="BR1749" s="400"/>
      <c r="BS1749" s="400"/>
      <c r="BT1749" s="400"/>
      <c r="BU1749" s="400"/>
      <c r="CC1749" s="397"/>
      <c r="CD1749" s="397"/>
      <c r="CE1749" s="397"/>
      <c r="CF1749" s="397"/>
      <c r="CG1749" s="397"/>
      <c r="CH1749" s="397"/>
      <c r="CI1749" s="397"/>
      <c r="CJ1749" s="397"/>
      <c r="CK1749" s="397"/>
      <c r="CL1749" s="397"/>
      <c r="CM1749" s="397"/>
      <c r="CN1749" s="397"/>
    </row>
    <row r="1750" spans="1:92" s="407" customFormat="1" x14ac:dyDescent="0.25">
      <c r="A1750" s="408"/>
      <c r="B1750" s="408"/>
      <c r="C1750" s="408"/>
      <c r="D1750" s="408"/>
      <c r="E1750" s="408"/>
      <c r="F1750" s="408"/>
      <c r="G1750" s="408"/>
      <c r="AN1750" s="400"/>
      <c r="AO1750" s="400"/>
      <c r="AV1750" s="400"/>
      <c r="AW1750" s="400"/>
      <c r="BJ1750" s="400"/>
      <c r="BK1750" s="400"/>
      <c r="BL1750" s="400"/>
      <c r="BM1750" s="400"/>
      <c r="BN1750" s="400"/>
      <c r="BO1750" s="400"/>
      <c r="BP1750" s="400"/>
      <c r="BQ1750" s="400"/>
      <c r="BR1750" s="400"/>
      <c r="BS1750" s="400"/>
      <c r="BT1750" s="400"/>
      <c r="BU1750" s="400"/>
      <c r="CC1750" s="397"/>
      <c r="CD1750" s="397"/>
      <c r="CE1750" s="397"/>
      <c r="CF1750" s="397"/>
      <c r="CG1750" s="397"/>
      <c r="CH1750" s="397"/>
      <c r="CI1750" s="397"/>
      <c r="CJ1750" s="397"/>
      <c r="CK1750" s="397"/>
      <c r="CL1750" s="397"/>
      <c r="CM1750" s="397"/>
      <c r="CN1750" s="397"/>
    </row>
    <row r="1751" spans="1:92" s="407" customFormat="1" x14ac:dyDescent="0.25">
      <c r="A1751" s="408"/>
      <c r="B1751" s="408"/>
      <c r="C1751" s="408"/>
      <c r="D1751" s="408"/>
      <c r="E1751" s="408"/>
      <c r="F1751" s="408"/>
      <c r="G1751" s="408"/>
      <c r="AN1751" s="400"/>
      <c r="AO1751" s="400"/>
      <c r="AV1751" s="400"/>
      <c r="AW1751" s="400"/>
      <c r="BJ1751" s="400"/>
      <c r="BK1751" s="400"/>
      <c r="BL1751" s="400"/>
      <c r="BM1751" s="400"/>
      <c r="BN1751" s="400"/>
      <c r="BO1751" s="400"/>
      <c r="BP1751" s="400"/>
      <c r="BQ1751" s="400"/>
      <c r="BR1751" s="400"/>
      <c r="BS1751" s="400"/>
      <c r="BT1751" s="400"/>
      <c r="BU1751" s="400"/>
      <c r="CC1751" s="397"/>
      <c r="CD1751" s="397"/>
      <c r="CE1751" s="397"/>
      <c r="CF1751" s="397"/>
      <c r="CG1751" s="397"/>
      <c r="CH1751" s="397"/>
      <c r="CI1751" s="397"/>
      <c r="CJ1751" s="397"/>
      <c r="CK1751" s="397"/>
      <c r="CL1751" s="397"/>
      <c r="CM1751" s="397"/>
      <c r="CN1751" s="397"/>
    </row>
    <row r="1752" spans="1:92" s="407" customFormat="1" x14ac:dyDescent="0.25">
      <c r="A1752" s="408"/>
      <c r="B1752" s="408"/>
      <c r="C1752" s="408"/>
      <c r="D1752" s="408"/>
      <c r="E1752" s="408"/>
      <c r="F1752" s="408"/>
      <c r="G1752" s="408"/>
      <c r="AN1752" s="400"/>
      <c r="AO1752" s="400"/>
      <c r="AV1752" s="400"/>
      <c r="AW1752" s="400"/>
      <c r="BJ1752" s="400"/>
      <c r="BK1752" s="400"/>
      <c r="BL1752" s="400"/>
      <c r="BM1752" s="400"/>
      <c r="BN1752" s="400"/>
      <c r="BO1752" s="400"/>
      <c r="BP1752" s="400"/>
      <c r="BQ1752" s="400"/>
      <c r="BR1752" s="400"/>
      <c r="BS1752" s="400"/>
      <c r="BT1752" s="400"/>
      <c r="BU1752" s="400"/>
      <c r="CC1752" s="397"/>
      <c r="CD1752" s="397"/>
      <c r="CE1752" s="397"/>
      <c r="CF1752" s="397"/>
      <c r="CG1752" s="397"/>
      <c r="CH1752" s="397"/>
      <c r="CI1752" s="397"/>
      <c r="CJ1752" s="397"/>
      <c r="CK1752" s="397"/>
      <c r="CL1752" s="397"/>
      <c r="CM1752" s="397"/>
      <c r="CN1752" s="397"/>
    </row>
    <row r="1753" spans="1:92" s="407" customFormat="1" x14ac:dyDescent="0.25">
      <c r="A1753" s="408"/>
      <c r="B1753" s="408"/>
      <c r="C1753" s="408"/>
      <c r="D1753" s="408"/>
      <c r="E1753" s="408"/>
      <c r="F1753" s="408"/>
      <c r="G1753" s="408"/>
      <c r="AN1753" s="400"/>
      <c r="AO1753" s="400"/>
      <c r="AV1753" s="400"/>
      <c r="AW1753" s="400"/>
      <c r="BJ1753" s="400"/>
      <c r="BK1753" s="400"/>
      <c r="BL1753" s="400"/>
      <c r="BM1753" s="400"/>
      <c r="BN1753" s="400"/>
      <c r="BO1753" s="400"/>
      <c r="BP1753" s="400"/>
      <c r="BQ1753" s="400"/>
      <c r="BR1753" s="400"/>
      <c r="BS1753" s="400"/>
      <c r="BT1753" s="400"/>
      <c r="BU1753" s="400"/>
      <c r="CC1753" s="397"/>
      <c r="CD1753" s="397"/>
      <c r="CE1753" s="397"/>
      <c r="CF1753" s="397"/>
      <c r="CG1753" s="397"/>
      <c r="CH1753" s="397"/>
      <c r="CI1753" s="397"/>
      <c r="CJ1753" s="397"/>
      <c r="CK1753" s="397"/>
      <c r="CL1753" s="397"/>
      <c r="CM1753" s="397"/>
      <c r="CN1753" s="397"/>
    </row>
    <row r="1754" spans="1:92" s="407" customFormat="1" x14ac:dyDescent="0.25">
      <c r="A1754" s="408"/>
      <c r="B1754" s="408"/>
      <c r="C1754" s="408"/>
      <c r="D1754" s="408"/>
      <c r="E1754" s="408"/>
      <c r="F1754" s="408"/>
      <c r="G1754" s="408"/>
      <c r="AN1754" s="400"/>
      <c r="AO1754" s="400"/>
      <c r="AV1754" s="400"/>
      <c r="AW1754" s="400"/>
      <c r="BJ1754" s="400"/>
      <c r="BK1754" s="400"/>
      <c r="BL1754" s="400"/>
      <c r="BM1754" s="400"/>
      <c r="BN1754" s="400"/>
      <c r="BO1754" s="400"/>
      <c r="BP1754" s="400"/>
      <c r="BQ1754" s="400"/>
      <c r="BR1754" s="400"/>
      <c r="BS1754" s="400"/>
      <c r="BT1754" s="400"/>
      <c r="BU1754" s="400"/>
      <c r="CC1754" s="397"/>
      <c r="CD1754" s="397"/>
      <c r="CE1754" s="397"/>
      <c r="CF1754" s="397"/>
      <c r="CG1754" s="397"/>
      <c r="CH1754" s="397"/>
      <c r="CI1754" s="397"/>
      <c r="CJ1754" s="397"/>
      <c r="CK1754" s="397"/>
      <c r="CL1754" s="397"/>
      <c r="CM1754" s="397"/>
      <c r="CN1754" s="397"/>
    </row>
    <row r="1755" spans="1:92" s="407" customFormat="1" x14ac:dyDescent="0.25">
      <c r="A1755" s="408"/>
      <c r="B1755" s="408"/>
      <c r="C1755" s="408"/>
      <c r="D1755" s="408"/>
      <c r="E1755" s="408"/>
      <c r="F1755" s="408"/>
      <c r="G1755" s="408"/>
      <c r="AN1755" s="400"/>
      <c r="AO1755" s="400"/>
      <c r="AV1755" s="400"/>
      <c r="AW1755" s="400"/>
      <c r="BJ1755" s="400"/>
      <c r="BK1755" s="400"/>
      <c r="BL1755" s="400"/>
      <c r="BM1755" s="400"/>
      <c r="BN1755" s="400"/>
      <c r="BO1755" s="400"/>
      <c r="BP1755" s="400"/>
      <c r="BQ1755" s="400"/>
      <c r="BR1755" s="400"/>
      <c r="BS1755" s="400"/>
      <c r="BT1755" s="400"/>
      <c r="BU1755" s="400"/>
      <c r="CC1755" s="397"/>
      <c r="CD1755" s="397"/>
      <c r="CE1755" s="397"/>
      <c r="CF1755" s="397"/>
      <c r="CG1755" s="397"/>
      <c r="CH1755" s="397"/>
      <c r="CI1755" s="397"/>
      <c r="CJ1755" s="397"/>
      <c r="CK1755" s="397"/>
      <c r="CL1755" s="397"/>
      <c r="CM1755" s="397"/>
      <c r="CN1755" s="397"/>
    </row>
    <row r="1756" spans="1:92" s="407" customFormat="1" x14ac:dyDescent="0.25">
      <c r="A1756" s="408"/>
      <c r="B1756" s="408"/>
      <c r="C1756" s="408"/>
      <c r="D1756" s="408"/>
      <c r="E1756" s="408"/>
      <c r="F1756" s="408"/>
      <c r="G1756" s="408"/>
      <c r="AN1756" s="400"/>
      <c r="AO1756" s="400"/>
      <c r="AV1756" s="400"/>
      <c r="AW1756" s="400"/>
      <c r="BJ1756" s="400"/>
      <c r="BK1756" s="400"/>
      <c r="BL1756" s="400"/>
      <c r="BM1756" s="400"/>
      <c r="BN1756" s="400"/>
      <c r="BO1756" s="400"/>
      <c r="BP1756" s="400"/>
      <c r="BQ1756" s="400"/>
      <c r="BR1756" s="400"/>
      <c r="BS1756" s="400"/>
      <c r="BT1756" s="400"/>
      <c r="BU1756" s="400"/>
      <c r="CC1756" s="397"/>
      <c r="CD1756" s="397"/>
      <c r="CE1756" s="397"/>
      <c r="CF1756" s="397"/>
      <c r="CG1756" s="397"/>
      <c r="CH1756" s="397"/>
      <c r="CI1756" s="397"/>
      <c r="CJ1756" s="397"/>
      <c r="CK1756" s="397"/>
      <c r="CL1756" s="397"/>
      <c r="CM1756" s="397"/>
      <c r="CN1756" s="397"/>
    </row>
    <row r="1757" spans="1:92" s="407" customFormat="1" x14ac:dyDescent="0.25">
      <c r="A1757" s="408"/>
      <c r="B1757" s="408"/>
      <c r="C1757" s="408"/>
      <c r="D1757" s="408"/>
      <c r="E1757" s="408"/>
      <c r="F1757" s="408"/>
      <c r="G1757" s="408"/>
      <c r="AN1757" s="400"/>
      <c r="AO1757" s="400"/>
      <c r="AV1757" s="400"/>
      <c r="AW1757" s="400"/>
      <c r="BJ1757" s="400"/>
      <c r="BK1757" s="400"/>
      <c r="BL1757" s="400"/>
      <c r="BM1757" s="400"/>
      <c r="BN1757" s="400"/>
      <c r="BO1757" s="400"/>
      <c r="BP1757" s="400"/>
      <c r="BQ1757" s="400"/>
      <c r="BR1757" s="400"/>
      <c r="BS1757" s="400"/>
      <c r="BT1757" s="400"/>
      <c r="BU1757" s="400"/>
      <c r="CC1757" s="397"/>
      <c r="CD1757" s="397"/>
      <c r="CE1757" s="397"/>
      <c r="CF1757" s="397"/>
      <c r="CG1757" s="397"/>
      <c r="CH1757" s="397"/>
      <c r="CI1757" s="397"/>
      <c r="CJ1757" s="397"/>
      <c r="CK1757" s="397"/>
      <c r="CL1757" s="397"/>
      <c r="CM1757" s="397"/>
      <c r="CN1757" s="397"/>
    </row>
    <row r="1758" spans="1:92" s="407" customFormat="1" x14ac:dyDescent="0.25">
      <c r="A1758" s="408"/>
      <c r="B1758" s="408"/>
      <c r="C1758" s="408"/>
      <c r="D1758" s="408"/>
      <c r="E1758" s="408"/>
      <c r="F1758" s="408"/>
      <c r="G1758" s="408"/>
      <c r="AN1758" s="400"/>
      <c r="AO1758" s="400"/>
      <c r="AV1758" s="400"/>
      <c r="AW1758" s="400"/>
      <c r="BJ1758" s="400"/>
      <c r="BK1758" s="400"/>
      <c r="BL1758" s="400"/>
      <c r="BM1758" s="400"/>
      <c r="BN1758" s="400"/>
      <c r="BO1758" s="400"/>
      <c r="BP1758" s="400"/>
      <c r="BQ1758" s="400"/>
      <c r="BR1758" s="400"/>
      <c r="BS1758" s="400"/>
      <c r="BT1758" s="400"/>
      <c r="BU1758" s="400"/>
      <c r="CC1758" s="397"/>
      <c r="CD1758" s="397"/>
      <c r="CE1758" s="397"/>
      <c r="CF1758" s="397"/>
      <c r="CG1758" s="397"/>
      <c r="CH1758" s="397"/>
      <c r="CI1758" s="397"/>
      <c r="CJ1758" s="397"/>
      <c r="CK1758" s="397"/>
      <c r="CL1758" s="397"/>
      <c r="CM1758" s="397"/>
      <c r="CN1758" s="397"/>
    </row>
    <row r="1759" spans="1:92" s="407" customFormat="1" x14ac:dyDescent="0.25">
      <c r="A1759" s="408"/>
      <c r="B1759" s="408"/>
      <c r="C1759" s="408"/>
      <c r="D1759" s="408"/>
      <c r="E1759" s="408"/>
      <c r="F1759" s="408"/>
      <c r="G1759" s="408"/>
      <c r="AN1759" s="400"/>
      <c r="AO1759" s="400"/>
      <c r="AV1759" s="400"/>
      <c r="AW1759" s="400"/>
      <c r="BJ1759" s="400"/>
      <c r="BK1759" s="400"/>
      <c r="BL1759" s="400"/>
      <c r="BM1759" s="400"/>
      <c r="BN1759" s="400"/>
      <c r="BO1759" s="400"/>
      <c r="BP1759" s="400"/>
      <c r="BQ1759" s="400"/>
      <c r="BR1759" s="400"/>
      <c r="BS1759" s="400"/>
      <c r="BT1759" s="400"/>
      <c r="BU1759" s="400"/>
      <c r="CC1759" s="397"/>
      <c r="CD1759" s="397"/>
      <c r="CE1759" s="397"/>
      <c r="CF1759" s="397"/>
      <c r="CG1759" s="397"/>
      <c r="CH1759" s="397"/>
      <c r="CI1759" s="397"/>
      <c r="CJ1759" s="397"/>
      <c r="CK1759" s="397"/>
      <c r="CL1759" s="397"/>
      <c r="CM1759" s="397"/>
      <c r="CN1759" s="397"/>
    </row>
    <row r="1760" spans="1:92" s="407" customFormat="1" x14ac:dyDescent="0.25">
      <c r="A1760" s="408"/>
      <c r="B1760" s="408"/>
      <c r="C1760" s="408"/>
      <c r="D1760" s="408"/>
      <c r="E1760" s="408"/>
      <c r="F1760" s="408"/>
      <c r="G1760" s="408"/>
      <c r="AN1760" s="400"/>
      <c r="AO1760" s="400"/>
      <c r="AV1760" s="400"/>
      <c r="AW1760" s="400"/>
      <c r="BJ1760" s="400"/>
      <c r="BK1760" s="400"/>
      <c r="BL1760" s="400"/>
      <c r="BM1760" s="400"/>
      <c r="BN1760" s="400"/>
      <c r="BO1760" s="400"/>
      <c r="BP1760" s="400"/>
      <c r="BQ1760" s="400"/>
      <c r="BR1760" s="400"/>
      <c r="BS1760" s="400"/>
      <c r="BT1760" s="400"/>
      <c r="BU1760" s="400"/>
      <c r="CC1760" s="397"/>
      <c r="CD1760" s="397"/>
      <c r="CE1760" s="397"/>
      <c r="CF1760" s="397"/>
      <c r="CG1760" s="397"/>
      <c r="CH1760" s="397"/>
      <c r="CI1760" s="397"/>
      <c r="CJ1760" s="397"/>
      <c r="CK1760" s="397"/>
      <c r="CL1760" s="397"/>
      <c r="CM1760" s="397"/>
      <c r="CN1760" s="397"/>
    </row>
    <row r="1761" spans="1:92" s="407" customFormat="1" x14ac:dyDescent="0.25">
      <c r="A1761" s="408"/>
      <c r="B1761" s="408"/>
      <c r="C1761" s="408"/>
      <c r="D1761" s="408"/>
      <c r="E1761" s="408"/>
      <c r="F1761" s="408"/>
      <c r="G1761" s="408"/>
      <c r="AN1761" s="400"/>
      <c r="AO1761" s="400"/>
      <c r="AV1761" s="400"/>
      <c r="AW1761" s="400"/>
      <c r="BJ1761" s="400"/>
      <c r="BK1761" s="400"/>
      <c r="BL1761" s="400"/>
      <c r="BM1761" s="400"/>
      <c r="BN1761" s="400"/>
      <c r="BO1761" s="400"/>
      <c r="BP1761" s="400"/>
      <c r="BQ1761" s="400"/>
      <c r="BR1761" s="400"/>
      <c r="BS1761" s="400"/>
      <c r="BT1761" s="400"/>
      <c r="BU1761" s="400"/>
      <c r="CC1761" s="397"/>
      <c r="CD1761" s="397"/>
      <c r="CE1761" s="397"/>
      <c r="CF1761" s="397"/>
      <c r="CG1761" s="397"/>
      <c r="CH1761" s="397"/>
      <c r="CI1761" s="397"/>
      <c r="CJ1761" s="397"/>
      <c r="CK1761" s="397"/>
      <c r="CL1761" s="397"/>
      <c r="CM1761" s="397"/>
      <c r="CN1761" s="397"/>
    </row>
    <row r="1762" spans="1:92" s="407" customFormat="1" x14ac:dyDescent="0.25">
      <c r="A1762" s="408"/>
      <c r="B1762" s="408"/>
      <c r="C1762" s="408"/>
      <c r="D1762" s="408"/>
      <c r="E1762" s="408"/>
      <c r="F1762" s="408"/>
      <c r="G1762" s="408"/>
      <c r="AN1762" s="400"/>
      <c r="AO1762" s="400"/>
      <c r="AV1762" s="400"/>
      <c r="AW1762" s="400"/>
      <c r="BJ1762" s="400"/>
      <c r="BK1762" s="400"/>
      <c r="BL1762" s="400"/>
      <c r="BM1762" s="400"/>
      <c r="BN1762" s="400"/>
      <c r="BO1762" s="400"/>
      <c r="BP1762" s="400"/>
      <c r="BQ1762" s="400"/>
      <c r="BR1762" s="400"/>
      <c r="BS1762" s="400"/>
      <c r="BT1762" s="400"/>
      <c r="BU1762" s="400"/>
      <c r="CC1762" s="397"/>
      <c r="CD1762" s="397"/>
      <c r="CE1762" s="397"/>
      <c r="CF1762" s="397"/>
      <c r="CG1762" s="397"/>
      <c r="CH1762" s="397"/>
      <c r="CI1762" s="397"/>
      <c r="CJ1762" s="397"/>
      <c r="CK1762" s="397"/>
      <c r="CL1762" s="397"/>
      <c r="CM1762" s="397"/>
      <c r="CN1762" s="397"/>
    </row>
    <row r="1763" spans="1:92" s="407" customFormat="1" x14ac:dyDescent="0.25">
      <c r="A1763" s="408"/>
      <c r="B1763" s="408"/>
      <c r="C1763" s="408"/>
      <c r="D1763" s="408"/>
      <c r="E1763" s="408"/>
      <c r="F1763" s="408"/>
      <c r="G1763" s="408"/>
      <c r="AN1763" s="400"/>
      <c r="AO1763" s="400"/>
      <c r="AV1763" s="400"/>
      <c r="AW1763" s="400"/>
      <c r="BJ1763" s="400"/>
      <c r="BK1763" s="400"/>
      <c r="BL1763" s="400"/>
      <c r="BM1763" s="400"/>
      <c r="BN1763" s="400"/>
      <c r="BO1763" s="400"/>
      <c r="BP1763" s="400"/>
      <c r="BQ1763" s="400"/>
      <c r="BR1763" s="400"/>
      <c r="BS1763" s="400"/>
      <c r="BT1763" s="400"/>
      <c r="BU1763" s="400"/>
      <c r="CC1763" s="397"/>
      <c r="CD1763" s="397"/>
      <c r="CE1763" s="397"/>
      <c r="CF1763" s="397"/>
      <c r="CG1763" s="397"/>
      <c r="CH1763" s="397"/>
      <c r="CI1763" s="397"/>
      <c r="CJ1763" s="397"/>
      <c r="CK1763" s="397"/>
      <c r="CL1763" s="397"/>
      <c r="CM1763" s="397"/>
      <c r="CN1763" s="397"/>
    </row>
    <row r="1764" spans="1:92" s="407" customFormat="1" x14ac:dyDescent="0.25">
      <c r="A1764" s="408"/>
      <c r="B1764" s="408"/>
      <c r="C1764" s="408"/>
      <c r="D1764" s="408"/>
      <c r="E1764" s="408"/>
      <c r="F1764" s="408"/>
      <c r="G1764" s="408"/>
      <c r="AN1764" s="400"/>
      <c r="AO1764" s="400"/>
      <c r="AV1764" s="400"/>
      <c r="AW1764" s="400"/>
      <c r="BJ1764" s="400"/>
      <c r="BK1764" s="400"/>
      <c r="BL1764" s="400"/>
      <c r="BM1764" s="400"/>
      <c r="BN1764" s="400"/>
      <c r="BO1764" s="400"/>
      <c r="BP1764" s="400"/>
      <c r="BQ1764" s="400"/>
      <c r="BR1764" s="400"/>
      <c r="BS1764" s="400"/>
      <c r="BT1764" s="400"/>
      <c r="BU1764" s="400"/>
      <c r="CC1764" s="397"/>
      <c r="CD1764" s="397"/>
      <c r="CE1764" s="397"/>
      <c r="CF1764" s="397"/>
      <c r="CG1764" s="397"/>
      <c r="CH1764" s="397"/>
      <c r="CI1764" s="397"/>
      <c r="CJ1764" s="397"/>
      <c r="CK1764" s="397"/>
      <c r="CL1764" s="397"/>
      <c r="CM1764" s="397"/>
      <c r="CN1764" s="397"/>
    </row>
    <row r="1765" spans="1:92" s="407" customFormat="1" x14ac:dyDescent="0.25">
      <c r="A1765" s="408"/>
      <c r="B1765" s="408"/>
      <c r="C1765" s="408"/>
      <c r="D1765" s="408"/>
      <c r="E1765" s="408"/>
      <c r="F1765" s="408"/>
      <c r="G1765" s="408"/>
      <c r="AN1765" s="400"/>
      <c r="AO1765" s="400"/>
      <c r="AV1765" s="400"/>
      <c r="AW1765" s="400"/>
      <c r="BJ1765" s="400"/>
      <c r="BK1765" s="400"/>
      <c r="BL1765" s="400"/>
      <c r="BM1765" s="400"/>
      <c r="BN1765" s="400"/>
      <c r="BO1765" s="400"/>
      <c r="BP1765" s="400"/>
      <c r="BQ1765" s="400"/>
      <c r="BR1765" s="400"/>
      <c r="BS1765" s="400"/>
      <c r="BT1765" s="400"/>
      <c r="BU1765" s="400"/>
      <c r="CC1765" s="397"/>
      <c r="CD1765" s="397"/>
      <c r="CE1765" s="397"/>
      <c r="CF1765" s="397"/>
      <c r="CG1765" s="397"/>
      <c r="CH1765" s="397"/>
      <c r="CI1765" s="397"/>
      <c r="CJ1765" s="397"/>
      <c r="CK1765" s="397"/>
      <c r="CL1765" s="397"/>
      <c r="CM1765" s="397"/>
      <c r="CN1765" s="397"/>
    </row>
    <row r="1766" spans="1:92" s="407" customFormat="1" x14ac:dyDescent="0.25">
      <c r="A1766" s="408"/>
      <c r="B1766" s="408"/>
      <c r="C1766" s="408"/>
      <c r="D1766" s="408"/>
      <c r="E1766" s="408"/>
      <c r="F1766" s="408"/>
      <c r="G1766" s="408"/>
      <c r="AN1766" s="400"/>
      <c r="AO1766" s="400"/>
      <c r="AV1766" s="400"/>
      <c r="AW1766" s="400"/>
      <c r="BJ1766" s="400"/>
      <c r="BK1766" s="400"/>
      <c r="BL1766" s="400"/>
      <c r="BM1766" s="400"/>
      <c r="BN1766" s="400"/>
      <c r="BO1766" s="400"/>
      <c r="BP1766" s="400"/>
      <c r="BQ1766" s="400"/>
      <c r="BR1766" s="400"/>
      <c r="BS1766" s="400"/>
      <c r="BT1766" s="400"/>
      <c r="BU1766" s="400"/>
      <c r="CC1766" s="397"/>
      <c r="CD1766" s="397"/>
      <c r="CE1766" s="397"/>
      <c r="CF1766" s="397"/>
      <c r="CG1766" s="397"/>
      <c r="CH1766" s="397"/>
      <c r="CI1766" s="397"/>
      <c r="CJ1766" s="397"/>
      <c r="CK1766" s="397"/>
      <c r="CL1766" s="397"/>
      <c r="CM1766" s="397"/>
      <c r="CN1766" s="397"/>
    </row>
    <row r="1767" spans="1:92" s="407" customFormat="1" x14ac:dyDescent="0.25">
      <c r="A1767" s="408"/>
      <c r="B1767" s="408"/>
      <c r="C1767" s="408"/>
      <c r="D1767" s="408"/>
      <c r="E1767" s="408"/>
      <c r="F1767" s="408"/>
      <c r="G1767" s="408"/>
      <c r="AN1767" s="400"/>
      <c r="AO1767" s="400"/>
      <c r="AV1767" s="400"/>
      <c r="AW1767" s="400"/>
      <c r="BJ1767" s="400"/>
      <c r="BK1767" s="400"/>
      <c r="BL1767" s="400"/>
      <c r="BM1767" s="400"/>
      <c r="BN1767" s="400"/>
      <c r="BO1767" s="400"/>
      <c r="BP1767" s="400"/>
      <c r="BQ1767" s="400"/>
      <c r="BR1767" s="400"/>
      <c r="BS1767" s="400"/>
      <c r="BT1767" s="400"/>
      <c r="BU1767" s="400"/>
      <c r="CC1767" s="397"/>
      <c r="CD1767" s="397"/>
      <c r="CE1767" s="397"/>
      <c r="CF1767" s="397"/>
      <c r="CG1767" s="397"/>
      <c r="CH1767" s="397"/>
      <c r="CI1767" s="397"/>
      <c r="CJ1767" s="397"/>
      <c r="CK1767" s="397"/>
      <c r="CL1767" s="397"/>
      <c r="CM1767" s="397"/>
      <c r="CN1767" s="397"/>
    </row>
    <row r="1768" spans="1:92" s="407" customFormat="1" x14ac:dyDescent="0.25">
      <c r="A1768" s="408"/>
      <c r="B1768" s="408"/>
      <c r="C1768" s="408"/>
      <c r="D1768" s="408"/>
      <c r="E1768" s="408"/>
      <c r="F1768" s="408"/>
      <c r="G1768" s="408"/>
      <c r="AN1768" s="400"/>
      <c r="AO1768" s="400"/>
      <c r="AV1768" s="400"/>
      <c r="AW1768" s="400"/>
      <c r="BJ1768" s="400"/>
      <c r="BK1768" s="400"/>
      <c r="BL1768" s="400"/>
      <c r="BM1768" s="400"/>
      <c r="BN1768" s="400"/>
      <c r="BO1768" s="400"/>
      <c r="BP1768" s="400"/>
      <c r="BQ1768" s="400"/>
      <c r="BR1768" s="400"/>
      <c r="BS1768" s="400"/>
      <c r="BT1768" s="400"/>
      <c r="BU1768" s="400"/>
      <c r="CC1768" s="397"/>
      <c r="CD1768" s="397"/>
      <c r="CE1768" s="397"/>
      <c r="CF1768" s="397"/>
      <c r="CG1768" s="397"/>
      <c r="CH1768" s="397"/>
      <c r="CI1768" s="397"/>
      <c r="CJ1768" s="397"/>
      <c r="CK1768" s="397"/>
      <c r="CL1768" s="397"/>
      <c r="CM1768" s="397"/>
      <c r="CN1768" s="397"/>
    </row>
    <row r="1769" spans="1:92" s="407" customFormat="1" x14ac:dyDescent="0.25">
      <c r="A1769" s="408"/>
      <c r="B1769" s="408"/>
      <c r="C1769" s="408"/>
      <c r="D1769" s="408"/>
      <c r="E1769" s="408"/>
      <c r="F1769" s="408"/>
      <c r="G1769" s="408"/>
      <c r="AN1769" s="400"/>
      <c r="AO1769" s="400"/>
      <c r="AV1769" s="400"/>
      <c r="AW1769" s="400"/>
      <c r="BJ1769" s="400"/>
      <c r="BK1769" s="400"/>
      <c r="BL1769" s="400"/>
      <c r="BM1769" s="400"/>
      <c r="BN1769" s="400"/>
      <c r="BO1769" s="400"/>
      <c r="BP1769" s="400"/>
      <c r="BQ1769" s="400"/>
      <c r="BR1769" s="400"/>
      <c r="BS1769" s="400"/>
      <c r="BT1769" s="400"/>
      <c r="BU1769" s="400"/>
      <c r="CC1769" s="397"/>
      <c r="CD1769" s="397"/>
      <c r="CE1769" s="397"/>
      <c r="CF1769" s="397"/>
      <c r="CG1769" s="397"/>
      <c r="CH1769" s="397"/>
      <c r="CI1769" s="397"/>
      <c r="CJ1769" s="397"/>
      <c r="CK1769" s="397"/>
      <c r="CL1769" s="397"/>
      <c r="CM1769" s="397"/>
      <c r="CN1769" s="397"/>
    </row>
    <row r="1770" spans="1:92" s="407" customFormat="1" x14ac:dyDescent="0.25">
      <c r="A1770" s="408"/>
      <c r="B1770" s="408"/>
      <c r="C1770" s="408"/>
      <c r="D1770" s="408"/>
      <c r="E1770" s="408"/>
      <c r="F1770" s="408"/>
      <c r="G1770" s="408"/>
      <c r="AN1770" s="400"/>
      <c r="AO1770" s="400"/>
      <c r="AV1770" s="400"/>
      <c r="AW1770" s="400"/>
      <c r="BJ1770" s="400"/>
      <c r="BK1770" s="400"/>
      <c r="BL1770" s="400"/>
      <c r="BM1770" s="400"/>
      <c r="BN1770" s="400"/>
      <c r="BO1770" s="400"/>
      <c r="BP1770" s="400"/>
      <c r="BQ1770" s="400"/>
      <c r="BR1770" s="400"/>
      <c r="BS1770" s="400"/>
      <c r="BT1770" s="400"/>
      <c r="BU1770" s="400"/>
      <c r="CC1770" s="397"/>
      <c r="CD1770" s="397"/>
      <c r="CE1770" s="397"/>
      <c r="CF1770" s="397"/>
      <c r="CG1770" s="397"/>
      <c r="CH1770" s="397"/>
      <c r="CI1770" s="397"/>
      <c r="CJ1770" s="397"/>
      <c r="CK1770" s="397"/>
      <c r="CL1770" s="397"/>
      <c r="CM1770" s="397"/>
      <c r="CN1770" s="397"/>
    </row>
    <row r="1771" spans="1:92" s="407" customFormat="1" x14ac:dyDescent="0.25">
      <c r="A1771" s="408"/>
      <c r="B1771" s="408"/>
      <c r="C1771" s="408"/>
      <c r="D1771" s="408"/>
      <c r="E1771" s="408"/>
      <c r="F1771" s="408"/>
      <c r="G1771" s="408"/>
      <c r="AN1771" s="400"/>
      <c r="AO1771" s="400"/>
      <c r="AV1771" s="400"/>
      <c r="AW1771" s="400"/>
      <c r="BJ1771" s="400"/>
      <c r="BK1771" s="400"/>
      <c r="BL1771" s="400"/>
      <c r="BM1771" s="400"/>
      <c r="BN1771" s="400"/>
      <c r="BO1771" s="400"/>
      <c r="BP1771" s="400"/>
      <c r="BQ1771" s="400"/>
      <c r="BR1771" s="400"/>
      <c r="BS1771" s="400"/>
      <c r="BT1771" s="400"/>
      <c r="BU1771" s="400"/>
      <c r="CC1771" s="397"/>
      <c r="CD1771" s="397"/>
      <c r="CE1771" s="397"/>
      <c r="CF1771" s="397"/>
      <c r="CG1771" s="397"/>
      <c r="CH1771" s="397"/>
      <c r="CI1771" s="397"/>
      <c r="CJ1771" s="397"/>
      <c r="CK1771" s="397"/>
      <c r="CL1771" s="397"/>
      <c r="CM1771" s="397"/>
      <c r="CN1771" s="397"/>
    </row>
    <row r="1772" spans="1:92" s="407" customFormat="1" x14ac:dyDescent="0.25">
      <c r="A1772" s="408"/>
      <c r="B1772" s="408"/>
      <c r="C1772" s="408"/>
      <c r="D1772" s="408"/>
      <c r="E1772" s="408"/>
      <c r="F1772" s="408"/>
      <c r="G1772" s="408"/>
      <c r="AN1772" s="400"/>
      <c r="AO1772" s="400"/>
      <c r="AV1772" s="400"/>
      <c r="AW1772" s="400"/>
      <c r="BJ1772" s="400"/>
      <c r="BK1772" s="400"/>
      <c r="BL1772" s="400"/>
      <c r="BM1772" s="400"/>
      <c r="BN1772" s="400"/>
      <c r="BO1772" s="400"/>
      <c r="BP1772" s="400"/>
      <c r="BQ1772" s="400"/>
      <c r="BR1772" s="400"/>
      <c r="BS1772" s="400"/>
      <c r="BT1772" s="400"/>
      <c r="BU1772" s="400"/>
      <c r="CC1772" s="397"/>
      <c r="CD1772" s="397"/>
      <c r="CE1772" s="397"/>
      <c r="CF1772" s="397"/>
      <c r="CG1772" s="397"/>
      <c r="CH1772" s="397"/>
      <c r="CI1772" s="397"/>
      <c r="CJ1772" s="397"/>
      <c r="CK1772" s="397"/>
      <c r="CL1772" s="397"/>
      <c r="CM1772" s="397"/>
      <c r="CN1772" s="397"/>
    </row>
    <row r="1773" spans="1:92" s="407" customFormat="1" x14ac:dyDescent="0.25">
      <c r="A1773" s="408"/>
      <c r="B1773" s="408"/>
      <c r="C1773" s="408"/>
      <c r="D1773" s="408"/>
      <c r="E1773" s="408"/>
      <c r="F1773" s="408"/>
      <c r="G1773" s="408"/>
      <c r="AN1773" s="400"/>
      <c r="AO1773" s="400"/>
      <c r="AV1773" s="400"/>
      <c r="AW1773" s="400"/>
      <c r="BJ1773" s="400"/>
      <c r="BK1773" s="400"/>
      <c r="BL1773" s="400"/>
      <c r="BM1773" s="400"/>
      <c r="BN1773" s="400"/>
      <c r="BO1773" s="400"/>
      <c r="BP1773" s="400"/>
      <c r="BQ1773" s="400"/>
      <c r="BR1773" s="400"/>
      <c r="BS1773" s="400"/>
      <c r="BT1773" s="400"/>
      <c r="BU1773" s="400"/>
      <c r="CC1773" s="397"/>
      <c r="CD1773" s="397"/>
      <c r="CE1773" s="397"/>
      <c r="CF1773" s="397"/>
      <c r="CG1773" s="397"/>
      <c r="CH1773" s="397"/>
      <c r="CI1773" s="397"/>
      <c r="CJ1773" s="397"/>
      <c r="CK1773" s="397"/>
      <c r="CL1773" s="397"/>
      <c r="CM1773" s="397"/>
      <c r="CN1773" s="397"/>
    </row>
    <row r="1774" spans="1:92" s="407" customFormat="1" x14ac:dyDescent="0.25">
      <c r="A1774" s="408"/>
      <c r="B1774" s="408"/>
      <c r="C1774" s="408"/>
      <c r="D1774" s="408"/>
      <c r="E1774" s="408"/>
      <c r="F1774" s="408"/>
      <c r="G1774" s="408"/>
      <c r="AN1774" s="400"/>
      <c r="AO1774" s="400"/>
      <c r="AV1774" s="400"/>
      <c r="AW1774" s="400"/>
      <c r="BJ1774" s="400"/>
      <c r="BK1774" s="400"/>
      <c r="BL1774" s="400"/>
      <c r="BM1774" s="400"/>
      <c r="BN1774" s="400"/>
      <c r="BO1774" s="400"/>
      <c r="BP1774" s="400"/>
      <c r="BQ1774" s="400"/>
      <c r="BR1774" s="400"/>
      <c r="BS1774" s="400"/>
      <c r="BT1774" s="400"/>
      <c r="BU1774" s="400"/>
      <c r="CC1774" s="397"/>
      <c r="CD1774" s="397"/>
      <c r="CE1774" s="397"/>
      <c r="CF1774" s="397"/>
      <c r="CG1774" s="397"/>
      <c r="CH1774" s="397"/>
      <c r="CI1774" s="397"/>
      <c r="CJ1774" s="397"/>
      <c r="CK1774" s="397"/>
      <c r="CL1774" s="397"/>
      <c r="CM1774" s="397"/>
      <c r="CN1774" s="397"/>
    </row>
    <row r="1775" spans="1:92" s="407" customFormat="1" x14ac:dyDescent="0.25">
      <c r="A1775" s="408"/>
      <c r="B1775" s="408"/>
      <c r="C1775" s="408"/>
      <c r="D1775" s="408"/>
      <c r="E1775" s="408"/>
      <c r="F1775" s="408"/>
      <c r="G1775" s="408"/>
      <c r="AN1775" s="400"/>
      <c r="AO1775" s="400"/>
      <c r="AV1775" s="400"/>
      <c r="AW1775" s="400"/>
      <c r="BJ1775" s="400"/>
      <c r="BK1775" s="400"/>
      <c r="BL1775" s="400"/>
      <c r="BM1775" s="400"/>
      <c r="BN1775" s="400"/>
      <c r="BO1775" s="400"/>
      <c r="BP1775" s="400"/>
      <c r="BQ1775" s="400"/>
      <c r="BR1775" s="400"/>
      <c r="BS1775" s="400"/>
      <c r="BT1775" s="400"/>
      <c r="BU1775" s="400"/>
      <c r="CC1775" s="397"/>
      <c r="CD1775" s="397"/>
      <c r="CE1775" s="397"/>
      <c r="CF1775" s="397"/>
      <c r="CG1775" s="397"/>
      <c r="CH1775" s="397"/>
      <c r="CI1775" s="397"/>
      <c r="CJ1775" s="397"/>
      <c r="CK1775" s="397"/>
      <c r="CL1775" s="397"/>
      <c r="CM1775" s="397"/>
      <c r="CN1775" s="397"/>
    </row>
    <row r="1776" spans="1:92" s="407" customFormat="1" x14ac:dyDescent="0.25">
      <c r="A1776" s="408"/>
      <c r="B1776" s="408"/>
      <c r="C1776" s="408"/>
      <c r="D1776" s="408"/>
      <c r="E1776" s="408"/>
      <c r="F1776" s="408"/>
      <c r="G1776" s="408"/>
      <c r="AN1776" s="400"/>
      <c r="AO1776" s="400"/>
      <c r="AV1776" s="400"/>
      <c r="AW1776" s="400"/>
      <c r="BJ1776" s="400"/>
      <c r="BK1776" s="400"/>
      <c r="BL1776" s="400"/>
      <c r="BM1776" s="400"/>
      <c r="BN1776" s="400"/>
      <c r="BO1776" s="400"/>
      <c r="BP1776" s="400"/>
      <c r="BQ1776" s="400"/>
      <c r="BR1776" s="400"/>
      <c r="BS1776" s="400"/>
      <c r="BT1776" s="400"/>
      <c r="BU1776" s="400"/>
      <c r="CC1776" s="397"/>
      <c r="CD1776" s="397"/>
      <c r="CE1776" s="397"/>
      <c r="CF1776" s="397"/>
      <c r="CG1776" s="397"/>
      <c r="CH1776" s="397"/>
      <c r="CI1776" s="397"/>
      <c r="CJ1776" s="397"/>
      <c r="CK1776" s="397"/>
      <c r="CL1776" s="397"/>
      <c r="CM1776" s="397"/>
      <c r="CN1776" s="397"/>
    </row>
    <row r="1777" spans="1:92" s="407" customFormat="1" x14ac:dyDescent="0.25">
      <c r="A1777" s="408"/>
      <c r="B1777" s="408"/>
      <c r="C1777" s="408"/>
      <c r="D1777" s="408"/>
      <c r="E1777" s="408"/>
      <c r="F1777" s="408"/>
      <c r="G1777" s="408"/>
      <c r="AN1777" s="400"/>
      <c r="AO1777" s="400"/>
      <c r="AV1777" s="400"/>
      <c r="AW1777" s="400"/>
      <c r="BJ1777" s="400"/>
      <c r="BK1777" s="400"/>
      <c r="BL1777" s="400"/>
      <c r="BM1777" s="400"/>
      <c r="BN1777" s="400"/>
      <c r="BO1777" s="400"/>
      <c r="BP1777" s="400"/>
      <c r="BQ1777" s="400"/>
      <c r="BR1777" s="400"/>
      <c r="BS1777" s="400"/>
      <c r="BT1777" s="400"/>
      <c r="BU1777" s="400"/>
      <c r="CC1777" s="397"/>
      <c r="CD1777" s="397"/>
      <c r="CE1777" s="397"/>
      <c r="CF1777" s="397"/>
      <c r="CG1777" s="397"/>
      <c r="CH1777" s="397"/>
      <c r="CI1777" s="397"/>
      <c r="CJ1777" s="397"/>
      <c r="CK1777" s="397"/>
      <c r="CL1777" s="397"/>
      <c r="CM1777" s="397"/>
      <c r="CN1777" s="397"/>
    </row>
    <row r="1778" spans="1:92" s="407" customFormat="1" x14ac:dyDescent="0.25">
      <c r="A1778" s="408"/>
      <c r="B1778" s="408"/>
      <c r="C1778" s="408"/>
      <c r="D1778" s="408"/>
      <c r="E1778" s="408"/>
      <c r="F1778" s="408"/>
      <c r="G1778" s="408"/>
      <c r="AN1778" s="400"/>
      <c r="AO1778" s="400"/>
      <c r="AV1778" s="400"/>
      <c r="AW1778" s="400"/>
      <c r="BJ1778" s="400"/>
      <c r="BK1778" s="400"/>
      <c r="BL1778" s="400"/>
      <c r="BM1778" s="400"/>
      <c r="BN1778" s="400"/>
      <c r="BO1778" s="400"/>
      <c r="BP1778" s="400"/>
      <c r="BQ1778" s="400"/>
      <c r="BR1778" s="400"/>
      <c r="BS1778" s="400"/>
      <c r="BT1778" s="400"/>
      <c r="BU1778" s="400"/>
      <c r="CC1778" s="397"/>
      <c r="CD1778" s="397"/>
      <c r="CE1778" s="397"/>
      <c r="CF1778" s="397"/>
      <c r="CG1778" s="397"/>
      <c r="CH1778" s="397"/>
      <c r="CI1778" s="397"/>
      <c r="CJ1778" s="397"/>
      <c r="CK1778" s="397"/>
      <c r="CL1778" s="397"/>
      <c r="CM1778" s="397"/>
      <c r="CN1778" s="397"/>
    </row>
    <row r="1779" spans="1:92" s="407" customFormat="1" x14ac:dyDescent="0.25">
      <c r="A1779" s="408"/>
      <c r="B1779" s="408"/>
      <c r="C1779" s="408"/>
      <c r="D1779" s="408"/>
      <c r="E1779" s="408"/>
      <c r="F1779" s="408"/>
      <c r="G1779" s="408"/>
      <c r="AN1779" s="400"/>
      <c r="AO1779" s="400"/>
      <c r="AV1779" s="400"/>
      <c r="AW1779" s="400"/>
      <c r="BJ1779" s="400"/>
      <c r="BK1779" s="400"/>
      <c r="BL1779" s="400"/>
      <c r="BM1779" s="400"/>
      <c r="BN1779" s="400"/>
      <c r="BO1779" s="400"/>
      <c r="BP1779" s="400"/>
      <c r="BQ1779" s="400"/>
      <c r="BR1779" s="400"/>
      <c r="BS1779" s="400"/>
      <c r="BT1779" s="400"/>
      <c r="BU1779" s="400"/>
      <c r="CC1779" s="397"/>
      <c r="CD1779" s="397"/>
      <c r="CE1779" s="397"/>
      <c r="CF1779" s="397"/>
      <c r="CG1779" s="397"/>
      <c r="CH1779" s="397"/>
      <c r="CI1779" s="397"/>
      <c r="CJ1779" s="397"/>
      <c r="CK1779" s="397"/>
      <c r="CL1779" s="397"/>
      <c r="CM1779" s="397"/>
      <c r="CN1779" s="397"/>
    </row>
    <row r="1780" spans="1:92" s="407" customFormat="1" x14ac:dyDescent="0.25">
      <c r="A1780" s="408"/>
      <c r="B1780" s="408"/>
      <c r="C1780" s="408"/>
      <c r="D1780" s="408"/>
      <c r="E1780" s="408"/>
      <c r="F1780" s="408"/>
      <c r="G1780" s="408"/>
      <c r="AN1780" s="400"/>
      <c r="AO1780" s="400"/>
      <c r="AV1780" s="400"/>
      <c r="AW1780" s="400"/>
      <c r="BJ1780" s="400"/>
      <c r="BK1780" s="400"/>
      <c r="BL1780" s="400"/>
      <c r="BM1780" s="400"/>
      <c r="BN1780" s="400"/>
      <c r="BO1780" s="400"/>
      <c r="BP1780" s="400"/>
      <c r="BQ1780" s="400"/>
      <c r="BR1780" s="400"/>
      <c r="BS1780" s="400"/>
      <c r="BT1780" s="400"/>
      <c r="BU1780" s="400"/>
      <c r="CC1780" s="397"/>
      <c r="CD1780" s="397"/>
      <c r="CE1780" s="397"/>
      <c r="CF1780" s="397"/>
      <c r="CG1780" s="397"/>
      <c r="CH1780" s="397"/>
      <c r="CI1780" s="397"/>
      <c r="CJ1780" s="397"/>
      <c r="CK1780" s="397"/>
      <c r="CL1780" s="397"/>
      <c r="CM1780" s="397"/>
      <c r="CN1780" s="397"/>
    </row>
    <row r="1781" spans="1:92" s="407" customFormat="1" x14ac:dyDescent="0.25">
      <c r="A1781" s="408"/>
      <c r="B1781" s="408"/>
      <c r="C1781" s="408"/>
      <c r="D1781" s="408"/>
      <c r="E1781" s="408"/>
      <c r="F1781" s="408"/>
      <c r="G1781" s="408"/>
      <c r="AN1781" s="400"/>
      <c r="AO1781" s="400"/>
      <c r="AV1781" s="400"/>
      <c r="AW1781" s="400"/>
      <c r="BJ1781" s="400"/>
      <c r="BK1781" s="400"/>
      <c r="BL1781" s="400"/>
      <c r="BM1781" s="400"/>
      <c r="BN1781" s="400"/>
      <c r="BO1781" s="400"/>
      <c r="BP1781" s="400"/>
      <c r="BQ1781" s="400"/>
      <c r="BR1781" s="400"/>
      <c r="BS1781" s="400"/>
      <c r="BT1781" s="400"/>
      <c r="BU1781" s="400"/>
      <c r="CC1781" s="397"/>
      <c r="CD1781" s="397"/>
      <c r="CE1781" s="397"/>
      <c r="CF1781" s="397"/>
      <c r="CG1781" s="397"/>
      <c r="CH1781" s="397"/>
      <c r="CI1781" s="397"/>
      <c r="CJ1781" s="397"/>
      <c r="CK1781" s="397"/>
      <c r="CL1781" s="397"/>
      <c r="CM1781" s="397"/>
      <c r="CN1781" s="397"/>
    </row>
    <row r="1782" spans="1:92" s="407" customFormat="1" x14ac:dyDescent="0.25">
      <c r="A1782" s="408"/>
      <c r="B1782" s="408"/>
      <c r="C1782" s="408"/>
      <c r="D1782" s="408"/>
      <c r="E1782" s="408"/>
      <c r="F1782" s="408"/>
      <c r="G1782" s="408"/>
      <c r="AN1782" s="400"/>
      <c r="AO1782" s="400"/>
      <c r="AV1782" s="400"/>
      <c r="AW1782" s="400"/>
      <c r="BJ1782" s="400"/>
      <c r="BK1782" s="400"/>
      <c r="BL1782" s="400"/>
      <c r="BM1782" s="400"/>
      <c r="BN1782" s="400"/>
      <c r="BO1782" s="400"/>
      <c r="BP1782" s="400"/>
      <c r="BQ1782" s="400"/>
      <c r="BR1782" s="400"/>
      <c r="BS1782" s="400"/>
      <c r="BT1782" s="400"/>
      <c r="BU1782" s="400"/>
      <c r="CC1782" s="397"/>
      <c r="CD1782" s="397"/>
      <c r="CE1782" s="397"/>
      <c r="CF1782" s="397"/>
      <c r="CG1782" s="397"/>
      <c r="CH1782" s="397"/>
      <c r="CI1782" s="397"/>
      <c r="CJ1782" s="397"/>
      <c r="CK1782" s="397"/>
      <c r="CL1782" s="397"/>
      <c r="CM1782" s="397"/>
      <c r="CN1782" s="397"/>
    </row>
    <row r="1783" spans="1:92" s="407" customFormat="1" x14ac:dyDescent="0.25">
      <c r="A1783" s="408"/>
      <c r="B1783" s="408"/>
      <c r="C1783" s="408"/>
      <c r="D1783" s="408"/>
      <c r="E1783" s="408"/>
      <c r="F1783" s="408"/>
      <c r="G1783" s="408"/>
      <c r="AN1783" s="400"/>
      <c r="AO1783" s="400"/>
      <c r="AV1783" s="400"/>
      <c r="AW1783" s="400"/>
      <c r="BJ1783" s="400"/>
      <c r="BK1783" s="400"/>
      <c r="BL1783" s="400"/>
      <c r="BM1783" s="400"/>
      <c r="BN1783" s="400"/>
      <c r="BO1783" s="400"/>
      <c r="BP1783" s="400"/>
      <c r="BQ1783" s="400"/>
      <c r="BR1783" s="400"/>
      <c r="BS1783" s="400"/>
      <c r="BT1783" s="400"/>
      <c r="BU1783" s="400"/>
      <c r="CC1783" s="397"/>
      <c r="CD1783" s="397"/>
      <c r="CE1783" s="397"/>
      <c r="CF1783" s="397"/>
      <c r="CG1783" s="397"/>
      <c r="CH1783" s="397"/>
      <c r="CI1783" s="397"/>
      <c r="CJ1783" s="397"/>
      <c r="CK1783" s="397"/>
      <c r="CL1783" s="397"/>
      <c r="CM1783" s="397"/>
      <c r="CN1783" s="397"/>
    </row>
    <row r="1784" spans="1:92" s="407" customFormat="1" x14ac:dyDescent="0.25">
      <c r="A1784" s="408"/>
      <c r="B1784" s="408"/>
      <c r="C1784" s="408"/>
      <c r="D1784" s="408"/>
      <c r="E1784" s="408"/>
      <c r="F1784" s="408"/>
      <c r="G1784" s="408"/>
      <c r="AN1784" s="400"/>
      <c r="AO1784" s="400"/>
      <c r="AV1784" s="400"/>
      <c r="AW1784" s="400"/>
      <c r="BJ1784" s="400"/>
      <c r="BK1784" s="400"/>
      <c r="BL1784" s="400"/>
      <c r="BM1784" s="400"/>
      <c r="BN1784" s="400"/>
      <c r="BO1784" s="400"/>
      <c r="BP1784" s="400"/>
      <c r="BQ1784" s="400"/>
      <c r="BR1784" s="400"/>
      <c r="BS1784" s="400"/>
      <c r="BT1784" s="400"/>
      <c r="BU1784" s="400"/>
      <c r="CC1784" s="397"/>
      <c r="CD1784" s="397"/>
      <c r="CE1784" s="397"/>
      <c r="CF1784" s="397"/>
      <c r="CG1784" s="397"/>
      <c r="CH1784" s="397"/>
      <c r="CI1784" s="397"/>
      <c r="CJ1784" s="397"/>
      <c r="CK1784" s="397"/>
      <c r="CL1784" s="397"/>
      <c r="CM1784" s="397"/>
      <c r="CN1784" s="397"/>
    </row>
    <row r="1785" spans="1:92" s="407" customFormat="1" x14ac:dyDescent="0.25">
      <c r="A1785" s="408"/>
      <c r="B1785" s="408"/>
      <c r="C1785" s="408"/>
      <c r="D1785" s="408"/>
      <c r="E1785" s="408"/>
      <c r="F1785" s="408"/>
      <c r="G1785" s="408"/>
      <c r="AN1785" s="400"/>
      <c r="AO1785" s="400"/>
      <c r="AV1785" s="400"/>
      <c r="AW1785" s="400"/>
      <c r="BJ1785" s="400"/>
      <c r="BK1785" s="400"/>
      <c r="BL1785" s="400"/>
      <c r="BM1785" s="400"/>
      <c r="BN1785" s="400"/>
      <c r="BO1785" s="400"/>
      <c r="BP1785" s="400"/>
      <c r="BQ1785" s="400"/>
      <c r="BR1785" s="400"/>
      <c r="BS1785" s="400"/>
      <c r="BT1785" s="400"/>
      <c r="BU1785" s="400"/>
      <c r="CC1785" s="397"/>
      <c r="CD1785" s="397"/>
      <c r="CE1785" s="397"/>
      <c r="CF1785" s="397"/>
      <c r="CG1785" s="397"/>
      <c r="CH1785" s="397"/>
      <c r="CI1785" s="397"/>
      <c r="CJ1785" s="397"/>
      <c r="CK1785" s="397"/>
      <c r="CL1785" s="397"/>
      <c r="CM1785" s="397"/>
      <c r="CN1785" s="397"/>
    </row>
    <row r="1786" spans="1:92" s="407" customFormat="1" x14ac:dyDescent="0.25">
      <c r="A1786" s="408"/>
      <c r="B1786" s="408"/>
      <c r="C1786" s="408"/>
      <c r="D1786" s="408"/>
      <c r="E1786" s="408"/>
      <c r="F1786" s="408"/>
      <c r="G1786" s="408"/>
      <c r="AN1786" s="400"/>
      <c r="AO1786" s="400"/>
      <c r="AV1786" s="400"/>
      <c r="AW1786" s="400"/>
      <c r="BJ1786" s="400"/>
      <c r="BK1786" s="400"/>
      <c r="BL1786" s="400"/>
      <c r="BM1786" s="400"/>
      <c r="BN1786" s="400"/>
      <c r="BO1786" s="400"/>
      <c r="BP1786" s="400"/>
      <c r="BQ1786" s="400"/>
      <c r="BR1786" s="400"/>
      <c r="BS1786" s="400"/>
      <c r="BT1786" s="400"/>
      <c r="BU1786" s="400"/>
      <c r="CC1786" s="397"/>
      <c r="CD1786" s="397"/>
      <c r="CE1786" s="397"/>
      <c r="CF1786" s="397"/>
      <c r="CG1786" s="397"/>
      <c r="CH1786" s="397"/>
      <c r="CI1786" s="397"/>
      <c r="CJ1786" s="397"/>
      <c r="CK1786" s="397"/>
      <c r="CL1786" s="397"/>
      <c r="CM1786" s="397"/>
      <c r="CN1786" s="397"/>
    </row>
    <row r="1787" spans="1:92" s="407" customFormat="1" x14ac:dyDescent="0.25">
      <c r="A1787" s="408"/>
      <c r="B1787" s="408"/>
      <c r="C1787" s="408"/>
      <c r="D1787" s="408"/>
      <c r="E1787" s="408"/>
      <c r="F1787" s="408"/>
      <c r="G1787" s="408"/>
      <c r="AN1787" s="400"/>
      <c r="AO1787" s="400"/>
      <c r="AV1787" s="400"/>
      <c r="AW1787" s="400"/>
      <c r="BJ1787" s="400"/>
      <c r="BK1787" s="400"/>
      <c r="BL1787" s="400"/>
      <c r="BM1787" s="400"/>
      <c r="BN1787" s="400"/>
      <c r="BO1787" s="400"/>
      <c r="BP1787" s="400"/>
      <c r="BQ1787" s="400"/>
      <c r="BR1787" s="400"/>
      <c r="BS1787" s="400"/>
      <c r="BT1787" s="400"/>
      <c r="BU1787" s="400"/>
      <c r="CC1787" s="397"/>
      <c r="CD1787" s="397"/>
      <c r="CE1787" s="397"/>
      <c r="CF1787" s="397"/>
      <c r="CG1787" s="397"/>
      <c r="CH1787" s="397"/>
      <c r="CI1787" s="397"/>
      <c r="CJ1787" s="397"/>
      <c r="CK1787" s="397"/>
      <c r="CL1787" s="397"/>
      <c r="CM1787" s="397"/>
      <c r="CN1787" s="397"/>
    </row>
    <row r="1788" spans="1:92" s="407" customFormat="1" x14ac:dyDescent="0.25">
      <c r="A1788" s="408"/>
      <c r="B1788" s="408"/>
      <c r="C1788" s="408"/>
      <c r="D1788" s="408"/>
      <c r="E1788" s="408"/>
      <c r="F1788" s="408"/>
      <c r="G1788" s="408"/>
      <c r="AN1788" s="400"/>
      <c r="AO1788" s="400"/>
      <c r="AV1788" s="400"/>
      <c r="AW1788" s="400"/>
      <c r="BJ1788" s="400"/>
      <c r="BK1788" s="400"/>
      <c r="BL1788" s="400"/>
      <c r="BM1788" s="400"/>
      <c r="BN1788" s="400"/>
      <c r="BO1788" s="400"/>
      <c r="BP1788" s="400"/>
      <c r="BQ1788" s="400"/>
      <c r="BR1788" s="400"/>
      <c r="BS1788" s="400"/>
      <c r="BT1788" s="400"/>
      <c r="BU1788" s="400"/>
      <c r="CC1788" s="397"/>
      <c r="CD1788" s="397"/>
      <c r="CE1788" s="397"/>
      <c r="CF1788" s="397"/>
      <c r="CG1788" s="397"/>
      <c r="CH1788" s="397"/>
      <c r="CI1788" s="397"/>
      <c r="CJ1788" s="397"/>
      <c r="CK1788" s="397"/>
      <c r="CL1788" s="397"/>
      <c r="CM1788" s="397"/>
      <c r="CN1788" s="397"/>
    </row>
    <row r="1789" spans="1:92" s="407" customFormat="1" x14ac:dyDescent="0.25">
      <c r="A1789" s="408"/>
      <c r="B1789" s="408"/>
      <c r="C1789" s="408"/>
      <c r="D1789" s="408"/>
      <c r="E1789" s="408"/>
      <c r="F1789" s="408"/>
      <c r="G1789" s="408"/>
      <c r="AN1789" s="400"/>
      <c r="AO1789" s="400"/>
      <c r="AV1789" s="400"/>
      <c r="AW1789" s="400"/>
      <c r="BJ1789" s="400"/>
      <c r="BK1789" s="400"/>
      <c r="BL1789" s="400"/>
      <c r="BM1789" s="400"/>
      <c r="BN1789" s="400"/>
      <c r="BO1789" s="400"/>
      <c r="BP1789" s="400"/>
      <c r="BQ1789" s="400"/>
      <c r="BR1789" s="400"/>
      <c r="BS1789" s="400"/>
      <c r="BT1789" s="400"/>
      <c r="BU1789" s="400"/>
      <c r="CC1789" s="397"/>
      <c r="CD1789" s="397"/>
      <c r="CE1789" s="397"/>
      <c r="CF1789" s="397"/>
      <c r="CG1789" s="397"/>
      <c r="CH1789" s="397"/>
      <c r="CI1789" s="397"/>
      <c r="CJ1789" s="397"/>
      <c r="CK1789" s="397"/>
      <c r="CL1789" s="397"/>
      <c r="CM1789" s="397"/>
      <c r="CN1789" s="397"/>
    </row>
    <row r="1790" spans="1:92" s="407" customFormat="1" x14ac:dyDescent="0.25">
      <c r="A1790" s="408"/>
      <c r="B1790" s="408"/>
      <c r="C1790" s="408"/>
      <c r="D1790" s="408"/>
      <c r="E1790" s="408"/>
      <c r="F1790" s="408"/>
      <c r="G1790" s="408"/>
      <c r="AN1790" s="400"/>
      <c r="AO1790" s="400"/>
      <c r="AV1790" s="400"/>
      <c r="AW1790" s="400"/>
      <c r="BJ1790" s="400"/>
      <c r="BK1790" s="400"/>
      <c r="BL1790" s="400"/>
      <c r="BM1790" s="400"/>
      <c r="BN1790" s="400"/>
      <c r="BO1790" s="400"/>
      <c r="BP1790" s="400"/>
      <c r="BQ1790" s="400"/>
      <c r="BR1790" s="400"/>
      <c r="BS1790" s="400"/>
      <c r="BT1790" s="400"/>
      <c r="BU1790" s="400"/>
      <c r="CC1790" s="397"/>
      <c r="CD1790" s="397"/>
      <c r="CE1790" s="397"/>
      <c r="CF1790" s="397"/>
      <c r="CG1790" s="397"/>
      <c r="CH1790" s="397"/>
      <c r="CI1790" s="397"/>
      <c r="CJ1790" s="397"/>
      <c r="CK1790" s="397"/>
      <c r="CL1790" s="397"/>
      <c r="CM1790" s="397"/>
      <c r="CN1790" s="397"/>
    </row>
    <row r="1791" spans="1:92" s="407" customFormat="1" x14ac:dyDescent="0.25">
      <c r="A1791" s="408"/>
      <c r="B1791" s="408"/>
      <c r="C1791" s="408"/>
      <c r="D1791" s="408"/>
      <c r="E1791" s="408"/>
      <c r="F1791" s="408"/>
      <c r="G1791" s="408"/>
      <c r="AN1791" s="400"/>
      <c r="AO1791" s="400"/>
      <c r="AV1791" s="400"/>
      <c r="AW1791" s="400"/>
      <c r="BJ1791" s="400"/>
      <c r="BK1791" s="400"/>
      <c r="BL1791" s="400"/>
      <c r="BM1791" s="400"/>
      <c r="BN1791" s="400"/>
      <c r="BO1791" s="400"/>
      <c r="BP1791" s="400"/>
      <c r="BQ1791" s="400"/>
      <c r="BR1791" s="400"/>
      <c r="BS1791" s="400"/>
      <c r="BT1791" s="400"/>
      <c r="BU1791" s="400"/>
      <c r="CC1791" s="397"/>
      <c r="CD1791" s="397"/>
      <c r="CE1791" s="397"/>
      <c r="CF1791" s="397"/>
      <c r="CG1791" s="397"/>
      <c r="CH1791" s="397"/>
      <c r="CI1791" s="397"/>
      <c r="CJ1791" s="397"/>
      <c r="CK1791" s="397"/>
      <c r="CL1791" s="397"/>
      <c r="CM1791" s="397"/>
      <c r="CN1791" s="397"/>
    </row>
    <row r="1792" spans="1:92" s="407" customFormat="1" x14ac:dyDescent="0.25">
      <c r="A1792" s="408"/>
      <c r="B1792" s="408"/>
      <c r="C1792" s="408"/>
      <c r="D1792" s="408"/>
      <c r="E1792" s="408"/>
      <c r="F1792" s="408"/>
      <c r="G1792" s="408"/>
      <c r="AN1792" s="400"/>
      <c r="AO1792" s="400"/>
      <c r="AV1792" s="400"/>
      <c r="AW1792" s="400"/>
      <c r="BJ1792" s="400"/>
      <c r="BK1792" s="400"/>
      <c r="BL1792" s="400"/>
      <c r="BM1792" s="400"/>
      <c r="BN1792" s="400"/>
      <c r="BO1792" s="400"/>
      <c r="BP1792" s="400"/>
      <c r="BQ1792" s="400"/>
      <c r="BR1792" s="400"/>
      <c r="BS1792" s="400"/>
      <c r="BT1792" s="400"/>
      <c r="BU1792" s="400"/>
      <c r="CC1792" s="397"/>
      <c r="CD1792" s="397"/>
      <c r="CE1792" s="397"/>
      <c r="CF1792" s="397"/>
      <c r="CG1792" s="397"/>
      <c r="CH1792" s="397"/>
      <c r="CI1792" s="397"/>
      <c r="CJ1792" s="397"/>
      <c r="CK1792" s="397"/>
      <c r="CL1792" s="397"/>
      <c r="CM1792" s="397"/>
      <c r="CN1792" s="397"/>
    </row>
    <row r="1793" spans="1:92" s="407" customFormat="1" x14ac:dyDescent="0.25">
      <c r="A1793" s="408"/>
      <c r="B1793" s="408"/>
      <c r="C1793" s="408"/>
      <c r="D1793" s="408"/>
      <c r="E1793" s="408"/>
      <c r="F1793" s="408"/>
      <c r="G1793" s="408"/>
      <c r="AN1793" s="400"/>
      <c r="AO1793" s="400"/>
      <c r="AV1793" s="400"/>
      <c r="AW1793" s="400"/>
      <c r="BJ1793" s="400"/>
      <c r="BK1793" s="400"/>
      <c r="BL1793" s="400"/>
      <c r="BM1793" s="400"/>
      <c r="BN1793" s="400"/>
      <c r="BO1793" s="400"/>
      <c r="BP1793" s="400"/>
      <c r="BQ1793" s="400"/>
      <c r="BR1793" s="400"/>
      <c r="BS1793" s="400"/>
      <c r="BT1793" s="400"/>
      <c r="BU1793" s="400"/>
      <c r="CC1793" s="397"/>
      <c r="CD1793" s="397"/>
      <c r="CE1793" s="397"/>
      <c r="CF1793" s="397"/>
      <c r="CG1793" s="397"/>
      <c r="CH1793" s="397"/>
      <c r="CI1793" s="397"/>
      <c r="CJ1793" s="397"/>
      <c r="CK1793" s="397"/>
      <c r="CL1793" s="397"/>
      <c r="CM1793" s="397"/>
      <c r="CN1793" s="397"/>
    </row>
    <row r="1794" spans="1:92" s="407" customFormat="1" x14ac:dyDescent="0.25">
      <c r="A1794" s="408"/>
      <c r="B1794" s="408"/>
      <c r="C1794" s="408"/>
      <c r="D1794" s="408"/>
      <c r="E1794" s="408"/>
      <c r="F1794" s="408"/>
      <c r="G1794" s="408"/>
      <c r="AN1794" s="400"/>
      <c r="AO1794" s="400"/>
      <c r="AV1794" s="400"/>
      <c r="AW1794" s="400"/>
      <c r="BJ1794" s="400"/>
      <c r="BK1794" s="400"/>
      <c r="BL1794" s="400"/>
      <c r="BM1794" s="400"/>
      <c r="BN1794" s="400"/>
      <c r="BO1794" s="400"/>
      <c r="BP1794" s="400"/>
      <c r="BQ1794" s="400"/>
      <c r="BR1794" s="400"/>
      <c r="BS1794" s="400"/>
      <c r="BT1794" s="400"/>
      <c r="BU1794" s="400"/>
      <c r="CC1794" s="397"/>
      <c r="CD1794" s="397"/>
      <c r="CE1794" s="397"/>
      <c r="CF1794" s="397"/>
      <c r="CG1794" s="397"/>
      <c r="CH1794" s="397"/>
      <c r="CI1794" s="397"/>
      <c r="CJ1794" s="397"/>
      <c r="CK1794" s="397"/>
      <c r="CL1794" s="397"/>
      <c r="CM1794" s="397"/>
      <c r="CN1794" s="397"/>
    </row>
    <row r="1795" spans="1:92" s="407" customFormat="1" x14ac:dyDescent="0.25">
      <c r="A1795" s="408"/>
      <c r="B1795" s="408"/>
      <c r="C1795" s="408"/>
      <c r="D1795" s="408"/>
      <c r="E1795" s="408"/>
      <c r="F1795" s="408"/>
      <c r="G1795" s="408"/>
      <c r="AN1795" s="400"/>
      <c r="AO1795" s="400"/>
      <c r="AV1795" s="400"/>
      <c r="AW1795" s="400"/>
      <c r="BJ1795" s="400"/>
      <c r="BK1795" s="400"/>
      <c r="BL1795" s="400"/>
      <c r="BM1795" s="400"/>
      <c r="BN1795" s="400"/>
      <c r="BO1795" s="400"/>
      <c r="BP1795" s="400"/>
      <c r="BQ1795" s="400"/>
      <c r="BR1795" s="400"/>
      <c r="BS1795" s="400"/>
      <c r="BT1795" s="400"/>
      <c r="BU1795" s="400"/>
      <c r="CC1795" s="397"/>
      <c r="CD1795" s="397"/>
      <c r="CE1795" s="397"/>
      <c r="CF1795" s="397"/>
      <c r="CG1795" s="397"/>
      <c r="CH1795" s="397"/>
      <c r="CI1795" s="397"/>
      <c r="CJ1795" s="397"/>
      <c r="CK1795" s="397"/>
      <c r="CL1795" s="397"/>
      <c r="CM1795" s="397"/>
      <c r="CN1795" s="397"/>
    </row>
    <row r="1796" spans="1:92" s="407" customFormat="1" x14ac:dyDescent="0.25">
      <c r="A1796" s="408"/>
      <c r="B1796" s="408"/>
      <c r="C1796" s="408"/>
      <c r="D1796" s="408"/>
      <c r="E1796" s="408"/>
      <c r="F1796" s="408"/>
      <c r="G1796" s="408"/>
      <c r="AN1796" s="400"/>
      <c r="AO1796" s="400"/>
      <c r="AV1796" s="400"/>
      <c r="AW1796" s="400"/>
      <c r="BJ1796" s="400"/>
      <c r="BK1796" s="400"/>
      <c r="BL1796" s="400"/>
      <c r="BM1796" s="400"/>
      <c r="BN1796" s="400"/>
      <c r="BO1796" s="400"/>
      <c r="BP1796" s="400"/>
      <c r="BQ1796" s="400"/>
      <c r="BR1796" s="400"/>
      <c r="BS1796" s="400"/>
      <c r="BT1796" s="400"/>
      <c r="BU1796" s="400"/>
      <c r="CC1796" s="397"/>
      <c r="CD1796" s="397"/>
      <c r="CE1796" s="397"/>
      <c r="CF1796" s="397"/>
      <c r="CG1796" s="397"/>
      <c r="CH1796" s="397"/>
      <c r="CI1796" s="397"/>
      <c r="CJ1796" s="397"/>
      <c r="CK1796" s="397"/>
      <c r="CL1796" s="397"/>
      <c r="CM1796" s="397"/>
      <c r="CN1796" s="397"/>
    </row>
    <row r="1797" spans="1:92" s="407" customFormat="1" x14ac:dyDescent="0.25">
      <c r="A1797" s="408"/>
      <c r="B1797" s="408"/>
      <c r="C1797" s="408"/>
      <c r="D1797" s="408"/>
      <c r="E1797" s="408"/>
      <c r="F1797" s="408"/>
      <c r="G1797" s="408"/>
      <c r="AN1797" s="400"/>
      <c r="AO1797" s="400"/>
      <c r="AV1797" s="400"/>
      <c r="AW1797" s="400"/>
      <c r="BJ1797" s="400"/>
      <c r="BK1797" s="400"/>
      <c r="BL1797" s="400"/>
      <c r="BM1797" s="400"/>
      <c r="BN1797" s="400"/>
      <c r="BO1797" s="400"/>
      <c r="BP1797" s="400"/>
      <c r="BQ1797" s="400"/>
      <c r="BR1797" s="400"/>
      <c r="BS1797" s="400"/>
      <c r="BT1797" s="400"/>
      <c r="BU1797" s="400"/>
      <c r="CC1797" s="397"/>
      <c r="CD1797" s="397"/>
      <c r="CE1797" s="397"/>
      <c r="CF1797" s="397"/>
      <c r="CG1797" s="397"/>
      <c r="CH1797" s="397"/>
      <c r="CI1797" s="397"/>
      <c r="CJ1797" s="397"/>
      <c r="CK1797" s="397"/>
      <c r="CL1797" s="397"/>
      <c r="CM1797" s="397"/>
      <c r="CN1797" s="397"/>
    </row>
    <row r="1798" spans="1:92" s="407" customFormat="1" x14ac:dyDescent="0.25">
      <c r="A1798" s="408"/>
      <c r="B1798" s="408"/>
      <c r="C1798" s="408"/>
      <c r="D1798" s="408"/>
      <c r="E1798" s="408"/>
      <c r="F1798" s="408"/>
      <c r="G1798" s="408"/>
      <c r="AN1798" s="400"/>
      <c r="AO1798" s="400"/>
      <c r="AV1798" s="400"/>
      <c r="AW1798" s="400"/>
      <c r="BJ1798" s="400"/>
      <c r="BK1798" s="400"/>
      <c r="BL1798" s="400"/>
      <c r="BM1798" s="400"/>
      <c r="BN1798" s="400"/>
      <c r="BO1798" s="400"/>
      <c r="BP1798" s="400"/>
      <c r="BQ1798" s="400"/>
      <c r="BR1798" s="400"/>
      <c r="BS1798" s="400"/>
      <c r="BT1798" s="400"/>
      <c r="BU1798" s="400"/>
      <c r="CC1798" s="397"/>
      <c r="CD1798" s="397"/>
      <c r="CE1798" s="397"/>
      <c r="CF1798" s="397"/>
      <c r="CG1798" s="397"/>
      <c r="CH1798" s="397"/>
      <c r="CI1798" s="397"/>
      <c r="CJ1798" s="397"/>
      <c r="CK1798" s="397"/>
      <c r="CL1798" s="397"/>
      <c r="CM1798" s="397"/>
      <c r="CN1798" s="397"/>
    </row>
    <row r="1799" spans="1:92" s="407" customFormat="1" x14ac:dyDescent="0.25">
      <c r="A1799" s="408"/>
      <c r="B1799" s="408"/>
      <c r="C1799" s="408"/>
      <c r="D1799" s="408"/>
      <c r="E1799" s="408"/>
      <c r="F1799" s="408"/>
      <c r="G1799" s="408"/>
      <c r="AN1799" s="400"/>
      <c r="AO1799" s="400"/>
      <c r="AV1799" s="400"/>
      <c r="AW1799" s="400"/>
      <c r="BJ1799" s="400"/>
      <c r="BK1799" s="400"/>
      <c r="BL1799" s="400"/>
      <c r="BM1799" s="400"/>
      <c r="BN1799" s="400"/>
      <c r="BO1799" s="400"/>
      <c r="BP1799" s="400"/>
      <c r="BQ1799" s="400"/>
      <c r="BR1799" s="400"/>
      <c r="BS1799" s="400"/>
      <c r="BT1799" s="400"/>
      <c r="BU1799" s="400"/>
      <c r="CC1799" s="397"/>
      <c r="CD1799" s="397"/>
      <c r="CE1799" s="397"/>
      <c r="CF1799" s="397"/>
      <c r="CG1799" s="397"/>
      <c r="CH1799" s="397"/>
      <c r="CI1799" s="397"/>
      <c r="CJ1799" s="397"/>
      <c r="CK1799" s="397"/>
      <c r="CL1799" s="397"/>
      <c r="CM1799" s="397"/>
      <c r="CN1799" s="397"/>
    </row>
    <row r="1800" spans="1:92" s="407" customFormat="1" x14ac:dyDescent="0.25">
      <c r="A1800" s="408"/>
      <c r="B1800" s="408"/>
      <c r="C1800" s="408"/>
      <c r="D1800" s="408"/>
      <c r="E1800" s="408"/>
      <c r="F1800" s="408"/>
      <c r="G1800" s="408"/>
      <c r="AN1800" s="400"/>
      <c r="AO1800" s="400"/>
      <c r="AV1800" s="400"/>
      <c r="AW1800" s="400"/>
      <c r="BJ1800" s="400"/>
      <c r="BK1800" s="400"/>
      <c r="BL1800" s="400"/>
      <c r="BM1800" s="400"/>
      <c r="BN1800" s="400"/>
      <c r="BO1800" s="400"/>
      <c r="BP1800" s="400"/>
      <c r="BQ1800" s="400"/>
      <c r="BR1800" s="400"/>
      <c r="BS1800" s="400"/>
      <c r="BT1800" s="400"/>
      <c r="BU1800" s="400"/>
      <c r="CC1800" s="397"/>
      <c r="CD1800" s="397"/>
      <c r="CE1800" s="397"/>
      <c r="CF1800" s="397"/>
      <c r="CG1800" s="397"/>
      <c r="CH1800" s="397"/>
      <c r="CI1800" s="397"/>
      <c r="CJ1800" s="397"/>
      <c r="CK1800" s="397"/>
      <c r="CL1800" s="397"/>
      <c r="CM1800" s="397"/>
      <c r="CN1800" s="397"/>
    </row>
    <row r="1801" spans="1:92" s="407" customFormat="1" x14ac:dyDescent="0.25">
      <c r="A1801" s="408"/>
      <c r="B1801" s="408"/>
      <c r="C1801" s="408"/>
      <c r="D1801" s="408"/>
      <c r="E1801" s="408"/>
      <c r="F1801" s="408"/>
      <c r="G1801" s="408"/>
      <c r="AN1801" s="400"/>
      <c r="AO1801" s="400"/>
      <c r="AV1801" s="400"/>
      <c r="AW1801" s="400"/>
      <c r="BJ1801" s="400"/>
      <c r="BK1801" s="400"/>
      <c r="BL1801" s="400"/>
      <c r="BM1801" s="400"/>
      <c r="BN1801" s="400"/>
      <c r="BO1801" s="400"/>
      <c r="BP1801" s="400"/>
      <c r="BQ1801" s="400"/>
      <c r="BR1801" s="400"/>
      <c r="BS1801" s="400"/>
      <c r="BT1801" s="400"/>
      <c r="BU1801" s="400"/>
      <c r="CC1801" s="397"/>
      <c r="CD1801" s="397"/>
      <c r="CE1801" s="397"/>
      <c r="CF1801" s="397"/>
      <c r="CG1801" s="397"/>
      <c r="CH1801" s="397"/>
      <c r="CI1801" s="397"/>
      <c r="CJ1801" s="397"/>
      <c r="CK1801" s="397"/>
      <c r="CL1801" s="397"/>
      <c r="CM1801" s="397"/>
      <c r="CN1801" s="397"/>
    </row>
    <row r="1802" spans="1:92" s="407" customFormat="1" x14ac:dyDescent="0.25">
      <c r="A1802" s="408"/>
      <c r="B1802" s="408"/>
      <c r="C1802" s="408"/>
      <c r="D1802" s="408"/>
      <c r="E1802" s="408"/>
      <c r="F1802" s="408"/>
      <c r="G1802" s="408"/>
      <c r="AN1802" s="400"/>
      <c r="AO1802" s="400"/>
      <c r="AV1802" s="400"/>
      <c r="AW1802" s="400"/>
      <c r="BJ1802" s="400"/>
      <c r="BK1802" s="400"/>
      <c r="BL1802" s="400"/>
      <c r="BM1802" s="400"/>
      <c r="BN1802" s="400"/>
      <c r="BO1802" s="400"/>
      <c r="BP1802" s="400"/>
      <c r="BQ1802" s="400"/>
      <c r="BR1802" s="400"/>
      <c r="BS1802" s="400"/>
      <c r="BT1802" s="400"/>
      <c r="BU1802" s="400"/>
      <c r="CC1802" s="397"/>
      <c r="CD1802" s="397"/>
      <c r="CE1802" s="397"/>
      <c r="CF1802" s="397"/>
      <c r="CG1802" s="397"/>
      <c r="CH1802" s="397"/>
      <c r="CI1802" s="397"/>
      <c r="CJ1802" s="397"/>
      <c r="CK1802" s="397"/>
      <c r="CL1802" s="397"/>
      <c r="CM1802" s="397"/>
      <c r="CN1802" s="397"/>
    </row>
    <row r="1803" spans="1:92" s="407" customFormat="1" x14ac:dyDescent="0.25">
      <c r="A1803" s="408"/>
      <c r="B1803" s="408"/>
      <c r="C1803" s="408"/>
      <c r="D1803" s="408"/>
      <c r="E1803" s="408"/>
      <c r="F1803" s="408"/>
      <c r="G1803" s="408"/>
      <c r="AN1803" s="400"/>
      <c r="AO1803" s="400"/>
      <c r="AV1803" s="400"/>
      <c r="AW1803" s="400"/>
      <c r="BJ1803" s="400"/>
      <c r="BK1803" s="400"/>
      <c r="BL1803" s="400"/>
      <c r="BM1803" s="400"/>
      <c r="BN1803" s="400"/>
      <c r="BO1803" s="400"/>
      <c r="BP1803" s="400"/>
      <c r="BQ1803" s="400"/>
      <c r="BR1803" s="400"/>
      <c r="BS1803" s="400"/>
      <c r="BT1803" s="400"/>
      <c r="BU1803" s="400"/>
      <c r="CC1803" s="397"/>
      <c r="CD1803" s="397"/>
      <c r="CE1803" s="397"/>
      <c r="CF1803" s="397"/>
      <c r="CG1803" s="397"/>
      <c r="CH1803" s="397"/>
      <c r="CI1803" s="397"/>
      <c r="CJ1803" s="397"/>
      <c r="CK1803" s="397"/>
      <c r="CL1803" s="397"/>
      <c r="CM1803" s="397"/>
      <c r="CN1803" s="397"/>
    </row>
    <row r="1804" spans="1:92" s="407" customFormat="1" x14ac:dyDescent="0.25">
      <c r="A1804" s="408"/>
      <c r="B1804" s="408"/>
      <c r="C1804" s="408"/>
      <c r="D1804" s="408"/>
      <c r="E1804" s="408"/>
      <c r="F1804" s="408"/>
      <c r="G1804" s="408"/>
      <c r="AN1804" s="400"/>
      <c r="AO1804" s="400"/>
      <c r="AV1804" s="400"/>
      <c r="AW1804" s="400"/>
      <c r="BJ1804" s="400"/>
      <c r="BK1804" s="400"/>
      <c r="BL1804" s="400"/>
      <c r="BM1804" s="400"/>
      <c r="BN1804" s="400"/>
      <c r="BO1804" s="400"/>
      <c r="BP1804" s="400"/>
      <c r="BQ1804" s="400"/>
      <c r="BR1804" s="400"/>
      <c r="BS1804" s="400"/>
      <c r="BT1804" s="400"/>
      <c r="BU1804" s="400"/>
      <c r="CC1804" s="397"/>
      <c r="CD1804" s="397"/>
      <c r="CE1804" s="397"/>
      <c r="CF1804" s="397"/>
      <c r="CG1804" s="397"/>
      <c r="CH1804" s="397"/>
      <c r="CI1804" s="397"/>
      <c r="CJ1804" s="397"/>
      <c r="CK1804" s="397"/>
      <c r="CL1804" s="397"/>
      <c r="CM1804" s="397"/>
      <c r="CN1804" s="397"/>
    </row>
    <row r="1805" spans="1:92" s="407" customFormat="1" x14ac:dyDescent="0.25">
      <c r="A1805" s="408"/>
      <c r="B1805" s="408"/>
      <c r="C1805" s="408"/>
      <c r="D1805" s="408"/>
      <c r="E1805" s="408"/>
      <c r="F1805" s="408"/>
      <c r="G1805" s="408"/>
      <c r="AN1805" s="400"/>
      <c r="AO1805" s="400"/>
      <c r="AV1805" s="400"/>
      <c r="AW1805" s="400"/>
      <c r="BJ1805" s="400"/>
      <c r="BK1805" s="400"/>
      <c r="BL1805" s="400"/>
      <c r="BM1805" s="400"/>
      <c r="BN1805" s="400"/>
      <c r="BO1805" s="400"/>
      <c r="BP1805" s="400"/>
      <c r="BQ1805" s="400"/>
      <c r="BR1805" s="400"/>
      <c r="BS1805" s="400"/>
      <c r="BT1805" s="400"/>
      <c r="BU1805" s="400"/>
      <c r="CC1805" s="397"/>
      <c r="CD1805" s="397"/>
      <c r="CE1805" s="397"/>
      <c r="CF1805" s="397"/>
      <c r="CG1805" s="397"/>
      <c r="CH1805" s="397"/>
      <c r="CI1805" s="397"/>
      <c r="CJ1805" s="397"/>
      <c r="CK1805" s="397"/>
      <c r="CL1805" s="397"/>
      <c r="CM1805" s="397"/>
      <c r="CN1805" s="397"/>
    </row>
    <row r="1806" spans="1:92" s="407" customFormat="1" x14ac:dyDescent="0.25">
      <c r="A1806" s="408"/>
      <c r="B1806" s="408"/>
      <c r="C1806" s="408"/>
      <c r="D1806" s="408"/>
      <c r="E1806" s="408"/>
      <c r="F1806" s="408"/>
      <c r="G1806" s="408"/>
      <c r="AN1806" s="400"/>
      <c r="AO1806" s="400"/>
      <c r="AV1806" s="400"/>
      <c r="AW1806" s="400"/>
      <c r="BJ1806" s="400"/>
      <c r="BK1806" s="400"/>
      <c r="BL1806" s="400"/>
      <c r="BM1806" s="400"/>
      <c r="BN1806" s="400"/>
      <c r="BO1806" s="400"/>
      <c r="BP1806" s="400"/>
      <c r="BQ1806" s="400"/>
      <c r="BR1806" s="400"/>
      <c r="BS1806" s="400"/>
      <c r="BT1806" s="400"/>
      <c r="BU1806" s="400"/>
      <c r="CC1806" s="397"/>
      <c r="CD1806" s="397"/>
      <c r="CE1806" s="397"/>
      <c r="CF1806" s="397"/>
      <c r="CG1806" s="397"/>
      <c r="CH1806" s="397"/>
      <c r="CI1806" s="397"/>
      <c r="CJ1806" s="397"/>
      <c r="CK1806" s="397"/>
      <c r="CL1806" s="397"/>
      <c r="CM1806" s="397"/>
      <c r="CN1806" s="397"/>
    </row>
    <row r="1807" spans="1:92" s="407" customFormat="1" x14ac:dyDescent="0.25">
      <c r="A1807" s="408"/>
      <c r="B1807" s="408"/>
      <c r="C1807" s="408"/>
      <c r="D1807" s="408"/>
      <c r="E1807" s="408"/>
      <c r="F1807" s="408"/>
      <c r="G1807" s="408"/>
      <c r="AN1807" s="400"/>
      <c r="AO1807" s="400"/>
      <c r="AV1807" s="400"/>
      <c r="AW1807" s="400"/>
      <c r="BJ1807" s="400"/>
      <c r="BK1807" s="400"/>
      <c r="BL1807" s="400"/>
      <c r="BM1807" s="400"/>
      <c r="BN1807" s="400"/>
      <c r="BO1807" s="400"/>
      <c r="BP1807" s="400"/>
      <c r="BQ1807" s="400"/>
      <c r="BR1807" s="400"/>
      <c r="BS1807" s="400"/>
      <c r="BT1807" s="400"/>
      <c r="BU1807" s="400"/>
      <c r="CC1807" s="397"/>
      <c r="CD1807" s="397"/>
      <c r="CE1807" s="397"/>
      <c r="CF1807" s="397"/>
      <c r="CG1807" s="397"/>
      <c r="CH1807" s="397"/>
      <c r="CI1807" s="397"/>
      <c r="CJ1807" s="397"/>
      <c r="CK1807" s="397"/>
      <c r="CL1807" s="397"/>
      <c r="CM1807" s="397"/>
      <c r="CN1807" s="397"/>
    </row>
    <row r="1808" spans="1:92" s="407" customFormat="1" x14ac:dyDescent="0.25">
      <c r="A1808" s="408"/>
      <c r="B1808" s="408"/>
      <c r="C1808" s="408"/>
      <c r="D1808" s="408"/>
      <c r="E1808" s="408"/>
      <c r="F1808" s="408"/>
      <c r="G1808" s="408"/>
      <c r="AN1808" s="400"/>
      <c r="AO1808" s="400"/>
      <c r="AV1808" s="400"/>
      <c r="AW1808" s="400"/>
      <c r="BJ1808" s="400"/>
      <c r="BK1808" s="400"/>
      <c r="BL1808" s="400"/>
      <c r="BM1808" s="400"/>
      <c r="BN1808" s="400"/>
      <c r="BO1808" s="400"/>
      <c r="BP1808" s="400"/>
      <c r="BQ1808" s="400"/>
      <c r="BR1808" s="400"/>
      <c r="BS1808" s="400"/>
      <c r="BT1808" s="400"/>
      <c r="BU1808" s="400"/>
      <c r="CC1808" s="397"/>
      <c r="CD1808" s="397"/>
      <c r="CE1808" s="397"/>
      <c r="CF1808" s="397"/>
      <c r="CG1808" s="397"/>
      <c r="CH1808" s="397"/>
      <c r="CI1808" s="397"/>
      <c r="CJ1808" s="397"/>
      <c r="CK1808" s="397"/>
      <c r="CL1808" s="397"/>
      <c r="CM1808" s="397"/>
      <c r="CN1808" s="397"/>
    </row>
    <row r="1809" spans="1:92" s="407" customFormat="1" x14ac:dyDescent="0.25">
      <c r="A1809" s="408"/>
      <c r="B1809" s="408"/>
      <c r="C1809" s="408"/>
      <c r="D1809" s="408"/>
      <c r="E1809" s="408"/>
      <c r="F1809" s="408"/>
      <c r="G1809" s="408"/>
      <c r="AN1809" s="400"/>
      <c r="AO1809" s="400"/>
      <c r="AV1809" s="400"/>
      <c r="AW1809" s="400"/>
      <c r="BJ1809" s="400"/>
      <c r="BK1809" s="400"/>
      <c r="BL1809" s="400"/>
      <c r="BM1809" s="400"/>
      <c r="BN1809" s="400"/>
      <c r="BO1809" s="400"/>
      <c r="BP1809" s="400"/>
      <c r="BQ1809" s="400"/>
      <c r="BR1809" s="400"/>
      <c r="BS1809" s="400"/>
      <c r="BT1809" s="400"/>
      <c r="BU1809" s="400"/>
      <c r="CC1809" s="397"/>
      <c r="CD1809" s="397"/>
      <c r="CE1809" s="397"/>
      <c r="CF1809" s="397"/>
      <c r="CG1809" s="397"/>
      <c r="CH1809" s="397"/>
      <c r="CI1809" s="397"/>
      <c r="CJ1809" s="397"/>
      <c r="CK1809" s="397"/>
      <c r="CL1809" s="397"/>
      <c r="CM1809" s="397"/>
      <c r="CN1809" s="397"/>
    </row>
    <row r="1810" spans="1:92" s="407" customFormat="1" x14ac:dyDescent="0.25">
      <c r="A1810" s="408"/>
      <c r="B1810" s="408"/>
      <c r="C1810" s="408"/>
      <c r="D1810" s="408"/>
      <c r="E1810" s="408"/>
      <c r="F1810" s="408"/>
      <c r="G1810" s="408"/>
      <c r="AN1810" s="400"/>
      <c r="AO1810" s="400"/>
      <c r="AV1810" s="400"/>
      <c r="AW1810" s="400"/>
      <c r="BJ1810" s="400"/>
      <c r="BK1810" s="400"/>
      <c r="BL1810" s="400"/>
      <c r="BM1810" s="400"/>
      <c r="BN1810" s="400"/>
      <c r="BO1810" s="400"/>
      <c r="BP1810" s="400"/>
      <c r="BQ1810" s="400"/>
      <c r="BR1810" s="400"/>
      <c r="BS1810" s="400"/>
      <c r="BT1810" s="400"/>
      <c r="BU1810" s="400"/>
      <c r="CC1810" s="397"/>
      <c r="CD1810" s="397"/>
      <c r="CE1810" s="397"/>
      <c r="CF1810" s="397"/>
      <c r="CG1810" s="397"/>
      <c r="CH1810" s="397"/>
      <c r="CI1810" s="397"/>
      <c r="CJ1810" s="397"/>
      <c r="CK1810" s="397"/>
      <c r="CL1810" s="397"/>
      <c r="CM1810" s="397"/>
      <c r="CN1810" s="397"/>
    </row>
    <row r="1811" spans="1:92" s="407" customFormat="1" x14ac:dyDescent="0.25">
      <c r="A1811" s="408"/>
      <c r="B1811" s="408"/>
      <c r="C1811" s="408"/>
      <c r="D1811" s="408"/>
      <c r="E1811" s="408"/>
      <c r="F1811" s="408"/>
      <c r="G1811" s="408"/>
      <c r="AN1811" s="400"/>
      <c r="AO1811" s="400"/>
      <c r="AV1811" s="400"/>
      <c r="AW1811" s="400"/>
      <c r="BJ1811" s="400"/>
      <c r="BK1811" s="400"/>
      <c r="BL1811" s="400"/>
      <c r="BM1811" s="400"/>
      <c r="BN1811" s="400"/>
      <c r="BO1811" s="400"/>
      <c r="BP1811" s="400"/>
      <c r="BQ1811" s="400"/>
      <c r="BR1811" s="400"/>
      <c r="BS1811" s="400"/>
      <c r="BT1811" s="400"/>
      <c r="BU1811" s="400"/>
      <c r="CC1811" s="397"/>
      <c r="CD1811" s="397"/>
      <c r="CE1811" s="397"/>
      <c r="CF1811" s="397"/>
      <c r="CG1811" s="397"/>
      <c r="CH1811" s="397"/>
      <c r="CI1811" s="397"/>
      <c r="CJ1811" s="397"/>
      <c r="CK1811" s="397"/>
      <c r="CL1811" s="397"/>
      <c r="CM1811" s="397"/>
      <c r="CN1811" s="397"/>
    </row>
    <row r="1812" spans="1:92" s="407" customFormat="1" x14ac:dyDescent="0.25">
      <c r="A1812" s="408"/>
      <c r="B1812" s="408"/>
      <c r="C1812" s="408"/>
      <c r="D1812" s="408"/>
      <c r="E1812" s="408"/>
      <c r="F1812" s="408"/>
      <c r="G1812" s="408"/>
      <c r="AN1812" s="400"/>
      <c r="AO1812" s="400"/>
      <c r="AV1812" s="400"/>
      <c r="AW1812" s="400"/>
      <c r="BJ1812" s="400"/>
      <c r="BK1812" s="400"/>
      <c r="BL1812" s="400"/>
      <c r="BM1812" s="400"/>
      <c r="BN1812" s="400"/>
      <c r="BO1812" s="400"/>
      <c r="BP1812" s="400"/>
      <c r="BQ1812" s="400"/>
      <c r="BR1812" s="400"/>
      <c r="BS1812" s="400"/>
      <c r="BT1812" s="400"/>
      <c r="BU1812" s="400"/>
      <c r="CC1812" s="397"/>
      <c r="CD1812" s="397"/>
      <c r="CE1812" s="397"/>
      <c r="CF1812" s="397"/>
      <c r="CG1812" s="397"/>
      <c r="CH1812" s="397"/>
      <c r="CI1812" s="397"/>
      <c r="CJ1812" s="397"/>
      <c r="CK1812" s="397"/>
      <c r="CL1812" s="397"/>
      <c r="CM1812" s="397"/>
      <c r="CN1812" s="397"/>
    </row>
    <row r="1813" spans="1:92" s="407" customFormat="1" x14ac:dyDescent="0.25">
      <c r="A1813" s="408"/>
      <c r="B1813" s="408"/>
      <c r="C1813" s="408"/>
      <c r="D1813" s="408"/>
      <c r="E1813" s="408"/>
      <c r="F1813" s="408"/>
      <c r="G1813" s="408"/>
      <c r="AN1813" s="400"/>
      <c r="AO1813" s="400"/>
      <c r="AV1813" s="400"/>
      <c r="AW1813" s="400"/>
      <c r="BJ1813" s="400"/>
      <c r="BK1813" s="400"/>
      <c r="BL1813" s="400"/>
      <c r="BM1813" s="400"/>
      <c r="BN1813" s="400"/>
      <c r="BO1813" s="400"/>
      <c r="BP1813" s="400"/>
      <c r="BQ1813" s="400"/>
      <c r="BR1813" s="400"/>
      <c r="BS1813" s="400"/>
      <c r="BT1813" s="400"/>
      <c r="BU1813" s="400"/>
      <c r="CC1813" s="397"/>
      <c r="CD1813" s="397"/>
      <c r="CE1813" s="397"/>
      <c r="CF1813" s="397"/>
      <c r="CG1813" s="397"/>
      <c r="CH1813" s="397"/>
      <c r="CI1813" s="397"/>
      <c r="CJ1813" s="397"/>
      <c r="CK1813" s="397"/>
      <c r="CL1813" s="397"/>
      <c r="CM1813" s="397"/>
      <c r="CN1813" s="397"/>
    </row>
    <row r="1814" spans="1:92" s="407" customFormat="1" x14ac:dyDescent="0.25">
      <c r="A1814" s="408"/>
      <c r="B1814" s="408"/>
      <c r="C1814" s="408"/>
      <c r="D1814" s="408"/>
      <c r="E1814" s="408"/>
      <c r="F1814" s="408"/>
      <c r="G1814" s="408"/>
      <c r="AN1814" s="400"/>
      <c r="AO1814" s="400"/>
      <c r="AV1814" s="400"/>
      <c r="AW1814" s="400"/>
      <c r="BJ1814" s="400"/>
      <c r="BK1814" s="400"/>
      <c r="BL1814" s="400"/>
      <c r="BM1814" s="400"/>
      <c r="BN1814" s="400"/>
      <c r="BO1814" s="400"/>
      <c r="BP1814" s="400"/>
      <c r="BQ1814" s="400"/>
      <c r="BR1814" s="400"/>
      <c r="BS1814" s="400"/>
      <c r="BT1814" s="400"/>
      <c r="BU1814" s="400"/>
      <c r="CC1814" s="397"/>
      <c r="CD1814" s="397"/>
      <c r="CE1814" s="397"/>
      <c r="CF1814" s="397"/>
      <c r="CG1814" s="397"/>
      <c r="CH1814" s="397"/>
      <c r="CI1814" s="397"/>
      <c r="CJ1814" s="397"/>
      <c r="CK1814" s="397"/>
      <c r="CL1814" s="397"/>
      <c r="CM1814" s="397"/>
      <c r="CN1814" s="397"/>
    </row>
    <row r="1815" spans="1:92" s="407" customFormat="1" x14ac:dyDescent="0.25">
      <c r="A1815" s="408"/>
      <c r="B1815" s="408"/>
      <c r="C1815" s="408"/>
      <c r="D1815" s="408"/>
      <c r="E1815" s="408"/>
      <c r="F1815" s="408"/>
      <c r="G1815" s="408"/>
      <c r="AN1815" s="400"/>
      <c r="AO1815" s="400"/>
      <c r="AV1815" s="400"/>
      <c r="AW1815" s="400"/>
      <c r="BJ1815" s="400"/>
      <c r="BK1815" s="400"/>
      <c r="BL1815" s="400"/>
      <c r="BM1815" s="400"/>
      <c r="BN1815" s="400"/>
      <c r="BO1815" s="400"/>
      <c r="BP1815" s="400"/>
      <c r="BQ1815" s="400"/>
      <c r="BR1815" s="400"/>
      <c r="BS1815" s="400"/>
      <c r="BT1815" s="400"/>
      <c r="BU1815" s="400"/>
      <c r="CC1815" s="397"/>
      <c r="CD1815" s="397"/>
      <c r="CE1815" s="397"/>
      <c r="CF1815" s="397"/>
      <c r="CG1815" s="397"/>
      <c r="CH1815" s="397"/>
      <c r="CI1815" s="397"/>
      <c r="CJ1815" s="397"/>
      <c r="CK1815" s="397"/>
      <c r="CL1815" s="397"/>
      <c r="CM1815" s="397"/>
      <c r="CN1815" s="397"/>
    </row>
    <row r="1816" spans="1:92" s="407" customFormat="1" x14ac:dyDescent="0.25">
      <c r="A1816" s="408"/>
      <c r="B1816" s="408"/>
      <c r="C1816" s="408"/>
      <c r="D1816" s="408"/>
      <c r="E1816" s="408"/>
      <c r="F1816" s="408"/>
      <c r="G1816" s="408"/>
      <c r="AN1816" s="400"/>
      <c r="AO1816" s="400"/>
      <c r="AV1816" s="400"/>
      <c r="AW1816" s="400"/>
      <c r="BJ1816" s="400"/>
      <c r="BK1816" s="400"/>
      <c r="BL1816" s="400"/>
      <c r="BM1816" s="400"/>
      <c r="BN1816" s="400"/>
      <c r="BO1816" s="400"/>
      <c r="BP1816" s="400"/>
      <c r="BQ1816" s="400"/>
      <c r="BR1816" s="400"/>
      <c r="BS1816" s="400"/>
      <c r="BT1816" s="400"/>
      <c r="BU1816" s="400"/>
      <c r="CC1816" s="397"/>
      <c r="CD1816" s="397"/>
      <c r="CE1816" s="397"/>
      <c r="CF1816" s="397"/>
      <c r="CG1816" s="397"/>
      <c r="CH1816" s="397"/>
      <c r="CI1816" s="397"/>
      <c r="CJ1816" s="397"/>
      <c r="CK1816" s="397"/>
      <c r="CL1816" s="397"/>
      <c r="CM1816" s="397"/>
      <c r="CN1816" s="397"/>
    </row>
    <row r="1817" spans="1:92" s="407" customFormat="1" x14ac:dyDescent="0.25">
      <c r="A1817" s="408"/>
      <c r="B1817" s="408"/>
      <c r="C1817" s="408"/>
      <c r="D1817" s="408"/>
      <c r="E1817" s="408"/>
      <c r="F1817" s="408"/>
      <c r="G1817" s="408"/>
      <c r="AN1817" s="400"/>
      <c r="AO1817" s="400"/>
      <c r="AV1817" s="400"/>
      <c r="AW1817" s="400"/>
      <c r="BJ1817" s="400"/>
      <c r="BK1817" s="400"/>
      <c r="BL1817" s="400"/>
      <c r="BM1817" s="400"/>
      <c r="BN1817" s="400"/>
      <c r="BO1817" s="400"/>
      <c r="BP1817" s="400"/>
      <c r="BQ1817" s="400"/>
      <c r="BR1817" s="400"/>
      <c r="BS1817" s="400"/>
      <c r="BT1817" s="400"/>
      <c r="BU1817" s="400"/>
      <c r="CC1817" s="397"/>
      <c r="CD1817" s="397"/>
      <c r="CE1817" s="397"/>
      <c r="CF1817" s="397"/>
      <c r="CG1817" s="397"/>
      <c r="CH1817" s="397"/>
      <c r="CI1817" s="397"/>
      <c r="CJ1817" s="397"/>
      <c r="CK1817" s="397"/>
      <c r="CL1817" s="397"/>
      <c r="CM1817" s="397"/>
      <c r="CN1817" s="397"/>
    </row>
    <row r="1818" spans="1:92" s="407" customFormat="1" x14ac:dyDescent="0.25">
      <c r="A1818" s="408"/>
      <c r="B1818" s="408"/>
      <c r="C1818" s="408"/>
      <c r="D1818" s="408"/>
      <c r="E1818" s="408"/>
      <c r="F1818" s="408"/>
      <c r="G1818" s="408"/>
      <c r="AN1818" s="400"/>
      <c r="AO1818" s="400"/>
      <c r="AV1818" s="400"/>
      <c r="AW1818" s="400"/>
      <c r="BJ1818" s="400"/>
      <c r="BK1818" s="400"/>
      <c r="BL1818" s="400"/>
      <c r="BM1818" s="400"/>
      <c r="BN1818" s="400"/>
      <c r="BO1818" s="400"/>
      <c r="BP1818" s="400"/>
      <c r="BQ1818" s="400"/>
      <c r="BR1818" s="400"/>
      <c r="BS1818" s="400"/>
      <c r="BT1818" s="400"/>
      <c r="BU1818" s="400"/>
      <c r="CC1818" s="397"/>
      <c r="CD1818" s="397"/>
      <c r="CE1818" s="397"/>
      <c r="CF1818" s="397"/>
      <c r="CG1818" s="397"/>
      <c r="CH1818" s="397"/>
      <c r="CI1818" s="397"/>
      <c r="CJ1818" s="397"/>
      <c r="CK1818" s="397"/>
      <c r="CL1818" s="397"/>
      <c r="CM1818" s="397"/>
      <c r="CN1818" s="397"/>
    </row>
    <row r="1819" spans="1:92" s="407" customFormat="1" x14ac:dyDescent="0.25">
      <c r="A1819" s="408"/>
      <c r="B1819" s="408"/>
      <c r="C1819" s="408"/>
      <c r="D1819" s="408"/>
      <c r="E1819" s="408"/>
      <c r="F1819" s="408"/>
      <c r="G1819" s="408"/>
      <c r="AN1819" s="400"/>
      <c r="AO1819" s="400"/>
      <c r="AV1819" s="400"/>
      <c r="AW1819" s="400"/>
      <c r="BJ1819" s="400"/>
      <c r="BK1819" s="400"/>
      <c r="BL1819" s="400"/>
      <c r="BM1819" s="400"/>
      <c r="BN1819" s="400"/>
      <c r="BO1819" s="400"/>
      <c r="BP1819" s="400"/>
      <c r="BQ1819" s="400"/>
      <c r="BR1819" s="400"/>
      <c r="BS1819" s="400"/>
      <c r="BT1819" s="400"/>
      <c r="BU1819" s="400"/>
      <c r="CC1819" s="397"/>
      <c r="CD1819" s="397"/>
      <c r="CE1819" s="397"/>
      <c r="CF1819" s="397"/>
      <c r="CG1819" s="397"/>
      <c r="CH1819" s="397"/>
      <c r="CI1819" s="397"/>
      <c r="CJ1819" s="397"/>
      <c r="CK1819" s="397"/>
      <c r="CL1819" s="397"/>
      <c r="CM1819" s="397"/>
      <c r="CN1819" s="397"/>
    </row>
    <row r="1820" spans="1:92" s="407" customFormat="1" x14ac:dyDescent="0.25">
      <c r="A1820" s="408"/>
      <c r="B1820" s="408"/>
      <c r="C1820" s="408"/>
      <c r="D1820" s="408"/>
      <c r="E1820" s="408"/>
      <c r="F1820" s="408"/>
      <c r="G1820" s="408"/>
      <c r="AN1820" s="400"/>
      <c r="AO1820" s="400"/>
      <c r="AV1820" s="400"/>
      <c r="AW1820" s="400"/>
      <c r="BJ1820" s="400"/>
      <c r="BK1820" s="400"/>
      <c r="BL1820" s="400"/>
      <c r="BM1820" s="400"/>
      <c r="BN1820" s="400"/>
      <c r="BO1820" s="400"/>
      <c r="BP1820" s="400"/>
      <c r="BQ1820" s="400"/>
      <c r="BR1820" s="400"/>
      <c r="BS1820" s="400"/>
      <c r="BT1820" s="400"/>
      <c r="BU1820" s="400"/>
      <c r="CC1820" s="397"/>
      <c r="CD1820" s="397"/>
      <c r="CE1820" s="397"/>
      <c r="CF1820" s="397"/>
      <c r="CG1820" s="397"/>
      <c r="CH1820" s="397"/>
      <c r="CI1820" s="397"/>
      <c r="CJ1820" s="397"/>
      <c r="CK1820" s="397"/>
      <c r="CL1820" s="397"/>
      <c r="CM1820" s="397"/>
      <c r="CN1820" s="397"/>
    </row>
    <row r="1821" spans="1:92" s="407" customFormat="1" x14ac:dyDescent="0.25">
      <c r="A1821" s="408"/>
      <c r="B1821" s="408"/>
      <c r="C1821" s="408"/>
      <c r="D1821" s="408"/>
      <c r="E1821" s="408"/>
      <c r="F1821" s="408"/>
      <c r="G1821" s="408"/>
      <c r="AN1821" s="400"/>
      <c r="AO1821" s="400"/>
      <c r="AV1821" s="400"/>
      <c r="AW1821" s="400"/>
      <c r="BJ1821" s="400"/>
      <c r="BK1821" s="400"/>
      <c r="BL1821" s="400"/>
      <c r="BM1821" s="400"/>
      <c r="BN1821" s="400"/>
      <c r="BO1821" s="400"/>
      <c r="BP1821" s="400"/>
      <c r="BQ1821" s="400"/>
      <c r="BR1821" s="400"/>
      <c r="BS1821" s="400"/>
      <c r="BT1821" s="400"/>
      <c r="BU1821" s="400"/>
      <c r="CC1821" s="397"/>
      <c r="CD1821" s="397"/>
      <c r="CE1821" s="397"/>
      <c r="CF1821" s="397"/>
      <c r="CG1821" s="397"/>
      <c r="CH1821" s="397"/>
      <c r="CI1821" s="397"/>
      <c r="CJ1821" s="397"/>
      <c r="CK1821" s="397"/>
      <c r="CL1821" s="397"/>
      <c r="CM1821" s="397"/>
      <c r="CN1821" s="397"/>
    </row>
    <row r="1822" spans="1:92" s="407" customFormat="1" x14ac:dyDescent="0.25">
      <c r="A1822" s="408"/>
      <c r="B1822" s="408"/>
      <c r="C1822" s="408"/>
      <c r="D1822" s="408"/>
      <c r="E1822" s="408"/>
      <c r="F1822" s="408"/>
      <c r="G1822" s="408"/>
      <c r="AN1822" s="400"/>
      <c r="AO1822" s="400"/>
      <c r="AV1822" s="400"/>
      <c r="AW1822" s="400"/>
      <c r="BJ1822" s="400"/>
      <c r="BK1822" s="400"/>
      <c r="BL1822" s="400"/>
      <c r="BM1822" s="400"/>
      <c r="BN1822" s="400"/>
      <c r="BO1822" s="400"/>
      <c r="BP1822" s="400"/>
      <c r="BQ1822" s="400"/>
      <c r="BR1822" s="400"/>
      <c r="BS1822" s="400"/>
      <c r="BT1822" s="400"/>
      <c r="BU1822" s="400"/>
      <c r="CC1822" s="397"/>
      <c r="CD1822" s="397"/>
      <c r="CE1822" s="397"/>
      <c r="CF1822" s="397"/>
      <c r="CG1822" s="397"/>
      <c r="CH1822" s="397"/>
      <c r="CI1822" s="397"/>
      <c r="CJ1822" s="397"/>
      <c r="CK1822" s="397"/>
      <c r="CL1822" s="397"/>
      <c r="CM1822" s="397"/>
      <c r="CN1822" s="397"/>
    </row>
    <row r="1823" spans="1:92" s="407" customFormat="1" x14ac:dyDescent="0.25">
      <c r="A1823" s="408"/>
      <c r="B1823" s="408"/>
      <c r="C1823" s="408"/>
      <c r="D1823" s="408"/>
      <c r="E1823" s="408"/>
      <c r="F1823" s="408"/>
      <c r="G1823" s="408"/>
      <c r="AN1823" s="400"/>
      <c r="AO1823" s="400"/>
      <c r="AV1823" s="400"/>
      <c r="AW1823" s="400"/>
      <c r="BJ1823" s="400"/>
      <c r="BK1823" s="400"/>
      <c r="BL1823" s="400"/>
      <c r="BM1823" s="400"/>
      <c r="BN1823" s="400"/>
      <c r="BO1823" s="400"/>
      <c r="BP1823" s="400"/>
      <c r="BQ1823" s="400"/>
      <c r="BR1823" s="400"/>
      <c r="BS1823" s="400"/>
      <c r="BT1823" s="400"/>
      <c r="BU1823" s="400"/>
      <c r="CC1823" s="397"/>
      <c r="CD1823" s="397"/>
      <c r="CE1823" s="397"/>
      <c r="CF1823" s="397"/>
      <c r="CG1823" s="397"/>
      <c r="CH1823" s="397"/>
      <c r="CI1823" s="397"/>
      <c r="CJ1823" s="397"/>
      <c r="CK1823" s="397"/>
      <c r="CL1823" s="397"/>
      <c r="CM1823" s="397"/>
      <c r="CN1823" s="397"/>
    </row>
    <row r="1824" spans="1:92" s="407" customFormat="1" x14ac:dyDescent="0.25">
      <c r="A1824" s="408"/>
      <c r="B1824" s="408"/>
      <c r="C1824" s="408"/>
      <c r="D1824" s="408"/>
      <c r="E1824" s="408"/>
      <c r="F1824" s="408"/>
      <c r="G1824" s="408"/>
      <c r="AN1824" s="400"/>
      <c r="AO1824" s="400"/>
      <c r="AV1824" s="400"/>
      <c r="AW1824" s="400"/>
      <c r="BJ1824" s="400"/>
      <c r="BK1824" s="400"/>
      <c r="BL1824" s="400"/>
      <c r="BM1824" s="400"/>
      <c r="BN1824" s="400"/>
      <c r="BO1824" s="400"/>
      <c r="BP1824" s="400"/>
      <c r="BQ1824" s="400"/>
      <c r="BR1824" s="400"/>
      <c r="BS1824" s="400"/>
      <c r="BT1824" s="400"/>
      <c r="BU1824" s="400"/>
      <c r="CC1824" s="397"/>
      <c r="CD1824" s="397"/>
      <c r="CE1824" s="397"/>
      <c r="CF1824" s="397"/>
      <c r="CG1824" s="397"/>
      <c r="CH1824" s="397"/>
      <c r="CI1824" s="397"/>
      <c r="CJ1824" s="397"/>
      <c r="CK1824" s="397"/>
      <c r="CL1824" s="397"/>
      <c r="CM1824" s="397"/>
      <c r="CN1824" s="397"/>
    </row>
    <row r="1825" spans="1:92" s="407" customFormat="1" x14ac:dyDescent="0.25">
      <c r="A1825" s="408"/>
      <c r="B1825" s="408"/>
      <c r="C1825" s="408"/>
      <c r="D1825" s="408"/>
      <c r="E1825" s="408"/>
      <c r="F1825" s="408"/>
      <c r="G1825" s="408"/>
      <c r="AN1825" s="400"/>
      <c r="AO1825" s="400"/>
      <c r="AV1825" s="400"/>
      <c r="AW1825" s="400"/>
      <c r="BJ1825" s="400"/>
      <c r="BK1825" s="400"/>
      <c r="BL1825" s="400"/>
      <c r="BM1825" s="400"/>
      <c r="BN1825" s="400"/>
      <c r="BO1825" s="400"/>
      <c r="BP1825" s="400"/>
      <c r="BQ1825" s="400"/>
      <c r="BR1825" s="400"/>
      <c r="BS1825" s="400"/>
      <c r="BT1825" s="400"/>
      <c r="BU1825" s="400"/>
      <c r="CC1825" s="397"/>
      <c r="CD1825" s="397"/>
      <c r="CE1825" s="397"/>
      <c r="CF1825" s="397"/>
      <c r="CG1825" s="397"/>
      <c r="CH1825" s="397"/>
      <c r="CI1825" s="397"/>
      <c r="CJ1825" s="397"/>
      <c r="CK1825" s="397"/>
      <c r="CL1825" s="397"/>
      <c r="CM1825" s="397"/>
      <c r="CN1825" s="397"/>
    </row>
    <row r="1826" spans="1:92" s="407" customFormat="1" x14ac:dyDescent="0.25">
      <c r="A1826" s="408"/>
      <c r="B1826" s="408"/>
      <c r="C1826" s="408"/>
      <c r="D1826" s="408"/>
      <c r="E1826" s="408"/>
      <c r="F1826" s="408"/>
      <c r="G1826" s="408"/>
      <c r="AN1826" s="400"/>
      <c r="AO1826" s="400"/>
      <c r="AV1826" s="400"/>
      <c r="AW1826" s="400"/>
      <c r="BJ1826" s="400"/>
      <c r="BK1826" s="400"/>
      <c r="BL1826" s="400"/>
      <c r="BM1826" s="400"/>
      <c r="BN1826" s="400"/>
      <c r="BO1826" s="400"/>
      <c r="BP1826" s="400"/>
      <c r="BQ1826" s="400"/>
      <c r="BR1826" s="400"/>
      <c r="BS1826" s="400"/>
      <c r="BT1826" s="400"/>
      <c r="BU1826" s="400"/>
      <c r="CC1826" s="397"/>
      <c r="CD1826" s="397"/>
      <c r="CE1826" s="397"/>
      <c r="CF1826" s="397"/>
      <c r="CG1826" s="397"/>
      <c r="CH1826" s="397"/>
      <c r="CI1826" s="397"/>
      <c r="CJ1826" s="397"/>
      <c r="CK1826" s="397"/>
      <c r="CL1826" s="397"/>
      <c r="CM1826" s="397"/>
      <c r="CN1826" s="397"/>
    </row>
    <row r="1827" spans="1:92" s="407" customFormat="1" x14ac:dyDescent="0.25">
      <c r="A1827" s="408"/>
      <c r="B1827" s="408"/>
      <c r="C1827" s="408"/>
      <c r="D1827" s="408"/>
      <c r="E1827" s="408"/>
      <c r="F1827" s="408"/>
      <c r="G1827" s="408"/>
      <c r="AN1827" s="400"/>
      <c r="AO1827" s="400"/>
      <c r="AV1827" s="400"/>
      <c r="AW1827" s="400"/>
      <c r="BJ1827" s="400"/>
      <c r="BK1827" s="400"/>
      <c r="BL1827" s="400"/>
      <c r="BM1827" s="400"/>
      <c r="BN1827" s="400"/>
      <c r="BO1827" s="400"/>
      <c r="BP1827" s="400"/>
      <c r="BQ1827" s="400"/>
      <c r="BR1827" s="400"/>
      <c r="BS1827" s="400"/>
      <c r="BT1827" s="400"/>
      <c r="BU1827" s="400"/>
      <c r="CC1827" s="397"/>
      <c r="CD1827" s="397"/>
      <c r="CE1827" s="397"/>
      <c r="CF1827" s="397"/>
      <c r="CG1827" s="397"/>
      <c r="CH1827" s="397"/>
      <c r="CI1827" s="397"/>
      <c r="CJ1827" s="397"/>
      <c r="CK1827" s="397"/>
      <c r="CL1827" s="397"/>
      <c r="CM1827" s="397"/>
      <c r="CN1827" s="397"/>
    </row>
    <row r="1828" spans="1:92" s="407" customFormat="1" x14ac:dyDescent="0.25">
      <c r="A1828" s="408"/>
      <c r="B1828" s="408"/>
      <c r="C1828" s="408"/>
      <c r="D1828" s="408"/>
      <c r="E1828" s="408"/>
      <c r="F1828" s="408"/>
      <c r="G1828" s="408"/>
      <c r="AN1828" s="400"/>
      <c r="AO1828" s="400"/>
      <c r="AV1828" s="400"/>
      <c r="AW1828" s="400"/>
      <c r="BJ1828" s="400"/>
      <c r="BK1828" s="400"/>
      <c r="BL1828" s="400"/>
      <c r="BM1828" s="400"/>
      <c r="BN1828" s="400"/>
      <c r="BO1828" s="400"/>
      <c r="BP1828" s="400"/>
      <c r="BQ1828" s="400"/>
      <c r="BR1828" s="400"/>
      <c r="BS1828" s="400"/>
      <c r="BT1828" s="400"/>
      <c r="BU1828" s="400"/>
      <c r="CC1828" s="397"/>
      <c r="CD1828" s="397"/>
      <c r="CE1828" s="397"/>
      <c r="CF1828" s="397"/>
      <c r="CG1828" s="397"/>
      <c r="CH1828" s="397"/>
      <c r="CI1828" s="397"/>
      <c r="CJ1828" s="397"/>
      <c r="CK1828" s="397"/>
      <c r="CL1828" s="397"/>
      <c r="CM1828" s="397"/>
      <c r="CN1828" s="397"/>
    </row>
    <row r="1829" spans="1:92" s="407" customFormat="1" x14ac:dyDescent="0.25">
      <c r="A1829" s="408"/>
      <c r="B1829" s="408"/>
      <c r="C1829" s="408"/>
      <c r="D1829" s="408"/>
      <c r="E1829" s="408"/>
      <c r="F1829" s="408"/>
      <c r="G1829" s="408"/>
      <c r="AN1829" s="400"/>
      <c r="AO1829" s="400"/>
      <c r="AV1829" s="400"/>
      <c r="AW1829" s="400"/>
      <c r="BJ1829" s="400"/>
      <c r="BK1829" s="400"/>
      <c r="BL1829" s="400"/>
      <c r="BM1829" s="400"/>
      <c r="BN1829" s="400"/>
      <c r="BO1829" s="400"/>
      <c r="BP1829" s="400"/>
      <c r="BQ1829" s="400"/>
      <c r="BR1829" s="400"/>
      <c r="BS1829" s="400"/>
      <c r="BT1829" s="400"/>
      <c r="BU1829" s="400"/>
      <c r="CC1829" s="397"/>
      <c r="CD1829" s="397"/>
      <c r="CE1829" s="397"/>
      <c r="CF1829" s="397"/>
      <c r="CG1829" s="397"/>
      <c r="CH1829" s="397"/>
      <c r="CI1829" s="397"/>
      <c r="CJ1829" s="397"/>
      <c r="CK1829" s="397"/>
      <c r="CL1829" s="397"/>
      <c r="CM1829" s="397"/>
      <c r="CN1829" s="397"/>
    </row>
    <row r="1830" spans="1:92" s="407" customFormat="1" x14ac:dyDescent="0.25">
      <c r="A1830" s="408"/>
      <c r="B1830" s="408"/>
      <c r="C1830" s="408"/>
      <c r="D1830" s="408"/>
      <c r="E1830" s="408"/>
      <c r="F1830" s="408"/>
      <c r="G1830" s="408"/>
      <c r="AN1830" s="400"/>
      <c r="AO1830" s="400"/>
      <c r="AV1830" s="400"/>
      <c r="AW1830" s="400"/>
      <c r="BJ1830" s="400"/>
      <c r="BK1830" s="400"/>
      <c r="BL1830" s="400"/>
      <c r="BM1830" s="400"/>
      <c r="BN1830" s="400"/>
      <c r="BO1830" s="400"/>
      <c r="BP1830" s="400"/>
      <c r="BQ1830" s="400"/>
      <c r="BR1830" s="400"/>
      <c r="BS1830" s="400"/>
      <c r="BT1830" s="400"/>
      <c r="BU1830" s="400"/>
      <c r="CC1830" s="397"/>
      <c r="CD1830" s="397"/>
      <c r="CE1830" s="397"/>
      <c r="CF1830" s="397"/>
      <c r="CG1830" s="397"/>
      <c r="CH1830" s="397"/>
      <c r="CI1830" s="397"/>
      <c r="CJ1830" s="397"/>
      <c r="CK1830" s="397"/>
      <c r="CL1830" s="397"/>
      <c r="CM1830" s="397"/>
      <c r="CN1830" s="397"/>
    </row>
    <row r="1831" spans="1:92" s="407" customFormat="1" x14ac:dyDescent="0.25">
      <c r="A1831" s="408"/>
      <c r="B1831" s="408"/>
      <c r="C1831" s="408"/>
      <c r="D1831" s="408"/>
      <c r="E1831" s="408"/>
      <c r="F1831" s="408"/>
      <c r="G1831" s="408"/>
      <c r="AN1831" s="400"/>
      <c r="AO1831" s="400"/>
      <c r="AV1831" s="400"/>
      <c r="AW1831" s="400"/>
      <c r="BJ1831" s="400"/>
      <c r="BK1831" s="400"/>
      <c r="BL1831" s="400"/>
      <c r="BM1831" s="400"/>
      <c r="BN1831" s="400"/>
      <c r="BO1831" s="400"/>
      <c r="BP1831" s="400"/>
      <c r="BQ1831" s="400"/>
      <c r="BR1831" s="400"/>
      <c r="BS1831" s="400"/>
      <c r="BT1831" s="400"/>
      <c r="BU1831" s="400"/>
      <c r="CC1831" s="397"/>
      <c r="CD1831" s="397"/>
      <c r="CE1831" s="397"/>
      <c r="CF1831" s="397"/>
      <c r="CG1831" s="397"/>
      <c r="CH1831" s="397"/>
      <c r="CI1831" s="397"/>
      <c r="CJ1831" s="397"/>
      <c r="CK1831" s="397"/>
      <c r="CL1831" s="397"/>
      <c r="CM1831" s="397"/>
      <c r="CN1831" s="397"/>
    </row>
    <row r="1832" spans="1:92" s="407" customFormat="1" x14ac:dyDescent="0.25">
      <c r="A1832" s="408"/>
      <c r="B1832" s="408"/>
      <c r="C1832" s="408"/>
      <c r="D1832" s="408"/>
      <c r="E1832" s="408"/>
      <c r="F1832" s="408"/>
      <c r="G1832" s="408"/>
      <c r="AN1832" s="400"/>
      <c r="AO1832" s="400"/>
      <c r="AV1832" s="400"/>
      <c r="AW1832" s="400"/>
      <c r="BJ1832" s="400"/>
      <c r="BK1832" s="400"/>
      <c r="BL1832" s="400"/>
      <c r="BM1832" s="400"/>
      <c r="BN1832" s="400"/>
      <c r="BO1832" s="400"/>
      <c r="BP1832" s="400"/>
      <c r="BQ1832" s="400"/>
      <c r="BR1832" s="400"/>
      <c r="BS1832" s="400"/>
      <c r="BT1832" s="400"/>
      <c r="BU1832" s="400"/>
      <c r="CC1832" s="397"/>
      <c r="CD1832" s="397"/>
      <c r="CE1832" s="397"/>
      <c r="CF1832" s="397"/>
      <c r="CG1832" s="397"/>
      <c r="CH1832" s="397"/>
      <c r="CI1832" s="397"/>
      <c r="CJ1832" s="397"/>
      <c r="CK1832" s="397"/>
      <c r="CL1832" s="397"/>
      <c r="CM1832" s="397"/>
      <c r="CN1832" s="397"/>
    </row>
    <row r="1833" spans="1:92" s="407" customFormat="1" x14ac:dyDescent="0.25">
      <c r="A1833" s="408"/>
      <c r="B1833" s="408"/>
      <c r="C1833" s="408"/>
      <c r="D1833" s="408"/>
      <c r="E1833" s="408"/>
      <c r="F1833" s="408"/>
      <c r="G1833" s="408"/>
      <c r="AN1833" s="400"/>
      <c r="AO1833" s="400"/>
      <c r="AV1833" s="400"/>
      <c r="AW1833" s="400"/>
      <c r="BJ1833" s="400"/>
      <c r="BK1833" s="400"/>
      <c r="BL1833" s="400"/>
      <c r="BM1833" s="400"/>
      <c r="BN1833" s="400"/>
      <c r="BO1833" s="400"/>
      <c r="BP1833" s="400"/>
      <c r="BQ1833" s="400"/>
      <c r="BR1833" s="400"/>
      <c r="BS1833" s="400"/>
      <c r="BT1833" s="400"/>
      <c r="BU1833" s="400"/>
      <c r="CC1833" s="397"/>
      <c r="CD1833" s="397"/>
      <c r="CE1833" s="397"/>
      <c r="CF1833" s="397"/>
      <c r="CG1833" s="397"/>
      <c r="CH1833" s="397"/>
      <c r="CI1833" s="397"/>
      <c r="CJ1833" s="397"/>
      <c r="CK1833" s="397"/>
      <c r="CL1833" s="397"/>
      <c r="CM1833" s="397"/>
      <c r="CN1833" s="397"/>
    </row>
    <row r="1834" spans="1:92" s="407" customFormat="1" x14ac:dyDescent="0.25">
      <c r="A1834" s="408"/>
      <c r="B1834" s="408"/>
      <c r="C1834" s="408"/>
      <c r="D1834" s="408"/>
      <c r="E1834" s="408"/>
      <c r="F1834" s="408"/>
      <c r="G1834" s="408"/>
      <c r="AN1834" s="400"/>
      <c r="AO1834" s="400"/>
      <c r="AV1834" s="400"/>
      <c r="AW1834" s="400"/>
      <c r="BJ1834" s="400"/>
      <c r="BK1834" s="400"/>
      <c r="BL1834" s="400"/>
      <c r="BM1834" s="400"/>
      <c r="BN1834" s="400"/>
      <c r="BO1834" s="400"/>
      <c r="BP1834" s="400"/>
      <c r="BQ1834" s="400"/>
      <c r="BR1834" s="400"/>
      <c r="BS1834" s="400"/>
      <c r="BT1834" s="400"/>
      <c r="BU1834" s="400"/>
      <c r="CC1834" s="397"/>
      <c r="CD1834" s="397"/>
      <c r="CE1834" s="397"/>
      <c r="CF1834" s="397"/>
      <c r="CG1834" s="397"/>
      <c r="CH1834" s="397"/>
      <c r="CI1834" s="397"/>
      <c r="CJ1834" s="397"/>
      <c r="CK1834" s="397"/>
      <c r="CL1834" s="397"/>
      <c r="CM1834" s="397"/>
      <c r="CN1834" s="397"/>
    </row>
    <row r="1835" spans="1:92" s="407" customFormat="1" x14ac:dyDescent="0.25">
      <c r="A1835" s="408"/>
      <c r="B1835" s="408"/>
      <c r="C1835" s="408"/>
      <c r="D1835" s="408"/>
      <c r="E1835" s="408"/>
      <c r="F1835" s="408"/>
      <c r="G1835" s="408"/>
      <c r="AN1835" s="400"/>
      <c r="AO1835" s="400"/>
      <c r="AV1835" s="400"/>
      <c r="AW1835" s="400"/>
      <c r="BJ1835" s="400"/>
      <c r="BK1835" s="400"/>
      <c r="BL1835" s="400"/>
      <c r="BM1835" s="400"/>
      <c r="BN1835" s="400"/>
      <c r="BO1835" s="400"/>
      <c r="BP1835" s="400"/>
      <c r="BQ1835" s="400"/>
      <c r="BR1835" s="400"/>
      <c r="BS1835" s="400"/>
      <c r="BT1835" s="400"/>
      <c r="BU1835" s="400"/>
      <c r="CC1835" s="397"/>
      <c r="CD1835" s="397"/>
      <c r="CE1835" s="397"/>
      <c r="CF1835" s="397"/>
      <c r="CG1835" s="397"/>
      <c r="CH1835" s="397"/>
      <c r="CI1835" s="397"/>
      <c r="CJ1835" s="397"/>
      <c r="CK1835" s="397"/>
      <c r="CL1835" s="397"/>
      <c r="CM1835" s="397"/>
      <c r="CN1835" s="397"/>
    </row>
    <row r="1836" spans="1:92" s="407" customFormat="1" x14ac:dyDescent="0.25">
      <c r="A1836" s="408"/>
      <c r="B1836" s="408"/>
      <c r="C1836" s="408"/>
      <c r="D1836" s="408"/>
      <c r="E1836" s="408"/>
      <c r="F1836" s="408"/>
      <c r="G1836" s="408"/>
      <c r="AN1836" s="400"/>
      <c r="AO1836" s="400"/>
      <c r="AV1836" s="400"/>
      <c r="AW1836" s="400"/>
      <c r="BJ1836" s="400"/>
      <c r="BK1836" s="400"/>
      <c r="BL1836" s="400"/>
      <c r="BM1836" s="400"/>
      <c r="BN1836" s="400"/>
      <c r="BO1836" s="400"/>
      <c r="BP1836" s="400"/>
      <c r="BQ1836" s="400"/>
      <c r="BR1836" s="400"/>
      <c r="BS1836" s="400"/>
      <c r="BT1836" s="400"/>
      <c r="BU1836" s="400"/>
      <c r="CC1836" s="397"/>
      <c r="CD1836" s="397"/>
      <c r="CE1836" s="397"/>
      <c r="CF1836" s="397"/>
      <c r="CG1836" s="397"/>
      <c r="CH1836" s="397"/>
      <c r="CI1836" s="397"/>
      <c r="CJ1836" s="397"/>
      <c r="CK1836" s="397"/>
      <c r="CL1836" s="397"/>
      <c r="CM1836" s="397"/>
      <c r="CN1836" s="397"/>
    </row>
    <row r="1837" spans="1:92" s="407" customFormat="1" x14ac:dyDescent="0.25">
      <c r="A1837" s="408"/>
      <c r="B1837" s="408"/>
      <c r="C1837" s="408"/>
      <c r="D1837" s="408"/>
      <c r="E1837" s="408"/>
      <c r="F1837" s="408"/>
      <c r="G1837" s="408"/>
      <c r="AN1837" s="400"/>
      <c r="AO1837" s="400"/>
      <c r="AV1837" s="400"/>
      <c r="AW1837" s="400"/>
      <c r="BJ1837" s="400"/>
      <c r="BK1837" s="400"/>
      <c r="BL1837" s="400"/>
      <c r="BM1837" s="400"/>
      <c r="BN1837" s="400"/>
      <c r="BO1837" s="400"/>
      <c r="BP1837" s="400"/>
      <c r="BQ1837" s="400"/>
      <c r="BR1837" s="400"/>
      <c r="BS1837" s="400"/>
      <c r="BT1837" s="400"/>
      <c r="BU1837" s="400"/>
      <c r="CC1837" s="397"/>
      <c r="CD1837" s="397"/>
      <c r="CE1837" s="397"/>
      <c r="CF1837" s="397"/>
      <c r="CG1837" s="397"/>
      <c r="CH1837" s="397"/>
      <c r="CI1837" s="397"/>
      <c r="CJ1837" s="397"/>
      <c r="CK1837" s="397"/>
      <c r="CL1837" s="397"/>
      <c r="CM1837" s="397"/>
      <c r="CN1837" s="397"/>
    </row>
    <row r="1838" spans="1:92" s="407" customFormat="1" x14ac:dyDescent="0.25">
      <c r="A1838" s="408"/>
      <c r="B1838" s="408"/>
      <c r="C1838" s="408"/>
      <c r="D1838" s="408"/>
      <c r="E1838" s="408"/>
      <c r="F1838" s="408"/>
      <c r="G1838" s="408"/>
      <c r="AN1838" s="400"/>
      <c r="AO1838" s="400"/>
      <c r="AV1838" s="400"/>
      <c r="AW1838" s="400"/>
      <c r="BJ1838" s="400"/>
      <c r="BK1838" s="400"/>
      <c r="BL1838" s="400"/>
      <c r="BM1838" s="400"/>
      <c r="BN1838" s="400"/>
      <c r="BO1838" s="400"/>
      <c r="BP1838" s="400"/>
      <c r="BQ1838" s="400"/>
      <c r="BR1838" s="400"/>
      <c r="BS1838" s="400"/>
      <c r="BT1838" s="400"/>
      <c r="BU1838" s="400"/>
      <c r="CC1838" s="397"/>
      <c r="CD1838" s="397"/>
      <c r="CE1838" s="397"/>
      <c r="CF1838" s="397"/>
      <c r="CG1838" s="397"/>
      <c r="CH1838" s="397"/>
      <c r="CI1838" s="397"/>
      <c r="CJ1838" s="397"/>
      <c r="CK1838" s="397"/>
      <c r="CL1838" s="397"/>
      <c r="CM1838" s="397"/>
      <c r="CN1838" s="397"/>
    </row>
    <row r="1839" spans="1:92" s="407" customFormat="1" x14ac:dyDescent="0.25">
      <c r="A1839" s="408"/>
      <c r="B1839" s="408"/>
      <c r="C1839" s="408"/>
      <c r="D1839" s="408"/>
      <c r="E1839" s="408"/>
      <c r="F1839" s="408"/>
      <c r="G1839" s="408"/>
      <c r="AN1839" s="400"/>
      <c r="AO1839" s="400"/>
      <c r="AV1839" s="400"/>
      <c r="AW1839" s="400"/>
      <c r="BJ1839" s="400"/>
      <c r="BK1839" s="400"/>
      <c r="BL1839" s="400"/>
      <c r="BM1839" s="400"/>
      <c r="BN1839" s="400"/>
      <c r="BO1839" s="400"/>
      <c r="BP1839" s="400"/>
      <c r="BQ1839" s="400"/>
      <c r="BR1839" s="400"/>
      <c r="BS1839" s="400"/>
      <c r="BT1839" s="400"/>
      <c r="BU1839" s="400"/>
      <c r="CC1839" s="397"/>
      <c r="CD1839" s="397"/>
      <c r="CE1839" s="397"/>
      <c r="CF1839" s="397"/>
      <c r="CG1839" s="397"/>
      <c r="CH1839" s="397"/>
      <c r="CI1839" s="397"/>
      <c r="CJ1839" s="397"/>
      <c r="CK1839" s="397"/>
      <c r="CL1839" s="397"/>
      <c r="CM1839" s="397"/>
      <c r="CN1839" s="397"/>
    </row>
    <row r="1840" spans="1:92" s="407" customFormat="1" x14ac:dyDescent="0.25">
      <c r="A1840" s="408"/>
      <c r="B1840" s="408"/>
      <c r="C1840" s="408"/>
      <c r="D1840" s="408"/>
      <c r="E1840" s="408"/>
      <c r="F1840" s="408"/>
      <c r="G1840" s="408"/>
      <c r="AN1840" s="400"/>
      <c r="AO1840" s="400"/>
      <c r="AV1840" s="400"/>
      <c r="AW1840" s="400"/>
      <c r="BJ1840" s="400"/>
      <c r="BK1840" s="400"/>
      <c r="BL1840" s="400"/>
      <c r="BM1840" s="400"/>
      <c r="BN1840" s="400"/>
      <c r="BO1840" s="400"/>
      <c r="BP1840" s="400"/>
      <c r="BQ1840" s="400"/>
      <c r="BR1840" s="400"/>
      <c r="BS1840" s="400"/>
      <c r="BT1840" s="400"/>
      <c r="BU1840" s="400"/>
      <c r="CC1840" s="397"/>
      <c r="CD1840" s="397"/>
      <c r="CE1840" s="397"/>
      <c r="CF1840" s="397"/>
      <c r="CG1840" s="397"/>
      <c r="CH1840" s="397"/>
      <c r="CI1840" s="397"/>
      <c r="CJ1840" s="397"/>
      <c r="CK1840" s="397"/>
      <c r="CL1840" s="397"/>
      <c r="CM1840" s="397"/>
      <c r="CN1840" s="397"/>
    </row>
    <row r="1841" spans="1:92" s="407" customFormat="1" x14ac:dyDescent="0.25">
      <c r="A1841" s="408"/>
      <c r="B1841" s="408"/>
      <c r="C1841" s="408"/>
      <c r="D1841" s="408"/>
      <c r="E1841" s="408"/>
      <c r="F1841" s="408"/>
      <c r="G1841" s="408"/>
      <c r="AN1841" s="400"/>
      <c r="AO1841" s="400"/>
      <c r="AV1841" s="400"/>
      <c r="AW1841" s="400"/>
      <c r="BJ1841" s="400"/>
      <c r="BK1841" s="400"/>
      <c r="BL1841" s="400"/>
      <c r="BM1841" s="400"/>
      <c r="BN1841" s="400"/>
      <c r="BO1841" s="400"/>
      <c r="BP1841" s="400"/>
      <c r="BQ1841" s="400"/>
      <c r="BR1841" s="400"/>
      <c r="BS1841" s="400"/>
      <c r="BT1841" s="400"/>
      <c r="BU1841" s="400"/>
      <c r="CC1841" s="397"/>
      <c r="CD1841" s="397"/>
      <c r="CE1841" s="397"/>
      <c r="CF1841" s="397"/>
      <c r="CG1841" s="397"/>
      <c r="CH1841" s="397"/>
      <c r="CI1841" s="397"/>
      <c r="CJ1841" s="397"/>
      <c r="CK1841" s="397"/>
      <c r="CL1841" s="397"/>
      <c r="CM1841" s="397"/>
      <c r="CN1841" s="397"/>
    </row>
    <row r="1842" spans="1:92" s="407" customFormat="1" x14ac:dyDescent="0.25">
      <c r="A1842" s="408"/>
      <c r="B1842" s="408"/>
      <c r="C1842" s="408"/>
      <c r="D1842" s="408"/>
      <c r="E1842" s="408"/>
      <c r="F1842" s="408"/>
      <c r="G1842" s="408"/>
      <c r="AN1842" s="400"/>
      <c r="AO1842" s="400"/>
      <c r="AV1842" s="400"/>
      <c r="AW1842" s="400"/>
      <c r="BJ1842" s="400"/>
      <c r="BK1842" s="400"/>
      <c r="BL1842" s="400"/>
      <c r="BM1842" s="400"/>
      <c r="BN1842" s="400"/>
      <c r="BO1842" s="400"/>
      <c r="BP1842" s="400"/>
      <c r="BQ1842" s="400"/>
      <c r="BR1842" s="400"/>
      <c r="BS1842" s="400"/>
      <c r="BT1842" s="400"/>
      <c r="BU1842" s="400"/>
      <c r="CC1842" s="397"/>
      <c r="CD1842" s="397"/>
      <c r="CE1842" s="397"/>
      <c r="CF1842" s="397"/>
      <c r="CG1842" s="397"/>
      <c r="CH1842" s="397"/>
      <c r="CI1842" s="397"/>
      <c r="CJ1842" s="397"/>
      <c r="CK1842" s="397"/>
      <c r="CL1842" s="397"/>
      <c r="CM1842" s="397"/>
      <c r="CN1842" s="397"/>
    </row>
    <row r="1843" spans="1:92" s="407" customFormat="1" x14ac:dyDescent="0.25">
      <c r="A1843" s="408"/>
      <c r="B1843" s="408"/>
      <c r="C1843" s="408"/>
      <c r="D1843" s="408"/>
      <c r="E1843" s="408"/>
      <c r="F1843" s="408"/>
      <c r="G1843" s="408"/>
      <c r="AN1843" s="400"/>
      <c r="AO1843" s="400"/>
      <c r="AV1843" s="400"/>
      <c r="AW1843" s="400"/>
      <c r="BJ1843" s="400"/>
      <c r="BK1843" s="400"/>
      <c r="BL1843" s="400"/>
      <c r="BM1843" s="400"/>
      <c r="BN1843" s="400"/>
      <c r="BO1843" s="400"/>
      <c r="BP1843" s="400"/>
      <c r="BQ1843" s="400"/>
      <c r="BR1843" s="400"/>
      <c r="BS1843" s="400"/>
      <c r="BT1843" s="400"/>
      <c r="BU1843" s="400"/>
      <c r="CC1843" s="397"/>
      <c r="CD1843" s="397"/>
      <c r="CE1843" s="397"/>
      <c r="CF1843" s="397"/>
      <c r="CG1843" s="397"/>
      <c r="CH1843" s="397"/>
      <c r="CI1843" s="397"/>
      <c r="CJ1843" s="397"/>
      <c r="CK1843" s="397"/>
      <c r="CL1843" s="397"/>
      <c r="CM1843" s="397"/>
      <c r="CN1843" s="397"/>
    </row>
    <row r="1844" spans="1:92" s="407" customFormat="1" x14ac:dyDescent="0.25">
      <c r="A1844" s="408"/>
      <c r="B1844" s="408"/>
      <c r="C1844" s="408"/>
      <c r="D1844" s="408"/>
      <c r="E1844" s="408"/>
      <c r="F1844" s="408"/>
      <c r="G1844" s="408"/>
      <c r="AN1844" s="400"/>
      <c r="AO1844" s="400"/>
      <c r="AV1844" s="400"/>
      <c r="AW1844" s="400"/>
      <c r="BJ1844" s="400"/>
      <c r="BK1844" s="400"/>
      <c r="BL1844" s="400"/>
      <c r="BM1844" s="400"/>
      <c r="BN1844" s="400"/>
      <c r="BO1844" s="400"/>
      <c r="BP1844" s="400"/>
      <c r="BQ1844" s="400"/>
      <c r="BR1844" s="400"/>
      <c r="BS1844" s="400"/>
      <c r="BT1844" s="400"/>
      <c r="BU1844" s="400"/>
      <c r="CC1844" s="397"/>
      <c r="CD1844" s="397"/>
      <c r="CE1844" s="397"/>
      <c r="CF1844" s="397"/>
      <c r="CG1844" s="397"/>
      <c r="CH1844" s="397"/>
      <c r="CI1844" s="397"/>
      <c r="CJ1844" s="397"/>
      <c r="CK1844" s="397"/>
      <c r="CL1844" s="397"/>
      <c r="CM1844" s="397"/>
      <c r="CN1844" s="397"/>
    </row>
    <row r="1845" spans="1:92" s="407" customFormat="1" x14ac:dyDescent="0.25">
      <c r="A1845" s="408"/>
      <c r="B1845" s="408"/>
      <c r="C1845" s="408"/>
      <c r="D1845" s="408"/>
      <c r="E1845" s="408"/>
      <c r="F1845" s="408"/>
      <c r="G1845" s="408"/>
      <c r="AN1845" s="400"/>
      <c r="AO1845" s="400"/>
      <c r="AV1845" s="400"/>
      <c r="AW1845" s="400"/>
      <c r="BJ1845" s="400"/>
      <c r="BK1845" s="400"/>
      <c r="BL1845" s="400"/>
      <c r="BM1845" s="400"/>
      <c r="BN1845" s="400"/>
      <c r="BO1845" s="400"/>
      <c r="BP1845" s="400"/>
      <c r="BQ1845" s="400"/>
      <c r="BR1845" s="400"/>
      <c r="BS1845" s="400"/>
      <c r="BT1845" s="400"/>
      <c r="BU1845" s="400"/>
      <c r="CC1845" s="397"/>
      <c r="CD1845" s="397"/>
      <c r="CE1845" s="397"/>
      <c r="CF1845" s="397"/>
      <c r="CG1845" s="397"/>
      <c r="CH1845" s="397"/>
      <c r="CI1845" s="397"/>
      <c r="CJ1845" s="397"/>
      <c r="CK1845" s="397"/>
      <c r="CL1845" s="397"/>
      <c r="CM1845" s="397"/>
      <c r="CN1845" s="397"/>
    </row>
    <row r="1846" spans="1:92" s="407" customFormat="1" x14ac:dyDescent="0.25">
      <c r="A1846" s="408"/>
      <c r="B1846" s="408"/>
      <c r="C1846" s="408"/>
      <c r="D1846" s="408"/>
      <c r="E1846" s="408"/>
      <c r="F1846" s="408"/>
      <c r="G1846" s="408"/>
      <c r="AN1846" s="400"/>
      <c r="AO1846" s="400"/>
      <c r="AV1846" s="400"/>
      <c r="AW1846" s="400"/>
      <c r="BJ1846" s="400"/>
      <c r="BK1846" s="400"/>
      <c r="BL1846" s="400"/>
      <c r="BM1846" s="400"/>
      <c r="BN1846" s="400"/>
      <c r="BO1846" s="400"/>
      <c r="BP1846" s="400"/>
      <c r="BQ1846" s="400"/>
      <c r="BR1846" s="400"/>
      <c r="BS1846" s="400"/>
      <c r="BT1846" s="400"/>
      <c r="BU1846" s="400"/>
      <c r="CC1846" s="397"/>
      <c r="CD1846" s="397"/>
      <c r="CE1846" s="397"/>
      <c r="CF1846" s="397"/>
      <c r="CG1846" s="397"/>
      <c r="CH1846" s="397"/>
      <c r="CI1846" s="397"/>
      <c r="CJ1846" s="397"/>
      <c r="CK1846" s="397"/>
      <c r="CL1846" s="397"/>
      <c r="CM1846" s="397"/>
      <c r="CN1846" s="397"/>
    </row>
    <row r="1847" spans="1:92" s="407" customFormat="1" x14ac:dyDescent="0.25">
      <c r="A1847" s="408"/>
      <c r="B1847" s="408"/>
      <c r="C1847" s="408"/>
      <c r="D1847" s="408"/>
      <c r="E1847" s="408"/>
      <c r="F1847" s="408"/>
      <c r="G1847" s="408"/>
      <c r="AN1847" s="400"/>
      <c r="AO1847" s="400"/>
      <c r="AV1847" s="400"/>
      <c r="AW1847" s="400"/>
      <c r="BJ1847" s="400"/>
      <c r="BK1847" s="400"/>
      <c r="BL1847" s="400"/>
      <c r="BM1847" s="400"/>
      <c r="BN1847" s="400"/>
      <c r="BO1847" s="400"/>
      <c r="BP1847" s="400"/>
      <c r="BQ1847" s="400"/>
      <c r="BR1847" s="400"/>
      <c r="BS1847" s="400"/>
      <c r="BT1847" s="400"/>
      <c r="BU1847" s="400"/>
      <c r="CC1847" s="397"/>
      <c r="CD1847" s="397"/>
      <c r="CE1847" s="397"/>
      <c r="CF1847" s="397"/>
      <c r="CG1847" s="397"/>
      <c r="CH1847" s="397"/>
      <c r="CI1847" s="397"/>
      <c r="CJ1847" s="397"/>
      <c r="CK1847" s="397"/>
      <c r="CL1847" s="397"/>
      <c r="CM1847" s="397"/>
      <c r="CN1847" s="397"/>
    </row>
    <row r="1848" spans="1:92" s="407" customFormat="1" x14ac:dyDescent="0.25">
      <c r="A1848" s="408"/>
      <c r="B1848" s="408"/>
      <c r="C1848" s="408"/>
      <c r="D1848" s="408"/>
      <c r="E1848" s="408"/>
      <c r="F1848" s="408"/>
      <c r="G1848" s="408"/>
      <c r="AN1848" s="400"/>
      <c r="AO1848" s="400"/>
      <c r="AV1848" s="400"/>
      <c r="AW1848" s="400"/>
      <c r="BJ1848" s="400"/>
      <c r="BK1848" s="400"/>
      <c r="BL1848" s="400"/>
      <c r="BM1848" s="400"/>
      <c r="BN1848" s="400"/>
      <c r="BO1848" s="400"/>
      <c r="BP1848" s="400"/>
      <c r="BQ1848" s="400"/>
      <c r="BR1848" s="400"/>
      <c r="BS1848" s="400"/>
      <c r="BT1848" s="400"/>
      <c r="BU1848" s="400"/>
      <c r="CC1848" s="397"/>
      <c r="CD1848" s="397"/>
      <c r="CE1848" s="397"/>
      <c r="CF1848" s="397"/>
      <c r="CG1848" s="397"/>
      <c r="CH1848" s="397"/>
      <c r="CI1848" s="397"/>
      <c r="CJ1848" s="397"/>
      <c r="CK1848" s="397"/>
      <c r="CL1848" s="397"/>
      <c r="CM1848" s="397"/>
      <c r="CN1848" s="397"/>
    </row>
    <row r="1849" spans="1:92" s="407" customFormat="1" x14ac:dyDescent="0.25">
      <c r="A1849" s="408"/>
      <c r="B1849" s="408"/>
      <c r="C1849" s="408"/>
      <c r="D1849" s="408"/>
      <c r="E1849" s="408"/>
      <c r="F1849" s="408"/>
      <c r="G1849" s="408"/>
      <c r="AN1849" s="400"/>
      <c r="AO1849" s="400"/>
      <c r="AV1849" s="400"/>
      <c r="AW1849" s="400"/>
      <c r="BJ1849" s="400"/>
      <c r="BK1849" s="400"/>
      <c r="BL1849" s="400"/>
      <c r="BM1849" s="400"/>
      <c r="BN1849" s="400"/>
      <c r="BO1849" s="400"/>
      <c r="BP1849" s="400"/>
      <c r="BQ1849" s="400"/>
      <c r="BR1849" s="400"/>
      <c r="BS1849" s="400"/>
      <c r="BT1849" s="400"/>
      <c r="BU1849" s="400"/>
      <c r="CC1849" s="397"/>
      <c r="CD1849" s="397"/>
      <c r="CE1849" s="397"/>
      <c r="CF1849" s="397"/>
      <c r="CG1849" s="397"/>
      <c r="CH1849" s="397"/>
      <c r="CI1849" s="397"/>
      <c r="CJ1849" s="397"/>
      <c r="CK1849" s="397"/>
      <c r="CL1849" s="397"/>
      <c r="CM1849" s="397"/>
      <c r="CN1849" s="397"/>
    </row>
    <row r="1850" spans="1:92" s="407" customFormat="1" x14ac:dyDescent="0.25">
      <c r="A1850" s="408"/>
      <c r="B1850" s="408"/>
      <c r="C1850" s="408"/>
      <c r="D1850" s="408"/>
      <c r="E1850" s="408"/>
      <c r="F1850" s="408"/>
      <c r="G1850" s="408"/>
      <c r="AN1850" s="400"/>
      <c r="AO1850" s="400"/>
      <c r="AV1850" s="400"/>
      <c r="AW1850" s="400"/>
      <c r="BJ1850" s="400"/>
      <c r="BK1850" s="400"/>
      <c r="BL1850" s="400"/>
      <c r="BM1850" s="400"/>
      <c r="BN1850" s="400"/>
      <c r="BO1850" s="400"/>
      <c r="BP1850" s="400"/>
      <c r="BQ1850" s="400"/>
      <c r="BR1850" s="400"/>
      <c r="BS1850" s="400"/>
      <c r="BT1850" s="400"/>
      <c r="BU1850" s="400"/>
      <c r="CC1850" s="397"/>
      <c r="CD1850" s="397"/>
      <c r="CE1850" s="397"/>
      <c r="CF1850" s="397"/>
      <c r="CG1850" s="397"/>
      <c r="CH1850" s="397"/>
      <c r="CI1850" s="397"/>
      <c r="CJ1850" s="397"/>
      <c r="CK1850" s="397"/>
      <c r="CL1850" s="397"/>
      <c r="CM1850" s="397"/>
      <c r="CN1850" s="397"/>
    </row>
    <row r="1851" spans="1:92" s="407" customFormat="1" x14ac:dyDescent="0.25">
      <c r="A1851" s="408"/>
      <c r="B1851" s="408"/>
      <c r="C1851" s="408"/>
      <c r="D1851" s="408"/>
      <c r="E1851" s="408"/>
      <c r="F1851" s="408"/>
      <c r="G1851" s="408"/>
      <c r="AN1851" s="400"/>
      <c r="AO1851" s="400"/>
      <c r="AV1851" s="400"/>
      <c r="AW1851" s="400"/>
      <c r="BJ1851" s="400"/>
      <c r="BK1851" s="400"/>
      <c r="BL1851" s="400"/>
      <c r="BM1851" s="400"/>
      <c r="BN1851" s="400"/>
      <c r="BO1851" s="400"/>
      <c r="BP1851" s="400"/>
      <c r="BQ1851" s="400"/>
      <c r="BR1851" s="400"/>
      <c r="BS1851" s="400"/>
      <c r="BT1851" s="400"/>
      <c r="BU1851" s="400"/>
      <c r="CC1851" s="397"/>
      <c r="CD1851" s="397"/>
      <c r="CE1851" s="397"/>
      <c r="CF1851" s="397"/>
      <c r="CG1851" s="397"/>
      <c r="CH1851" s="397"/>
      <c r="CI1851" s="397"/>
      <c r="CJ1851" s="397"/>
      <c r="CK1851" s="397"/>
      <c r="CL1851" s="397"/>
      <c r="CM1851" s="397"/>
      <c r="CN1851" s="397"/>
    </row>
    <row r="1852" spans="1:92" s="407" customFormat="1" x14ac:dyDescent="0.25">
      <c r="A1852" s="408"/>
      <c r="B1852" s="408"/>
      <c r="C1852" s="408"/>
      <c r="D1852" s="408"/>
      <c r="E1852" s="408"/>
      <c r="F1852" s="408"/>
      <c r="G1852" s="408"/>
      <c r="AN1852" s="400"/>
      <c r="AO1852" s="400"/>
      <c r="AV1852" s="400"/>
      <c r="AW1852" s="400"/>
      <c r="BJ1852" s="400"/>
      <c r="BK1852" s="400"/>
      <c r="BL1852" s="400"/>
      <c r="BM1852" s="400"/>
      <c r="BN1852" s="400"/>
      <c r="BO1852" s="400"/>
      <c r="BP1852" s="400"/>
      <c r="BQ1852" s="400"/>
      <c r="BR1852" s="400"/>
      <c r="BS1852" s="400"/>
      <c r="BT1852" s="400"/>
      <c r="BU1852" s="400"/>
      <c r="CC1852" s="397"/>
      <c r="CD1852" s="397"/>
      <c r="CE1852" s="397"/>
      <c r="CF1852" s="397"/>
      <c r="CG1852" s="397"/>
      <c r="CH1852" s="397"/>
      <c r="CI1852" s="397"/>
      <c r="CJ1852" s="397"/>
      <c r="CK1852" s="397"/>
      <c r="CL1852" s="397"/>
      <c r="CM1852" s="397"/>
      <c r="CN1852" s="397"/>
    </row>
    <row r="1853" spans="1:92" s="407" customFormat="1" x14ac:dyDescent="0.25">
      <c r="A1853" s="408"/>
      <c r="B1853" s="408"/>
      <c r="C1853" s="408"/>
      <c r="D1853" s="408"/>
      <c r="E1853" s="408"/>
      <c r="F1853" s="408"/>
      <c r="G1853" s="408"/>
      <c r="AN1853" s="400"/>
      <c r="AO1853" s="400"/>
      <c r="AV1853" s="400"/>
      <c r="AW1853" s="400"/>
      <c r="BJ1853" s="400"/>
      <c r="BK1853" s="400"/>
      <c r="BL1853" s="400"/>
      <c r="BM1853" s="400"/>
      <c r="BN1853" s="400"/>
      <c r="BO1853" s="400"/>
      <c r="BP1853" s="400"/>
      <c r="BQ1853" s="400"/>
      <c r="BR1853" s="400"/>
      <c r="BS1853" s="400"/>
      <c r="BT1853" s="400"/>
      <c r="BU1853" s="400"/>
      <c r="CC1853" s="397"/>
      <c r="CD1853" s="397"/>
      <c r="CE1853" s="397"/>
      <c r="CF1853" s="397"/>
      <c r="CG1853" s="397"/>
      <c r="CH1853" s="397"/>
      <c r="CI1853" s="397"/>
      <c r="CJ1853" s="397"/>
      <c r="CK1853" s="397"/>
      <c r="CL1853" s="397"/>
      <c r="CM1853" s="397"/>
      <c r="CN1853" s="397"/>
    </row>
    <row r="1854" spans="1:92" s="407" customFormat="1" x14ac:dyDescent="0.25">
      <c r="A1854" s="408"/>
      <c r="B1854" s="408"/>
      <c r="C1854" s="408"/>
      <c r="D1854" s="408"/>
      <c r="E1854" s="408"/>
      <c r="F1854" s="408"/>
      <c r="G1854" s="408"/>
      <c r="AN1854" s="400"/>
      <c r="AO1854" s="400"/>
      <c r="AV1854" s="400"/>
      <c r="AW1854" s="400"/>
      <c r="BJ1854" s="400"/>
      <c r="BK1854" s="400"/>
      <c r="BL1854" s="400"/>
      <c r="BM1854" s="400"/>
      <c r="BN1854" s="400"/>
      <c r="BO1854" s="400"/>
      <c r="BP1854" s="400"/>
      <c r="BQ1854" s="400"/>
      <c r="BR1854" s="400"/>
      <c r="BS1854" s="400"/>
      <c r="BT1854" s="400"/>
      <c r="BU1854" s="400"/>
      <c r="CC1854" s="397"/>
      <c r="CD1854" s="397"/>
      <c r="CE1854" s="397"/>
      <c r="CF1854" s="397"/>
      <c r="CG1854" s="397"/>
      <c r="CH1854" s="397"/>
      <c r="CI1854" s="397"/>
      <c r="CJ1854" s="397"/>
      <c r="CK1854" s="397"/>
      <c r="CL1854" s="397"/>
      <c r="CM1854" s="397"/>
      <c r="CN1854" s="397"/>
    </row>
    <row r="1855" spans="1:92" s="407" customFormat="1" x14ac:dyDescent="0.25">
      <c r="A1855" s="408"/>
      <c r="B1855" s="408"/>
      <c r="C1855" s="408"/>
      <c r="D1855" s="408"/>
      <c r="E1855" s="408"/>
      <c r="F1855" s="408"/>
      <c r="G1855" s="408"/>
      <c r="AN1855" s="400"/>
      <c r="AO1855" s="400"/>
      <c r="AV1855" s="400"/>
      <c r="AW1855" s="400"/>
      <c r="BJ1855" s="400"/>
      <c r="BK1855" s="400"/>
      <c r="BL1855" s="400"/>
      <c r="BM1855" s="400"/>
      <c r="BN1855" s="400"/>
      <c r="BO1855" s="400"/>
      <c r="BP1855" s="400"/>
      <c r="BQ1855" s="400"/>
      <c r="BR1855" s="400"/>
      <c r="BS1855" s="400"/>
      <c r="BT1855" s="400"/>
      <c r="BU1855" s="400"/>
      <c r="CC1855" s="397"/>
      <c r="CD1855" s="397"/>
      <c r="CE1855" s="397"/>
      <c r="CF1855" s="397"/>
      <c r="CG1855" s="397"/>
      <c r="CH1855" s="397"/>
      <c r="CI1855" s="397"/>
      <c r="CJ1855" s="397"/>
      <c r="CK1855" s="397"/>
      <c r="CL1855" s="397"/>
      <c r="CM1855" s="397"/>
      <c r="CN1855" s="397"/>
    </row>
    <row r="1856" spans="1:92" s="407" customFormat="1" x14ac:dyDescent="0.25">
      <c r="A1856" s="408"/>
      <c r="B1856" s="408"/>
      <c r="C1856" s="408"/>
      <c r="D1856" s="408"/>
      <c r="E1856" s="408"/>
      <c r="F1856" s="408"/>
      <c r="G1856" s="408"/>
      <c r="AN1856" s="400"/>
      <c r="AO1856" s="400"/>
      <c r="AV1856" s="400"/>
      <c r="AW1856" s="400"/>
      <c r="BJ1856" s="400"/>
      <c r="BK1856" s="400"/>
      <c r="BL1856" s="400"/>
      <c r="BM1856" s="400"/>
      <c r="BN1856" s="400"/>
      <c r="BO1856" s="400"/>
      <c r="BP1856" s="400"/>
      <c r="BQ1856" s="400"/>
      <c r="BR1856" s="400"/>
      <c r="BS1856" s="400"/>
      <c r="BT1856" s="400"/>
      <c r="BU1856" s="400"/>
      <c r="CC1856" s="397"/>
      <c r="CD1856" s="397"/>
      <c r="CE1856" s="397"/>
      <c r="CF1856" s="397"/>
      <c r="CG1856" s="397"/>
      <c r="CH1856" s="397"/>
      <c r="CI1856" s="397"/>
      <c r="CJ1856" s="397"/>
      <c r="CK1856" s="397"/>
      <c r="CL1856" s="397"/>
      <c r="CM1856" s="397"/>
      <c r="CN1856" s="397"/>
    </row>
    <row r="1857" spans="1:92" s="407" customFormat="1" x14ac:dyDescent="0.25">
      <c r="A1857" s="408"/>
      <c r="B1857" s="408"/>
      <c r="C1857" s="408"/>
      <c r="D1857" s="408"/>
      <c r="E1857" s="408"/>
      <c r="F1857" s="408"/>
      <c r="G1857" s="408"/>
      <c r="AN1857" s="400"/>
      <c r="AO1857" s="400"/>
      <c r="AV1857" s="400"/>
      <c r="AW1857" s="400"/>
      <c r="BJ1857" s="400"/>
      <c r="BK1857" s="400"/>
      <c r="BL1857" s="400"/>
      <c r="BM1857" s="400"/>
      <c r="BN1857" s="400"/>
      <c r="BO1857" s="400"/>
      <c r="BP1857" s="400"/>
      <c r="BQ1857" s="400"/>
      <c r="BR1857" s="400"/>
      <c r="BS1857" s="400"/>
      <c r="BT1857" s="400"/>
      <c r="BU1857" s="400"/>
      <c r="CC1857" s="397"/>
      <c r="CD1857" s="397"/>
      <c r="CE1857" s="397"/>
      <c r="CF1857" s="397"/>
      <c r="CG1857" s="397"/>
      <c r="CH1857" s="397"/>
      <c r="CI1857" s="397"/>
      <c r="CJ1857" s="397"/>
      <c r="CK1857" s="397"/>
      <c r="CL1857" s="397"/>
      <c r="CM1857" s="397"/>
      <c r="CN1857" s="397"/>
    </row>
    <row r="1858" spans="1:92" s="407" customFormat="1" x14ac:dyDescent="0.25">
      <c r="A1858" s="408"/>
      <c r="B1858" s="408"/>
      <c r="C1858" s="408"/>
      <c r="D1858" s="408"/>
      <c r="E1858" s="408"/>
      <c r="F1858" s="408"/>
      <c r="G1858" s="408"/>
      <c r="AN1858" s="400"/>
      <c r="AO1858" s="400"/>
      <c r="AV1858" s="400"/>
      <c r="AW1858" s="400"/>
      <c r="BJ1858" s="400"/>
      <c r="BK1858" s="400"/>
      <c r="BL1858" s="400"/>
      <c r="BM1858" s="400"/>
      <c r="BN1858" s="400"/>
      <c r="BO1858" s="400"/>
      <c r="BP1858" s="400"/>
      <c r="BQ1858" s="400"/>
      <c r="BR1858" s="400"/>
      <c r="BS1858" s="400"/>
      <c r="BT1858" s="400"/>
      <c r="BU1858" s="400"/>
      <c r="CC1858" s="397"/>
      <c r="CD1858" s="397"/>
      <c r="CE1858" s="397"/>
      <c r="CF1858" s="397"/>
      <c r="CG1858" s="397"/>
      <c r="CH1858" s="397"/>
      <c r="CI1858" s="397"/>
      <c r="CJ1858" s="397"/>
      <c r="CK1858" s="397"/>
      <c r="CL1858" s="397"/>
      <c r="CM1858" s="397"/>
      <c r="CN1858" s="397"/>
    </row>
    <row r="1859" spans="1:92" s="407" customFormat="1" x14ac:dyDescent="0.25">
      <c r="A1859" s="408"/>
      <c r="B1859" s="408"/>
      <c r="C1859" s="408"/>
      <c r="D1859" s="408"/>
      <c r="E1859" s="408"/>
      <c r="F1859" s="408"/>
      <c r="G1859" s="408"/>
      <c r="AN1859" s="400"/>
      <c r="AO1859" s="400"/>
      <c r="AV1859" s="400"/>
      <c r="AW1859" s="400"/>
      <c r="BJ1859" s="400"/>
      <c r="BK1859" s="400"/>
      <c r="BL1859" s="400"/>
      <c r="BM1859" s="400"/>
      <c r="BN1859" s="400"/>
      <c r="BO1859" s="400"/>
      <c r="BP1859" s="400"/>
      <c r="BQ1859" s="400"/>
      <c r="BR1859" s="400"/>
      <c r="BS1859" s="400"/>
      <c r="BT1859" s="400"/>
      <c r="BU1859" s="400"/>
      <c r="CC1859" s="397"/>
      <c r="CD1859" s="397"/>
      <c r="CE1859" s="397"/>
      <c r="CF1859" s="397"/>
      <c r="CG1859" s="397"/>
      <c r="CH1859" s="397"/>
      <c r="CI1859" s="397"/>
      <c r="CJ1859" s="397"/>
      <c r="CK1859" s="397"/>
      <c r="CL1859" s="397"/>
      <c r="CM1859" s="397"/>
      <c r="CN1859" s="397"/>
    </row>
    <row r="1860" spans="1:92" s="407" customFormat="1" x14ac:dyDescent="0.25">
      <c r="A1860" s="408"/>
      <c r="B1860" s="408"/>
      <c r="C1860" s="408"/>
      <c r="D1860" s="408"/>
      <c r="E1860" s="408"/>
      <c r="F1860" s="408"/>
      <c r="G1860" s="408"/>
      <c r="AN1860" s="400"/>
      <c r="AO1860" s="400"/>
      <c r="AV1860" s="400"/>
      <c r="AW1860" s="400"/>
      <c r="BJ1860" s="400"/>
      <c r="BK1860" s="400"/>
      <c r="BL1860" s="400"/>
      <c r="BM1860" s="400"/>
      <c r="BN1860" s="400"/>
      <c r="BO1860" s="400"/>
      <c r="BP1860" s="400"/>
      <c r="BQ1860" s="400"/>
      <c r="BR1860" s="400"/>
      <c r="BS1860" s="400"/>
      <c r="BT1860" s="400"/>
      <c r="BU1860" s="400"/>
      <c r="CC1860" s="397"/>
      <c r="CD1860" s="397"/>
      <c r="CE1860" s="397"/>
      <c r="CF1860" s="397"/>
      <c r="CG1860" s="397"/>
      <c r="CH1860" s="397"/>
      <c r="CI1860" s="397"/>
      <c r="CJ1860" s="397"/>
      <c r="CK1860" s="397"/>
      <c r="CL1860" s="397"/>
      <c r="CM1860" s="397"/>
      <c r="CN1860" s="397"/>
    </row>
    <row r="1861" spans="1:92" s="407" customFormat="1" x14ac:dyDescent="0.25">
      <c r="A1861" s="408"/>
      <c r="B1861" s="408"/>
      <c r="C1861" s="408"/>
      <c r="D1861" s="408"/>
      <c r="E1861" s="408"/>
      <c r="F1861" s="408"/>
      <c r="G1861" s="408"/>
      <c r="AN1861" s="400"/>
      <c r="AO1861" s="400"/>
      <c r="AV1861" s="400"/>
      <c r="AW1861" s="400"/>
      <c r="BJ1861" s="400"/>
      <c r="BK1861" s="400"/>
      <c r="BL1861" s="400"/>
      <c r="BM1861" s="400"/>
      <c r="BN1861" s="400"/>
      <c r="BO1861" s="400"/>
      <c r="BP1861" s="400"/>
      <c r="BQ1861" s="400"/>
      <c r="BR1861" s="400"/>
      <c r="BS1861" s="400"/>
      <c r="BT1861" s="400"/>
      <c r="BU1861" s="400"/>
      <c r="CC1861" s="397"/>
      <c r="CD1861" s="397"/>
      <c r="CE1861" s="397"/>
      <c r="CF1861" s="397"/>
      <c r="CG1861" s="397"/>
      <c r="CH1861" s="397"/>
      <c r="CI1861" s="397"/>
      <c r="CJ1861" s="397"/>
      <c r="CK1861" s="397"/>
      <c r="CL1861" s="397"/>
      <c r="CM1861" s="397"/>
      <c r="CN1861" s="397"/>
    </row>
    <row r="1862" spans="1:92" s="407" customFormat="1" x14ac:dyDescent="0.25">
      <c r="A1862" s="408"/>
      <c r="B1862" s="408"/>
      <c r="C1862" s="408"/>
      <c r="D1862" s="408"/>
      <c r="E1862" s="408"/>
      <c r="F1862" s="408"/>
      <c r="G1862" s="408"/>
      <c r="AN1862" s="400"/>
      <c r="AO1862" s="400"/>
      <c r="AV1862" s="400"/>
      <c r="AW1862" s="400"/>
      <c r="BJ1862" s="400"/>
      <c r="BK1862" s="400"/>
      <c r="BL1862" s="400"/>
      <c r="BM1862" s="400"/>
      <c r="BN1862" s="400"/>
      <c r="BO1862" s="400"/>
      <c r="BP1862" s="400"/>
      <c r="BQ1862" s="400"/>
      <c r="BR1862" s="400"/>
      <c r="BS1862" s="400"/>
      <c r="BT1862" s="400"/>
      <c r="BU1862" s="400"/>
      <c r="CC1862" s="397"/>
      <c r="CD1862" s="397"/>
      <c r="CE1862" s="397"/>
      <c r="CF1862" s="397"/>
      <c r="CG1862" s="397"/>
      <c r="CH1862" s="397"/>
      <c r="CI1862" s="397"/>
      <c r="CJ1862" s="397"/>
      <c r="CK1862" s="397"/>
      <c r="CL1862" s="397"/>
      <c r="CM1862" s="397"/>
      <c r="CN1862" s="397"/>
    </row>
    <row r="1863" spans="1:92" s="407" customFormat="1" x14ac:dyDescent="0.25">
      <c r="A1863" s="408"/>
      <c r="B1863" s="408"/>
      <c r="C1863" s="408"/>
      <c r="D1863" s="408"/>
      <c r="E1863" s="408"/>
      <c r="F1863" s="408"/>
      <c r="G1863" s="408"/>
      <c r="AN1863" s="400"/>
      <c r="AO1863" s="400"/>
      <c r="AV1863" s="400"/>
      <c r="AW1863" s="400"/>
      <c r="BJ1863" s="400"/>
      <c r="BK1863" s="400"/>
      <c r="BL1863" s="400"/>
      <c r="BM1863" s="400"/>
      <c r="BN1863" s="400"/>
      <c r="BO1863" s="400"/>
      <c r="BP1863" s="400"/>
      <c r="BQ1863" s="400"/>
      <c r="BR1863" s="400"/>
      <c r="BS1863" s="400"/>
      <c r="BT1863" s="400"/>
      <c r="BU1863" s="400"/>
      <c r="CC1863" s="397"/>
      <c r="CD1863" s="397"/>
      <c r="CE1863" s="397"/>
      <c r="CF1863" s="397"/>
      <c r="CG1863" s="397"/>
      <c r="CH1863" s="397"/>
      <c r="CI1863" s="397"/>
      <c r="CJ1863" s="397"/>
      <c r="CK1863" s="397"/>
      <c r="CL1863" s="397"/>
      <c r="CM1863" s="397"/>
      <c r="CN1863" s="397"/>
    </row>
    <row r="1864" spans="1:92" s="407" customFormat="1" x14ac:dyDescent="0.25">
      <c r="A1864" s="408"/>
      <c r="B1864" s="408"/>
      <c r="C1864" s="408"/>
      <c r="D1864" s="408"/>
      <c r="E1864" s="408"/>
      <c r="F1864" s="408"/>
      <c r="G1864" s="408"/>
      <c r="AN1864" s="400"/>
      <c r="AO1864" s="400"/>
      <c r="AV1864" s="400"/>
      <c r="AW1864" s="400"/>
      <c r="BJ1864" s="400"/>
      <c r="BK1864" s="400"/>
      <c r="BL1864" s="400"/>
      <c r="BM1864" s="400"/>
      <c r="BN1864" s="400"/>
      <c r="BO1864" s="400"/>
      <c r="BP1864" s="400"/>
      <c r="BQ1864" s="400"/>
      <c r="BR1864" s="400"/>
      <c r="BS1864" s="400"/>
      <c r="BT1864" s="400"/>
      <c r="BU1864" s="400"/>
      <c r="CC1864" s="397"/>
      <c r="CD1864" s="397"/>
      <c r="CE1864" s="397"/>
      <c r="CF1864" s="397"/>
      <c r="CG1864" s="397"/>
      <c r="CH1864" s="397"/>
      <c r="CI1864" s="397"/>
      <c r="CJ1864" s="397"/>
      <c r="CK1864" s="397"/>
      <c r="CL1864" s="397"/>
      <c r="CM1864" s="397"/>
      <c r="CN1864" s="397"/>
    </row>
    <row r="1865" spans="1:92" s="407" customFormat="1" x14ac:dyDescent="0.25">
      <c r="A1865" s="408"/>
      <c r="B1865" s="408"/>
      <c r="C1865" s="408"/>
      <c r="D1865" s="408"/>
      <c r="E1865" s="408"/>
      <c r="F1865" s="408"/>
      <c r="G1865" s="408"/>
      <c r="AN1865" s="400"/>
      <c r="AO1865" s="400"/>
      <c r="AV1865" s="400"/>
      <c r="AW1865" s="400"/>
      <c r="BJ1865" s="400"/>
      <c r="BK1865" s="400"/>
      <c r="BL1865" s="400"/>
      <c r="BM1865" s="400"/>
      <c r="BN1865" s="400"/>
      <c r="BO1865" s="400"/>
      <c r="BP1865" s="400"/>
      <c r="BQ1865" s="400"/>
      <c r="BR1865" s="400"/>
      <c r="BS1865" s="400"/>
      <c r="BT1865" s="400"/>
      <c r="BU1865" s="400"/>
      <c r="CC1865" s="397"/>
      <c r="CD1865" s="397"/>
      <c r="CE1865" s="397"/>
      <c r="CF1865" s="397"/>
      <c r="CG1865" s="397"/>
      <c r="CH1865" s="397"/>
      <c r="CI1865" s="397"/>
      <c r="CJ1865" s="397"/>
      <c r="CK1865" s="397"/>
      <c r="CL1865" s="397"/>
      <c r="CM1865" s="397"/>
      <c r="CN1865" s="397"/>
    </row>
    <row r="1866" spans="1:92" s="407" customFormat="1" x14ac:dyDescent="0.25">
      <c r="A1866" s="408"/>
      <c r="B1866" s="408"/>
      <c r="C1866" s="408"/>
      <c r="D1866" s="408"/>
      <c r="E1866" s="408"/>
      <c r="F1866" s="408"/>
      <c r="G1866" s="408"/>
      <c r="AN1866" s="400"/>
      <c r="AO1866" s="400"/>
      <c r="AV1866" s="400"/>
      <c r="AW1866" s="400"/>
      <c r="BJ1866" s="400"/>
      <c r="BK1866" s="400"/>
      <c r="BL1866" s="400"/>
      <c r="BM1866" s="400"/>
      <c r="BN1866" s="400"/>
      <c r="BO1866" s="400"/>
      <c r="BP1866" s="400"/>
      <c r="BQ1866" s="400"/>
      <c r="BR1866" s="400"/>
      <c r="BS1866" s="400"/>
      <c r="BT1866" s="400"/>
      <c r="BU1866" s="400"/>
      <c r="CC1866" s="397"/>
      <c r="CD1866" s="397"/>
      <c r="CE1866" s="397"/>
      <c r="CF1866" s="397"/>
      <c r="CG1866" s="397"/>
      <c r="CH1866" s="397"/>
      <c r="CI1866" s="397"/>
      <c r="CJ1866" s="397"/>
      <c r="CK1866" s="397"/>
      <c r="CL1866" s="397"/>
      <c r="CM1866" s="397"/>
      <c r="CN1866" s="397"/>
    </row>
    <row r="1867" spans="1:92" s="407" customFormat="1" x14ac:dyDescent="0.25">
      <c r="A1867" s="408"/>
      <c r="B1867" s="408"/>
      <c r="C1867" s="408"/>
      <c r="D1867" s="408"/>
      <c r="E1867" s="408"/>
      <c r="F1867" s="408"/>
      <c r="G1867" s="408"/>
      <c r="AN1867" s="400"/>
      <c r="AO1867" s="400"/>
      <c r="AV1867" s="400"/>
      <c r="AW1867" s="400"/>
      <c r="BJ1867" s="400"/>
      <c r="BK1867" s="400"/>
      <c r="BL1867" s="400"/>
      <c r="BM1867" s="400"/>
      <c r="BN1867" s="400"/>
      <c r="BO1867" s="400"/>
      <c r="BP1867" s="400"/>
      <c r="BQ1867" s="400"/>
      <c r="BR1867" s="400"/>
      <c r="BS1867" s="400"/>
      <c r="BT1867" s="400"/>
      <c r="BU1867" s="400"/>
      <c r="CC1867" s="397"/>
      <c r="CD1867" s="397"/>
      <c r="CE1867" s="397"/>
      <c r="CF1867" s="397"/>
      <c r="CG1867" s="397"/>
      <c r="CH1867" s="397"/>
      <c r="CI1867" s="397"/>
      <c r="CJ1867" s="397"/>
      <c r="CK1867" s="397"/>
      <c r="CL1867" s="397"/>
      <c r="CM1867" s="397"/>
      <c r="CN1867" s="397"/>
    </row>
    <row r="1868" spans="1:92" s="407" customFormat="1" x14ac:dyDescent="0.25">
      <c r="A1868" s="408"/>
      <c r="B1868" s="408"/>
      <c r="C1868" s="408"/>
      <c r="D1868" s="408"/>
      <c r="E1868" s="408"/>
      <c r="F1868" s="408"/>
      <c r="G1868" s="408"/>
      <c r="AN1868" s="400"/>
      <c r="AO1868" s="400"/>
      <c r="AV1868" s="400"/>
      <c r="AW1868" s="400"/>
      <c r="BJ1868" s="400"/>
      <c r="BK1868" s="400"/>
      <c r="BL1868" s="400"/>
      <c r="BM1868" s="400"/>
      <c r="BN1868" s="400"/>
      <c r="BO1868" s="400"/>
      <c r="BP1868" s="400"/>
      <c r="BQ1868" s="400"/>
      <c r="BR1868" s="400"/>
      <c r="BS1868" s="400"/>
      <c r="BT1868" s="400"/>
      <c r="BU1868" s="400"/>
      <c r="CC1868" s="397"/>
      <c r="CD1868" s="397"/>
      <c r="CE1868" s="397"/>
      <c r="CF1868" s="397"/>
      <c r="CG1868" s="397"/>
      <c r="CH1868" s="397"/>
      <c r="CI1868" s="397"/>
      <c r="CJ1868" s="397"/>
      <c r="CK1868" s="397"/>
      <c r="CL1868" s="397"/>
      <c r="CM1868" s="397"/>
      <c r="CN1868" s="397"/>
    </row>
    <row r="1869" spans="1:92" s="407" customFormat="1" x14ac:dyDescent="0.25">
      <c r="A1869" s="408"/>
      <c r="B1869" s="408"/>
      <c r="C1869" s="408"/>
      <c r="D1869" s="408"/>
      <c r="E1869" s="408"/>
      <c r="F1869" s="408"/>
      <c r="G1869" s="408"/>
      <c r="AN1869" s="400"/>
      <c r="AO1869" s="400"/>
      <c r="AV1869" s="400"/>
      <c r="AW1869" s="400"/>
      <c r="BJ1869" s="400"/>
      <c r="BK1869" s="400"/>
      <c r="BL1869" s="400"/>
      <c r="BM1869" s="400"/>
      <c r="BN1869" s="400"/>
      <c r="BO1869" s="400"/>
      <c r="BP1869" s="400"/>
      <c r="BQ1869" s="400"/>
      <c r="BR1869" s="400"/>
      <c r="BS1869" s="400"/>
      <c r="BT1869" s="400"/>
      <c r="BU1869" s="400"/>
      <c r="CC1869" s="397"/>
      <c r="CD1869" s="397"/>
      <c r="CE1869" s="397"/>
      <c r="CF1869" s="397"/>
      <c r="CG1869" s="397"/>
      <c r="CH1869" s="397"/>
      <c r="CI1869" s="397"/>
      <c r="CJ1869" s="397"/>
      <c r="CK1869" s="397"/>
      <c r="CL1869" s="397"/>
      <c r="CM1869" s="397"/>
      <c r="CN1869" s="397"/>
    </row>
    <row r="1870" spans="1:92" s="407" customFormat="1" x14ac:dyDescent="0.25">
      <c r="A1870" s="408"/>
      <c r="B1870" s="408"/>
      <c r="C1870" s="408"/>
      <c r="D1870" s="408"/>
      <c r="E1870" s="408"/>
      <c r="F1870" s="408"/>
      <c r="G1870" s="408"/>
      <c r="AN1870" s="400"/>
      <c r="AO1870" s="400"/>
      <c r="AV1870" s="400"/>
      <c r="AW1870" s="400"/>
      <c r="BJ1870" s="400"/>
      <c r="BK1870" s="400"/>
      <c r="BL1870" s="400"/>
      <c r="BM1870" s="400"/>
      <c r="BN1870" s="400"/>
      <c r="BO1870" s="400"/>
      <c r="BP1870" s="400"/>
      <c r="BQ1870" s="400"/>
      <c r="BR1870" s="400"/>
      <c r="BS1870" s="400"/>
      <c r="BT1870" s="400"/>
      <c r="BU1870" s="400"/>
      <c r="CC1870" s="397"/>
      <c r="CD1870" s="397"/>
      <c r="CE1870" s="397"/>
      <c r="CF1870" s="397"/>
      <c r="CG1870" s="397"/>
      <c r="CH1870" s="397"/>
      <c r="CI1870" s="397"/>
      <c r="CJ1870" s="397"/>
      <c r="CK1870" s="397"/>
      <c r="CL1870" s="397"/>
      <c r="CM1870" s="397"/>
      <c r="CN1870" s="397"/>
    </row>
    <row r="1871" spans="1:92" s="407" customFormat="1" x14ac:dyDescent="0.25">
      <c r="A1871" s="408"/>
      <c r="B1871" s="408"/>
      <c r="C1871" s="408"/>
      <c r="D1871" s="408"/>
      <c r="E1871" s="408"/>
      <c r="F1871" s="408"/>
      <c r="G1871" s="408"/>
      <c r="AN1871" s="400"/>
      <c r="AO1871" s="400"/>
      <c r="AV1871" s="400"/>
      <c r="AW1871" s="400"/>
      <c r="BJ1871" s="400"/>
      <c r="BK1871" s="400"/>
      <c r="BL1871" s="400"/>
      <c r="BM1871" s="400"/>
      <c r="BN1871" s="400"/>
      <c r="BO1871" s="400"/>
      <c r="BP1871" s="400"/>
      <c r="BQ1871" s="400"/>
      <c r="BR1871" s="400"/>
      <c r="BS1871" s="400"/>
      <c r="BT1871" s="400"/>
      <c r="BU1871" s="400"/>
      <c r="CC1871" s="397"/>
      <c r="CD1871" s="397"/>
      <c r="CE1871" s="397"/>
      <c r="CF1871" s="397"/>
      <c r="CG1871" s="397"/>
      <c r="CH1871" s="397"/>
      <c r="CI1871" s="397"/>
      <c r="CJ1871" s="397"/>
      <c r="CK1871" s="397"/>
      <c r="CL1871" s="397"/>
      <c r="CM1871" s="397"/>
      <c r="CN1871" s="397"/>
    </row>
    <row r="1872" spans="1:92" s="407" customFormat="1" x14ac:dyDescent="0.25">
      <c r="A1872" s="408"/>
      <c r="B1872" s="408"/>
      <c r="C1872" s="408"/>
      <c r="D1872" s="408"/>
      <c r="E1872" s="408"/>
      <c r="F1872" s="408"/>
      <c r="G1872" s="408"/>
      <c r="AN1872" s="400"/>
      <c r="AO1872" s="400"/>
      <c r="AV1872" s="400"/>
      <c r="AW1872" s="400"/>
      <c r="BJ1872" s="400"/>
      <c r="BK1872" s="400"/>
      <c r="BL1872" s="400"/>
      <c r="BM1872" s="400"/>
      <c r="BN1872" s="400"/>
      <c r="BO1872" s="400"/>
      <c r="BP1872" s="400"/>
      <c r="BQ1872" s="400"/>
      <c r="BR1872" s="400"/>
      <c r="BS1872" s="400"/>
      <c r="BT1872" s="400"/>
      <c r="BU1872" s="400"/>
      <c r="CC1872" s="397"/>
      <c r="CD1872" s="397"/>
      <c r="CE1872" s="397"/>
      <c r="CF1872" s="397"/>
      <c r="CG1872" s="397"/>
      <c r="CH1872" s="397"/>
      <c r="CI1872" s="397"/>
      <c r="CJ1872" s="397"/>
      <c r="CK1872" s="397"/>
      <c r="CL1872" s="397"/>
      <c r="CM1872" s="397"/>
      <c r="CN1872" s="397"/>
    </row>
    <row r="1873" spans="1:92" s="407" customFormat="1" x14ac:dyDescent="0.25">
      <c r="A1873" s="408"/>
      <c r="B1873" s="408"/>
      <c r="C1873" s="408"/>
      <c r="D1873" s="408"/>
      <c r="E1873" s="408"/>
      <c r="F1873" s="408"/>
      <c r="G1873" s="408"/>
      <c r="AN1873" s="400"/>
      <c r="AO1873" s="400"/>
      <c r="AV1873" s="400"/>
      <c r="AW1873" s="400"/>
      <c r="BJ1873" s="400"/>
      <c r="BK1873" s="400"/>
      <c r="BL1873" s="400"/>
      <c r="BM1873" s="400"/>
      <c r="BN1873" s="400"/>
      <c r="BO1873" s="400"/>
      <c r="BP1873" s="400"/>
      <c r="BQ1873" s="400"/>
      <c r="BR1873" s="400"/>
      <c r="BS1873" s="400"/>
      <c r="BT1873" s="400"/>
      <c r="BU1873" s="400"/>
      <c r="CC1873" s="397"/>
      <c r="CD1873" s="397"/>
      <c r="CE1873" s="397"/>
      <c r="CF1873" s="397"/>
      <c r="CG1873" s="397"/>
      <c r="CH1873" s="397"/>
      <c r="CI1873" s="397"/>
      <c r="CJ1873" s="397"/>
      <c r="CK1873" s="397"/>
      <c r="CL1873" s="397"/>
      <c r="CM1873" s="397"/>
      <c r="CN1873" s="397"/>
    </row>
    <row r="1874" spans="1:92" s="407" customFormat="1" x14ac:dyDescent="0.25">
      <c r="A1874" s="408"/>
      <c r="B1874" s="408"/>
      <c r="C1874" s="408"/>
      <c r="D1874" s="408"/>
      <c r="E1874" s="408"/>
      <c r="F1874" s="408"/>
      <c r="G1874" s="408"/>
      <c r="AN1874" s="400"/>
      <c r="AO1874" s="400"/>
      <c r="AV1874" s="400"/>
      <c r="AW1874" s="400"/>
      <c r="BJ1874" s="400"/>
      <c r="BK1874" s="400"/>
      <c r="BL1874" s="400"/>
      <c r="BM1874" s="400"/>
      <c r="BN1874" s="400"/>
      <c r="BO1874" s="400"/>
      <c r="BP1874" s="400"/>
      <c r="BQ1874" s="400"/>
      <c r="BR1874" s="400"/>
      <c r="BS1874" s="400"/>
      <c r="BT1874" s="400"/>
      <c r="BU1874" s="400"/>
      <c r="CC1874" s="397"/>
      <c r="CD1874" s="397"/>
      <c r="CE1874" s="397"/>
      <c r="CF1874" s="397"/>
      <c r="CG1874" s="397"/>
      <c r="CH1874" s="397"/>
      <c r="CI1874" s="397"/>
      <c r="CJ1874" s="397"/>
      <c r="CK1874" s="397"/>
      <c r="CL1874" s="397"/>
      <c r="CM1874" s="397"/>
      <c r="CN1874" s="397"/>
    </row>
    <row r="1875" spans="1:92" s="407" customFormat="1" x14ac:dyDescent="0.25">
      <c r="A1875" s="408"/>
      <c r="B1875" s="408"/>
      <c r="C1875" s="408"/>
      <c r="D1875" s="408"/>
      <c r="E1875" s="408"/>
      <c r="F1875" s="408"/>
      <c r="G1875" s="408"/>
      <c r="AN1875" s="400"/>
      <c r="AO1875" s="400"/>
      <c r="AV1875" s="400"/>
      <c r="AW1875" s="400"/>
      <c r="BJ1875" s="400"/>
      <c r="BK1875" s="400"/>
      <c r="BL1875" s="400"/>
      <c r="BM1875" s="400"/>
      <c r="BN1875" s="400"/>
      <c r="BO1875" s="400"/>
      <c r="BP1875" s="400"/>
      <c r="BQ1875" s="400"/>
      <c r="BR1875" s="400"/>
      <c r="BS1875" s="400"/>
      <c r="BT1875" s="400"/>
      <c r="BU1875" s="400"/>
      <c r="CC1875" s="397"/>
      <c r="CD1875" s="397"/>
      <c r="CE1875" s="397"/>
      <c r="CF1875" s="397"/>
      <c r="CG1875" s="397"/>
      <c r="CH1875" s="397"/>
      <c r="CI1875" s="397"/>
      <c r="CJ1875" s="397"/>
      <c r="CK1875" s="397"/>
      <c r="CL1875" s="397"/>
      <c r="CM1875" s="397"/>
      <c r="CN1875" s="397"/>
    </row>
    <row r="1876" spans="1:92" s="407" customFormat="1" x14ac:dyDescent="0.25">
      <c r="A1876" s="408"/>
      <c r="B1876" s="408"/>
      <c r="C1876" s="408"/>
      <c r="D1876" s="408"/>
      <c r="E1876" s="408"/>
      <c r="F1876" s="408"/>
      <c r="G1876" s="408"/>
      <c r="AN1876" s="400"/>
      <c r="AO1876" s="400"/>
      <c r="AV1876" s="400"/>
      <c r="AW1876" s="400"/>
      <c r="BJ1876" s="400"/>
      <c r="BK1876" s="400"/>
      <c r="BL1876" s="400"/>
      <c r="BM1876" s="400"/>
      <c r="BN1876" s="400"/>
      <c r="BO1876" s="400"/>
      <c r="BP1876" s="400"/>
      <c r="BQ1876" s="400"/>
      <c r="BR1876" s="400"/>
      <c r="BS1876" s="400"/>
      <c r="BT1876" s="400"/>
      <c r="BU1876" s="400"/>
      <c r="CC1876" s="397"/>
      <c r="CD1876" s="397"/>
      <c r="CE1876" s="397"/>
      <c r="CF1876" s="397"/>
      <c r="CG1876" s="397"/>
      <c r="CH1876" s="397"/>
      <c r="CI1876" s="397"/>
      <c r="CJ1876" s="397"/>
      <c r="CK1876" s="397"/>
      <c r="CL1876" s="397"/>
      <c r="CM1876" s="397"/>
      <c r="CN1876" s="397"/>
    </row>
    <row r="1877" spans="1:92" s="407" customFormat="1" x14ac:dyDescent="0.25">
      <c r="A1877" s="408"/>
      <c r="B1877" s="408"/>
      <c r="C1877" s="408"/>
      <c r="D1877" s="408"/>
      <c r="E1877" s="408"/>
      <c r="F1877" s="408"/>
      <c r="G1877" s="408"/>
      <c r="AN1877" s="400"/>
      <c r="AO1877" s="400"/>
      <c r="AV1877" s="400"/>
      <c r="AW1877" s="400"/>
      <c r="BJ1877" s="400"/>
      <c r="BK1877" s="400"/>
      <c r="BL1877" s="400"/>
      <c r="BM1877" s="400"/>
      <c r="BN1877" s="400"/>
      <c r="BO1877" s="400"/>
      <c r="BP1877" s="400"/>
      <c r="BQ1877" s="400"/>
      <c r="BR1877" s="400"/>
      <c r="BS1877" s="400"/>
      <c r="BT1877" s="400"/>
      <c r="BU1877" s="400"/>
      <c r="CC1877" s="397"/>
      <c r="CD1877" s="397"/>
      <c r="CE1877" s="397"/>
      <c r="CF1877" s="397"/>
      <c r="CG1877" s="397"/>
      <c r="CH1877" s="397"/>
      <c r="CI1877" s="397"/>
      <c r="CJ1877" s="397"/>
      <c r="CK1877" s="397"/>
      <c r="CL1877" s="397"/>
      <c r="CM1877" s="397"/>
      <c r="CN1877" s="397"/>
    </row>
    <row r="1878" spans="1:92" s="407" customFormat="1" x14ac:dyDescent="0.25">
      <c r="A1878" s="408"/>
      <c r="B1878" s="408"/>
      <c r="C1878" s="408"/>
      <c r="D1878" s="408"/>
      <c r="E1878" s="408"/>
      <c r="F1878" s="408"/>
      <c r="G1878" s="408"/>
      <c r="AN1878" s="400"/>
      <c r="AO1878" s="400"/>
      <c r="AV1878" s="400"/>
      <c r="AW1878" s="400"/>
      <c r="BJ1878" s="400"/>
      <c r="BK1878" s="400"/>
      <c r="BL1878" s="400"/>
      <c r="BM1878" s="400"/>
      <c r="BN1878" s="400"/>
      <c r="BO1878" s="400"/>
      <c r="BP1878" s="400"/>
      <c r="BQ1878" s="400"/>
      <c r="BR1878" s="400"/>
      <c r="BS1878" s="400"/>
      <c r="BT1878" s="400"/>
      <c r="BU1878" s="400"/>
      <c r="CC1878" s="397"/>
      <c r="CD1878" s="397"/>
      <c r="CE1878" s="397"/>
      <c r="CF1878" s="397"/>
      <c r="CG1878" s="397"/>
      <c r="CH1878" s="397"/>
      <c r="CI1878" s="397"/>
      <c r="CJ1878" s="397"/>
      <c r="CK1878" s="397"/>
      <c r="CL1878" s="397"/>
      <c r="CM1878" s="397"/>
      <c r="CN1878" s="397"/>
    </row>
    <row r="1879" spans="1:92" s="407" customFormat="1" x14ac:dyDescent="0.25">
      <c r="A1879" s="408"/>
      <c r="B1879" s="408"/>
      <c r="C1879" s="408"/>
      <c r="D1879" s="408"/>
      <c r="E1879" s="408"/>
      <c r="F1879" s="408"/>
      <c r="G1879" s="408"/>
      <c r="AN1879" s="400"/>
      <c r="AO1879" s="400"/>
      <c r="AV1879" s="400"/>
      <c r="AW1879" s="400"/>
      <c r="BJ1879" s="400"/>
      <c r="BK1879" s="400"/>
      <c r="BL1879" s="400"/>
      <c r="BM1879" s="400"/>
      <c r="BN1879" s="400"/>
      <c r="BO1879" s="400"/>
      <c r="BP1879" s="400"/>
      <c r="BQ1879" s="400"/>
      <c r="BR1879" s="400"/>
      <c r="BS1879" s="400"/>
      <c r="BT1879" s="400"/>
      <c r="BU1879" s="400"/>
      <c r="CC1879" s="397"/>
      <c r="CD1879" s="397"/>
      <c r="CE1879" s="397"/>
      <c r="CF1879" s="397"/>
      <c r="CG1879" s="397"/>
      <c r="CH1879" s="397"/>
      <c r="CI1879" s="397"/>
      <c r="CJ1879" s="397"/>
      <c r="CK1879" s="397"/>
      <c r="CL1879" s="397"/>
      <c r="CM1879" s="397"/>
      <c r="CN1879" s="397"/>
    </row>
    <row r="1880" spans="1:92" s="407" customFormat="1" x14ac:dyDescent="0.25">
      <c r="A1880" s="408"/>
      <c r="B1880" s="408"/>
      <c r="C1880" s="408"/>
      <c r="D1880" s="408"/>
      <c r="E1880" s="408"/>
      <c r="F1880" s="408"/>
      <c r="G1880" s="408"/>
      <c r="AN1880" s="400"/>
      <c r="AO1880" s="400"/>
      <c r="AV1880" s="400"/>
      <c r="AW1880" s="400"/>
      <c r="BJ1880" s="400"/>
      <c r="BK1880" s="400"/>
      <c r="BL1880" s="400"/>
      <c r="BM1880" s="400"/>
      <c r="BN1880" s="400"/>
      <c r="BO1880" s="400"/>
      <c r="BP1880" s="400"/>
      <c r="BQ1880" s="400"/>
      <c r="BR1880" s="400"/>
      <c r="BS1880" s="400"/>
      <c r="BT1880" s="400"/>
      <c r="BU1880" s="400"/>
      <c r="CC1880" s="397"/>
      <c r="CD1880" s="397"/>
      <c r="CE1880" s="397"/>
      <c r="CF1880" s="397"/>
      <c r="CG1880" s="397"/>
      <c r="CH1880" s="397"/>
      <c r="CI1880" s="397"/>
      <c r="CJ1880" s="397"/>
      <c r="CK1880" s="397"/>
      <c r="CL1880" s="397"/>
      <c r="CM1880" s="397"/>
      <c r="CN1880" s="397"/>
    </row>
    <row r="1881" spans="1:92" s="407" customFormat="1" x14ac:dyDescent="0.25">
      <c r="A1881" s="408"/>
      <c r="B1881" s="408"/>
      <c r="C1881" s="408"/>
      <c r="D1881" s="408"/>
      <c r="E1881" s="408"/>
      <c r="F1881" s="408"/>
      <c r="G1881" s="408"/>
      <c r="AN1881" s="400"/>
      <c r="AO1881" s="400"/>
      <c r="AV1881" s="400"/>
      <c r="AW1881" s="400"/>
      <c r="BJ1881" s="400"/>
      <c r="BK1881" s="400"/>
      <c r="BL1881" s="400"/>
      <c r="BM1881" s="400"/>
      <c r="BN1881" s="400"/>
      <c r="BO1881" s="400"/>
      <c r="BP1881" s="400"/>
      <c r="BQ1881" s="400"/>
      <c r="BR1881" s="400"/>
      <c r="BS1881" s="400"/>
      <c r="BT1881" s="400"/>
      <c r="BU1881" s="400"/>
      <c r="CC1881" s="397"/>
      <c r="CD1881" s="397"/>
      <c r="CE1881" s="397"/>
      <c r="CF1881" s="397"/>
      <c r="CG1881" s="397"/>
      <c r="CH1881" s="397"/>
      <c r="CI1881" s="397"/>
      <c r="CJ1881" s="397"/>
      <c r="CK1881" s="397"/>
      <c r="CL1881" s="397"/>
      <c r="CM1881" s="397"/>
      <c r="CN1881" s="397"/>
    </row>
    <row r="1882" spans="1:92" s="407" customFormat="1" x14ac:dyDescent="0.25">
      <c r="A1882" s="408"/>
      <c r="B1882" s="408"/>
      <c r="C1882" s="408"/>
      <c r="D1882" s="408"/>
      <c r="E1882" s="408"/>
      <c r="F1882" s="408"/>
      <c r="G1882" s="408"/>
      <c r="AN1882" s="400"/>
      <c r="AO1882" s="400"/>
      <c r="AV1882" s="400"/>
      <c r="AW1882" s="400"/>
      <c r="BJ1882" s="400"/>
      <c r="BK1882" s="400"/>
      <c r="BL1882" s="400"/>
      <c r="BM1882" s="400"/>
      <c r="BN1882" s="400"/>
      <c r="BO1882" s="400"/>
      <c r="BP1882" s="400"/>
      <c r="BQ1882" s="400"/>
      <c r="BR1882" s="400"/>
      <c r="BS1882" s="400"/>
      <c r="BT1882" s="400"/>
      <c r="BU1882" s="400"/>
      <c r="CC1882" s="397"/>
      <c r="CD1882" s="397"/>
      <c r="CE1882" s="397"/>
      <c r="CF1882" s="397"/>
      <c r="CG1882" s="397"/>
      <c r="CH1882" s="397"/>
      <c r="CI1882" s="397"/>
      <c r="CJ1882" s="397"/>
      <c r="CK1882" s="397"/>
      <c r="CL1882" s="397"/>
      <c r="CM1882" s="397"/>
      <c r="CN1882" s="397"/>
    </row>
    <row r="1883" spans="1:92" s="407" customFormat="1" x14ac:dyDescent="0.25">
      <c r="A1883" s="408"/>
      <c r="B1883" s="408"/>
      <c r="C1883" s="408"/>
      <c r="D1883" s="408"/>
      <c r="E1883" s="408"/>
      <c r="F1883" s="408"/>
      <c r="G1883" s="408"/>
      <c r="AN1883" s="400"/>
      <c r="AO1883" s="400"/>
      <c r="AV1883" s="400"/>
      <c r="AW1883" s="400"/>
      <c r="BJ1883" s="400"/>
      <c r="BK1883" s="400"/>
      <c r="BL1883" s="400"/>
      <c r="BM1883" s="400"/>
      <c r="BN1883" s="400"/>
      <c r="BO1883" s="400"/>
      <c r="BP1883" s="400"/>
      <c r="BQ1883" s="400"/>
      <c r="BR1883" s="400"/>
      <c r="BS1883" s="400"/>
      <c r="BT1883" s="400"/>
      <c r="BU1883" s="400"/>
      <c r="CC1883" s="397"/>
      <c r="CD1883" s="397"/>
      <c r="CE1883" s="397"/>
      <c r="CF1883" s="397"/>
      <c r="CG1883" s="397"/>
      <c r="CH1883" s="397"/>
      <c r="CI1883" s="397"/>
      <c r="CJ1883" s="397"/>
      <c r="CK1883" s="397"/>
      <c r="CL1883" s="397"/>
      <c r="CM1883" s="397"/>
      <c r="CN1883" s="397"/>
    </row>
    <row r="1884" spans="1:92" s="407" customFormat="1" x14ac:dyDescent="0.25">
      <c r="A1884" s="408"/>
      <c r="B1884" s="408"/>
      <c r="C1884" s="408"/>
      <c r="D1884" s="408"/>
      <c r="E1884" s="408"/>
      <c r="F1884" s="408"/>
      <c r="G1884" s="408"/>
      <c r="AN1884" s="400"/>
      <c r="AO1884" s="400"/>
      <c r="AV1884" s="400"/>
      <c r="AW1884" s="400"/>
      <c r="BJ1884" s="400"/>
      <c r="BK1884" s="400"/>
      <c r="BL1884" s="400"/>
      <c r="BM1884" s="400"/>
      <c r="BN1884" s="400"/>
      <c r="BO1884" s="400"/>
      <c r="BP1884" s="400"/>
      <c r="BQ1884" s="400"/>
      <c r="BR1884" s="400"/>
      <c r="BS1884" s="400"/>
      <c r="BT1884" s="400"/>
      <c r="BU1884" s="400"/>
      <c r="CC1884" s="397"/>
      <c r="CD1884" s="397"/>
      <c r="CE1884" s="397"/>
      <c r="CF1884" s="397"/>
      <c r="CG1884" s="397"/>
      <c r="CH1884" s="397"/>
      <c r="CI1884" s="397"/>
      <c r="CJ1884" s="397"/>
      <c r="CK1884" s="397"/>
      <c r="CL1884" s="397"/>
      <c r="CM1884" s="397"/>
      <c r="CN1884" s="397"/>
    </row>
    <row r="1885" spans="1:92" s="407" customFormat="1" x14ac:dyDescent="0.25">
      <c r="A1885" s="408"/>
      <c r="B1885" s="408"/>
      <c r="C1885" s="408"/>
      <c r="D1885" s="408"/>
      <c r="E1885" s="408"/>
      <c r="F1885" s="408"/>
      <c r="G1885" s="408"/>
      <c r="AN1885" s="400"/>
      <c r="AO1885" s="400"/>
      <c r="AV1885" s="400"/>
      <c r="AW1885" s="400"/>
      <c r="BJ1885" s="400"/>
      <c r="BK1885" s="400"/>
      <c r="BL1885" s="400"/>
      <c r="BM1885" s="400"/>
      <c r="BN1885" s="400"/>
      <c r="BO1885" s="400"/>
      <c r="BP1885" s="400"/>
      <c r="BQ1885" s="400"/>
      <c r="BR1885" s="400"/>
      <c r="BS1885" s="400"/>
      <c r="BT1885" s="400"/>
      <c r="BU1885" s="400"/>
      <c r="CC1885" s="397"/>
      <c r="CD1885" s="397"/>
      <c r="CE1885" s="397"/>
      <c r="CF1885" s="397"/>
      <c r="CG1885" s="397"/>
      <c r="CH1885" s="397"/>
      <c r="CI1885" s="397"/>
      <c r="CJ1885" s="397"/>
      <c r="CK1885" s="397"/>
      <c r="CL1885" s="397"/>
      <c r="CM1885" s="397"/>
      <c r="CN1885" s="397"/>
    </row>
    <row r="1886" spans="1:92" s="407" customFormat="1" x14ac:dyDescent="0.25">
      <c r="A1886" s="408"/>
      <c r="B1886" s="408"/>
      <c r="C1886" s="408"/>
      <c r="D1886" s="408"/>
      <c r="E1886" s="408"/>
      <c r="F1886" s="408"/>
      <c r="G1886" s="408"/>
      <c r="AN1886" s="400"/>
      <c r="AO1886" s="400"/>
      <c r="AV1886" s="400"/>
      <c r="AW1886" s="400"/>
      <c r="BJ1886" s="400"/>
      <c r="BK1886" s="400"/>
      <c r="BL1886" s="400"/>
      <c r="BM1886" s="400"/>
      <c r="BN1886" s="400"/>
      <c r="BO1886" s="400"/>
      <c r="BP1886" s="400"/>
      <c r="BQ1886" s="400"/>
      <c r="BR1886" s="400"/>
      <c r="BS1886" s="400"/>
      <c r="BT1886" s="400"/>
      <c r="BU1886" s="400"/>
      <c r="CC1886" s="397"/>
      <c r="CD1886" s="397"/>
      <c r="CE1886" s="397"/>
      <c r="CF1886" s="397"/>
      <c r="CG1886" s="397"/>
      <c r="CH1886" s="397"/>
      <c r="CI1886" s="397"/>
      <c r="CJ1886" s="397"/>
      <c r="CK1886" s="397"/>
      <c r="CL1886" s="397"/>
      <c r="CM1886" s="397"/>
      <c r="CN1886" s="397"/>
    </row>
    <row r="1887" spans="1:92" s="407" customFormat="1" x14ac:dyDescent="0.25">
      <c r="A1887" s="408"/>
      <c r="B1887" s="408"/>
      <c r="C1887" s="408"/>
      <c r="D1887" s="408"/>
      <c r="E1887" s="408"/>
      <c r="F1887" s="408"/>
      <c r="G1887" s="408"/>
      <c r="AN1887" s="400"/>
      <c r="AO1887" s="400"/>
      <c r="AV1887" s="400"/>
      <c r="AW1887" s="400"/>
      <c r="BJ1887" s="400"/>
      <c r="BK1887" s="400"/>
      <c r="BL1887" s="400"/>
      <c r="BM1887" s="400"/>
      <c r="BN1887" s="400"/>
      <c r="BO1887" s="400"/>
      <c r="BP1887" s="400"/>
      <c r="BQ1887" s="400"/>
      <c r="BR1887" s="400"/>
      <c r="BS1887" s="400"/>
      <c r="BT1887" s="400"/>
      <c r="BU1887" s="400"/>
      <c r="CC1887" s="397"/>
      <c r="CD1887" s="397"/>
      <c r="CE1887" s="397"/>
      <c r="CF1887" s="397"/>
      <c r="CG1887" s="397"/>
      <c r="CH1887" s="397"/>
      <c r="CI1887" s="397"/>
      <c r="CJ1887" s="397"/>
      <c r="CK1887" s="397"/>
      <c r="CL1887" s="397"/>
      <c r="CM1887" s="397"/>
      <c r="CN1887" s="397"/>
    </row>
    <row r="1888" spans="1:92" s="407" customFormat="1" x14ac:dyDescent="0.25">
      <c r="A1888" s="408"/>
      <c r="B1888" s="408"/>
      <c r="C1888" s="408"/>
      <c r="D1888" s="408"/>
      <c r="E1888" s="408"/>
      <c r="F1888" s="408"/>
      <c r="G1888" s="408"/>
      <c r="AN1888" s="400"/>
      <c r="AO1888" s="400"/>
      <c r="AV1888" s="400"/>
      <c r="AW1888" s="400"/>
      <c r="BJ1888" s="400"/>
      <c r="BK1888" s="400"/>
      <c r="BL1888" s="400"/>
      <c r="BM1888" s="400"/>
      <c r="BN1888" s="400"/>
      <c r="BO1888" s="400"/>
      <c r="BP1888" s="400"/>
      <c r="BQ1888" s="400"/>
      <c r="BR1888" s="400"/>
      <c r="BS1888" s="400"/>
      <c r="BT1888" s="400"/>
      <c r="BU1888" s="400"/>
      <c r="CC1888" s="397"/>
      <c r="CD1888" s="397"/>
      <c r="CE1888" s="397"/>
      <c r="CF1888" s="397"/>
      <c r="CG1888" s="397"/>
      <c r="CH1888" s="397"/>
      <c r="CI1888" s="397"/>
      <c r="CJ1888" s="397"/>
      <c r="CK1888" s="397"/>
      <c r="CL1888" s="397"/>
      <c r="CM1888" s="397"/>
      <c r="CN1888" s="397"/>
    </row>
    <row r="1889" spans="1:92" s="407" customFormat="1" x14ac:dyDescent="0.25">
      <c r="A1889" s="408"/>
      <c r="B1889" s="408"/>
      <c r="C1889" s="408"/>
      <c r="D1889" s="408"/>
      <c r="E1889" s="408"/>
      <c r="F1889" s="408"/>
      <c r="G1889" s="408"/>
      <c r="AN1889" s="400"/>
      <c r="AO1889" s="400"/>
      <c r="AV1889" s="400"/>
      <c r="AW1889" s="400"/>
      <c r="BJ1889" s="400"/>
      <c r="BK1889" s="400"/>
      <c r="BL1889" s="400"/>
      <c r="BM1889" s="400"/>
      <c r="BN1889" s="400"/>
      <c r="BO1889" s="400"/>
      <c r="BP1889" s="400"/>
      <c r="BQ1889" s="400"/>
      <c r="BR1889" s="400"/>
      <c r="BS1889" s="400"/>
      <c r="BT1889" s="400"/>
      <c r="BU1889" s="400"/>
      <c r="CC1889" s="397"/>
      <c r="CD1889" s="397"/>
      <c r="CE1889" s="397"/>
      <c r="CF1889" s="397"/>
      <c r="CG1889" s="397"/>
      <c r="CH1889" s="397"/>
      <c r="CI1889" s="397"/>
      <c r="CJ1889" s="397"/>
      <c r="CK1889" s="397"/>
      <c r="CL1889" s="397"/>
      <c r="CM1889" s="397"/>
      <c r="CN1889" s="397"/>
    </row>
    <row r="1890" spans="1:92" s="407" customFormat="1" x14ac:dyDescent="0.25">
      <c r="A1890" s="408"/>
      <c r="B1890" s="408"/>
      <c r="C1890" s="408"/>
      <c r="D1890" s="408"/>
      <c r="E1890" s="408"/>
      <c r="F1890" s="408"/>
      <c r="G1890" s="408"/>
      <c r="AN1890" s="400"/>
      <c r="AO1890" s="400"/>
      <c r="AV1890" s="400"/>
      <c r="AW1890" s="400"/>
      <c r="BJ1890" s="400"/>
      <c r="BK1890" s="400"/>
      <c r="BL1890" s="400"/>
      <c r="BM1890" s="400"/>
      <c r="BN1890" s="400"/>
      <c r="BO1890" s="400"/>
      <c r="BP1890" s="400"/>
      <c r="BQ1890" s="400"/>
      <c r="BR1890" s="400"/>
      <c r="BS1890" s="400"/>
      <c r="BT1890" s="400"/>
      <c r="BU1890" s="400"/>
      <c r="CC1890" s="397"/>
      <c r="CD1890" s="397"/>
      <c r="CE1890" s="397"/>
      <c r="CF1890" s="397"/>
      <c r="CG1890" s="397"/>
      <c r="CH1890" s="397"/>
      <c r="CI1890" s="397"/>
      <c r="CJ1890" s="397"/>
      <c r="CK1890" s="397"/>
      <c r="CL1890" s="397"/>
      <c r="CM1890" s="397"/>
      <c r="CN1890" s="397"/>
    </row>
    <row r="1891" spans="1:92" s="407" customFormat="1" x14ac:dyDescent="0.25">
      <c r="A1891" s="408"/>
      <c r="B1891" s="408"/>
      <c r="C1891" s="408"/>
      <c r="D1891" s="408"/>
      <c r="E1891" s="408"/>
      <c r="F1891" s="408"/>
      <c r="G1891" s="408"/>
      <c r="AN1891" s="400"/>
      <c r="AO1891" s="400"/>
      <c r="AV1891" s="400"/>
      <c r="AW1891" s="400"/>
      <c r="BJ1891" s="400"/>
      <c r="BK1891" s="400"/>
      <c r="BL1891" s="400"/>
      <c r="BM1891" s="400"/>
      <c r="BN1891" s="400"/>
      <c r="BO1891" s="400"/>
      <c r="BP1891" s="400"/>
      <c r="BQ1891" s="400"/>
      <c r="BR1891" s="400"/>
      <c r="BS1891" s="400"/>
      <c r="BT1891" s="400"/>
      <c r="BU1891" s="400"/>
      <c r="CC1891" s="397"/>
      <c r="CD1891" s="397"/>
      <c r="CE1891" s="397"/>
      <c r="CF1891" s="397"/>
      <c r="CG1891" s="397"/>
      <c r="CH1891" s="397"/>
      <c r="CI1891" s="397"/>
      <c r="CJ1891" s="397"/>
      <c r="CK1891" s="397"/>
      <c r="CL1891" s="397"/>
      <c r="CM1891" s="397"/>
      <c r="CN1891" s="397"/>
    </row>
    <row r="1892" spans="1:92" s="407" customFormat="1" x14ac:dyDescent="0.25">
      <c r="A1892" s="408"/>
      <c r="B1892" s="408"/>
      <c r="C1892" s="408"/>
      <c r="D1892" s="408"/>
      <c r="E1892" s="408"/>
      <c r="F1892" s="408"/>
      <c r="G1892" s="408"/>
      <c r="AN1892" s="400"/>
      <c r="AO1892" s="400"/>
      <c r="AV1892" s="400"/>
      <c r="AW1892" s="400"/>
      <c r="BJ1892" s="400"/>
      <c r="BK1892" s="400"/>
      <c r="BL1892" s="400"/>
      <c r="BM1892" s="400"/>
      <c r="BN1892" s="400"/>
      <c r="BO1892" s="400"/>
      <c r="BP1892" s="400"/>
      <c r="BQ1892" s="400"/>
      <c r="BR1892" s="400"/>
      <c r="BS1892" s="400"/>
      <c r="BT1892" s="400"/>
      <c r="BU1892" s="400"/>
      <c r="CC1892" s="397"/>
      <c r="CD1892" s="397"/>
      <c r="CE1892" s="397"/>
      <c r="CF1892" s="397"/>
      <c r="CG1892" s="397"/>
      <c r="CH1892" s="397"/>
      <c r="CI1892" s="397"/>
      <c r="CJ1892" s="397"/>
      <c r="CK1892" s="397"/>
      <c r="CL1892" s="397"/>
      <c r="CM1892" s="397"/>
      <c r="CN1892" s="397"/>
    </row>
    <row r="1893" spans="1:92" s="407" customFormat="1" x14ac:dyDescent="0.25">
      <c r="A1893" s="408"/>
      <c r="B1893" s="408"/>
      <c r="C1893" s="408"/>
      <c r="D1893" s="408"/>
      <c r="E1893" s="408"/>
      <c r="F1893" s="408"/>
      <c r="G1893" s="408"/>
      <c r="AN1893" s="400"/>
      <c r="AO1893" s="400"/>
      <c r="AV1893" s="400"/>
      <c r="AW1893" s="400"/>
      <c r="BJ1893" s="400"/>
      <c r="BK1893" s="400"/>
      <c r="BL1893" s="400"/>
      <c r="BM1893" s="400"/>
      <c r="BN1893" s="400"/>
      <c r="BO1893" s="400"/>
      <c r="BP1893" s="400"/>
      <c r="BQ1893" s="400"/>
      <c r="BR1893" s="400"/>
      <c r="BS1893" s="400"/>
      <c r="BT1893" s="400"/>
      <c r="BU1893" s="400"/>
      <c r="CC1893" s="397"/>
      <c r="CD1893" s="397"/>
      <c r="CE1893" s="397"/>
      <c r="CF1893" s="397"/>
      <c r="CG1893" s="397"/>
      <c r="CH1893" s="397"/>
      <c r="CI1893" s="397"/>
      <c r="CJ1893" s="397"/>
      <c r="CK1893" s="397"/>
      <c r="CL1893" s="397"/>
      <c r="CM1893" s="397"/>
      <c r="CN1893" s="397"/>
    </row>
    <row r="1894" spans="1:92" s="407" customFormat="1" x14ac:dyDescent="0.25">
      <c r="A1894" s="408"/>
      <c r="B1894" s="408"/>
      <c r="C1894" s="408"/>
      <c r="D1894" s="408"/>
      <c r="E1894" s="408"/>
      <c r="F1894" s="408"/>
      <c r="G1894" s="408"/>
      <c r="AN1894" s="400"/>
      <c r="AO1894" s="400"/>
      <c r="AV1894" s="400"/>
      <c r="AW1894" s="400"/>
      <c r="BJ1894" s="400"/>
      <c r="BK1894" s="400"/>
      <c r="BL1894" s="400"/>
      <c r="BM1894" s="400"/>
      <c r="BN1894" s="400"/>
      <c r="BO1894" s="400"/>
      <c r="BP1894" s="400"/>
      <c r="BQ1894" s="400"/>
      <c r="BR1894" s="400"/>
      <c r="BS1894" s="400"/>
      <c r="BT1894" s="400"/>
      <c r="BU1894" s="400"/>
      <c r="CC1894" s="397"/>
      <c r="CD1894" s="397"/>
      <c r="CE1894" s="397"/>
      <c r="CF1894" s="397"/>
      <c r="CG1894" s="397"/>
      <c r="CH1894" s="397"/>
      <c r="CI1894" s="397"/>
      <c r="CJ1894" s="397"/>
      <c r="CK1894" s="397"/>
      <c r="CL1894" s="397"/>
      <c r="CM1894" s="397"/>
      <c r="CN1894" s="397"/>
    </row>
    <row r="1895" spans="1:92" s="407" customFormat="1" x14ac:dyDescent="0.25">
      <c r="A1895" s="408"/>
      <c r="B1895" s="408"/>
      <c r="C1895" s="408"/>
      <c r="D1895" s="408"/>
      <c r="E1895" s="408"/>
      <c r="F1895" s="408"/>
      <c r="G1895" s="408"/>
      <c r="AN1895" s="400"/>
      <c r="AO1895" s="400"/>
      <c r="AV1895" s="400"/>
      <c r="AW1895" s="400"/>
      <c r="BJ1895" s="400"/>
      <c r="BK1895" s="400"/>
      <c r="BL1895" s="400"/>
      <c r="BM1895" s="400"/>
      <c r="BN1895" s="400"/>
      <c r="BO1895" s="400"/>
      <c r="BP1895" s="400"/>
      <c r="BQ1895" s="400"/>
      <c r="BR1895" s="400"/>
      <c r="BS1895" s="400"/>
      <c r="BT1895" s="400"/>
      <c r="BU1895" s="400"/>
      <c r="CC1895" s="397"/>
      <c r="CD1895" s="397"/>
      <c r="CE1895" s="397"/>
      <c r="CF1895" s="397"/>
      <c r="CG1895" s="397"/>
      <c r="CH1895" s="397"/>
      <c r="CI1895" s="397"/>
      <c r="CJ1895" s="397"/>
      <c r="CK1895" s="397"/>
      <c r="CL1895" s="397"/>
      <c r="CM1895" s="397"/>
      <c r="CN1895" s="397"/>
    </row>
    <row r="1896" spans="1:92" s="407" customFormat="1" x14ac:dyDescent="0.25">
      <c r="A1896" s="408"/>
      <c r="B1896" s="408"/>
      <c r="C1896" s="408"/>
      <c r="D1896" s="408"/>
      <c r="E1896" s="408"/>
      <c r="F1896" s="408"/>
      <c r="G1896" s="408"/>
      <c r="AN1896" s="400"/>
      <c r="AO1896" s="400"/>
      <c r="AV1896" s="400"/>
      <c r="AW1896" s="400"/>
      <c r="BJ1896" s="400"/>
      <c r="BK1896" s="400"/>
      <c r="BL1896" s="400"/>
      <c r="BM1896" s="400"/>
      <c r="BN1896" s="400"/>
      <c r="BO1896" s="400"/>
      <c r="BP1896" s="400"/>
      <c r="BQ1896" s="400"/>
      <c r="BR1896" s="400"/>
      <c r="BS1896" s="400"/>
      <c r="BT1896" s="400"/>
      <c r="BU1896" s="400"/>
      <c r="CC1896" s="397"/>
      <c r="CD1896" s="397"/>
      <c r="CE1896" s="397"/>
      <c r="CF1896" s="397"/>
      <c r="CG1896" s="397"/>
      <c r="CH1896" s="397"/>
      <c r="CI1896" s="397"/>
      <c r="CJ1896" s="397"/>
      <c r="CK1896" s="397"/>
      <c r="CL1896" s="397"/>
      <c r="CM1896" s="397"/>
      <c r="CN1896" s="397"/>
    </row>
    <row r="1897" spans="1:92" s="407" customFormat="1" x14ac:dyDescent="0.25">
      <c r="A1897" s="408"/>
      <c r="B1897" s="408"/>
      <c r="C1897" s="408"/>
      <c r="D1897" s="408"/>
      <c r="E1897" s="408"/>
      <c r="F1897" s="408"/>
      <c r="G1897" s="408"/>
      <c r="AN1897" s="400"/>
      <c r="AO1897" s="400"/>
      <c r="AV1897" s="400"/>
      <c r="AW1897" s="400"/>
      <c r="BJ1897" s="400"/>
      <c r="BK1897" s="400"/>
      <c r="BL1897" s="400"/>
      <c r="BM1897" s="400"/>
      <c r="BN1897" s="400"/>
      <c r="BO1897" s="400"/>
      <c r="BP1897" s="400"/>
      <c r="BQ1897" s="400"/>
      <c r="BR1897" s="400"/>
      <c r="BS1897" s="400"/>
      <c r="BT1897" s="400"/>
      <c r="BU1897" s="400"/>
      <c r="CC1897" s="397"/>
      <c r="CD1897" s="397"/>
      <c r="CE1897" s="397"/>
      <c r="CF1897" s="397"/>
      <c r="CG1897" s="397"/>
      <c r="CH1897" s="397"/>
      <c r="CI1897" s="397"/>
      <c r="CJ1897" s="397"/>
      <c r="CK1897" s="397"/>
      <c r="CL1897" s="397"/>
      <c r="CM1897" s="397"/>
      <c r="CN1897" s="397"/>
    </row>
    <row r="1898" spans="1:92" s="407" customFormat="1" x14ac:dyDescent="0.25">
      <c r="A1898" s="408"/>
      <c r="B1898" s="408"/>
      <c r="C1898" s="408"/>
      <c r="D1898" s="408"/>
      <c r="E1898" s="408"/>
      <c r="F1898" s="408"/>
      <c r="G1898" s="408"/>
      <c r="AN1898" s="400"/>
      <c r="AO1898" s="400"/>
      <c r="AV1898" s="400"/>
      <c r="AW1898" s="400"/>
      <c r="BJ1898" s="400"/>
      <c r="BK1898" s="400"/>
      <c r="BL1898" s="400"/>
      <c r="BM1898" s="400"/>
      <c r="BN1898" s="400"/>
      <c r="BO1898" s="400"/>
      <c r="BP1898" s="400"/>
      <c r="BQ1898" s="400"/>
      <c r="BR1898" s="400"/>
      <c r="BS1898" s="400"/>
      <c r="BT1898" s="400"/>
      <c r="BU1898" s="400"/>
      <c r="CC1898" s="397"/>
      <c r="CD1898" s="397"/>
      <c r="CE1898" s="397"/>
      <c r="CF1898" s="397"/>
      <c r="CG1898" s="397"/>
      <c r="CH1898" s="397"/>
      <c r="CI1898" s="397"/>
      <c r="CJ1898" s="397"/>
      <c r="CK1898" s="397"/>
      <c r="CL1898" s="397"/>
      <c r="CM1898" s="397"/>
      <c r="CN1898" s="397"/>
    </row>
    <row r="1899" spans="1:92" s="407" customFormat="1" x14ac:dyDescent="0.25">
      <c r="A1899" s="408"/>
      <c r="B1899" s="408"/>
      <c r="C1899" s="408"/>
      <c r="D1899" s="408"/>
      <c r="E1899" s="408"/>
      <c r="F1899" s="408"/>
      <c r="G1899" s="408"/>
      <c r="AN1899" s="400"/>
      <c r="AO1899" s="400"/>
      <c r="AV1899" s="400"/>
      <c r="AW1899" s="400"/>
      <c r="BJ1899" s="400"/>
      <c r="BK1899" s="400"/>
      <c r="BL1899" s="400"/>
      <c r="BM1899" s="400"/>
      <c r="BN1899" s="400"/>
      <c r="BO1899" s="400"/>
      <c r="BP1899" s="400"/>
      <c r="BQ1899" s="400"/>
      <c r="BR1899" s="400"/>
      <c r="BS1899" s="400"/>
      <c r="BT1899" s="400"/>
      <c r="BU1899" s="400"/>
      <c r="CC1899" s="397"/>
      <c r="CD1899" s="397"/>
      <c r="CE1899" s="397"/>
      <c r="CF1899" s="397"/>
      <c r="CG1899" s="397"/>
      <c r="CH1899" s="397"/>
      <c r="CI1899" s="397"/>
      <c r="CJ1899" s="397"/>
      <c r="CK1899" s="397"/>
      <c r="CL1899" s="397"/>
      <c r="CM1899" s="397"/>
      <c r="CN1899" s="397"/>
    </row>
    <row r="1900" spans="1:92" s="407" customFormat="1" x14ac:dyDescent="0.25">
      <c r="A1900" s="408"/>
      <c r="B1900" s="408"/>
      <c r="C1900" s="408"/>
      <c r="D1900" s="408"/>
      <c r="E1900" s="408"/>
      <c r="F1900" s="408"/>
      <c r="G1900" s="408"/>
      <c r="AN1900" s="400"/>
      <c r="AO1900" s="400"/>
      <c r="AV1900" s="400"/>
      <c r="AW1900" s="400"/>
      <c r="BJ1900" s="400"/>
      <c r="BK1900" s="400"/>
      <c r="BL1900" s="400"/>
      <c r="BM1900" s="400"/>
      <c r="BN1900" s="400"/>
      <c r="BO1900" s="400"/>
      <c r="BP1900" s="400"/>
      <c r="BQ1900" s="400"/>
      <c r="BR1900" s="400"/>
      <c r="BS1900" s="400"/>
      <c r="BT1900" s="400"/>
      <c r="BU1900" s="400"/>
      <c r="CC1900" s="397"/>
      <c r="CD1900" s="397"/>
      <c r="CE1900" s="397"/>
      <c r="CF1900" s="397"/>
      <c r="CG1900" s="397"/>
      <c r="CH1900" s="397"/>
      <c r="CI1900" s="397"/>
      <c r="CJ1900" s="397"/>
      <c r="CK1900" s="397"/>
      <c r="CL1900" s="397"/>
      <c r="CM1900" s="397"/>
      <c r="CN1900" s="397"/>
    </row>
    <row r="1901" spans="1:92" s="407" customFormat="1" x14ac:dyDescent="0.25">
      <c r="A1901" s="408"/>
      <c r="B1901" s="408"/>
      <c r="C1901" s="408"/>
      <c r="D1901" s="408"/>
      <c r="E1901" s="408"/>
      <c r="F1901" s="408"/>
      <c r="G1901" s="408"/>
      <c r="AN1901" s="400"/>
      <c r="AO1901" s="400"/>
      <c r="AV1901" s="400"/>
      <c r="AW1901" s="400"/>
      <c r="BJ1901" s="400"/>
      <c r="BK1901" s="400"/>
      <c r="BL1901" s="400"/>
      <c r="BM1901" s="400"/>
      <c r="BN1901" s="400"/>
      <c r="BO1901" s="400"/>
      <c r="BP1901" s="400"/>
      <c r="BQ1901" s="400"/>
      <c r="BR1901" s="400"/>
      <c r="BS1901" s="400"/>
      <c r="BT1901" s="400"/>
      <c r="BU1901" s="400"/>
      <c r="CC1901" s="397"/>
      <c r="CD1901" s="397"/>
      <c r="CE1901" s="397"/>
      <c r="CF1901" s="397"/>
      <c r="CG1901" s="397"/>
      <c r="CH1901" s="397"/>
      <c r="CI1901" s="397"/>
      <c r="CJ1901" s="397"/>
      <c r="CK1901" s="397"/>
      <c r="CL1901" s="397"/>
      <c r="CM1901" s="397"/>
      <c r="CN1901" s="397"/>
    </row>
    <row r="1902" spans="1:92" s="407" customFormat="1" x14ac:dyDescent="0.25">
      <c r="A1902" s="408"/>
      <c r="B1902" s="408"/>
      <c r="C1902" s="408"/>
      <c r="D1902" s="408"/>
      <c r="E1902" s="408"/>
      <c r="F1902" s="408"/>
      <c r="G1902" s="408"/>
      <c r="AN1902" s="400"/>
      <c r="AO1902" s="400"/>
      <c r="AV1902" s="400"/>
      <c r="AW1902" s="400"/>
      <c r="BJ1902" s="400"/>
      <c r="BK1902" s="400"/>
      <c r="BL1902" s="400"/>
      <c r="BM1902" s="400"/>
      <c r="BN1902" s="400"/>
      <c r="BO1902" s="400"/>
      <c r="BP1902" s="400"/>
      <c r="BQ1902" s="400"/>
      <c r="BR1902" s="400"/>
      <c r="BS1902" s="400"/>
      <c r="BT1902" s="400"/>
      <c r="BU1902" s="400"/>
      <c r="CC1902" s="397"/>
      <c r="CD1902" s="397"/>
      <c r="CE1902" s="397"/>
      <c r="CF1902" s="397"/>
      <c r="CG1902" s="397"/>
      <c r="CH1902" s="397"/>
      <c r="CI1902" s="397"/>
      <c r="CJ1902" s="397"/>
      <c r="CK1902" s="397"/>
      <c r="CL1902" s="397"/>
      <c r="CM1902" s="397"/>
      <c r="CN1902" s="397"/>
    </row>
    <row r="1903" spans="1:92" s="407" customFormat="1" x14ac:dyDescent="0.25">
      <c r="A1903" s="408"/>
      <c r="B1903" s="408"/>
      <c r="C1903" s="408"/>
      <c r="D1903" s="408"/>
      <c r="E1903" s="408"/>
      <c r="F1903" s="408"/>
      <c r="G1903" s="408"/>
      <c r="AN1903" s="400"/>
      <c r="AO1903" s="400"/>
      <c r="AV1903" s="400"/>
      <c r="AW1903" s="400"/>
      <c r="BJ1903" s="400"/>
      <c r="BK1903" s="400"/>
      <c r="BL1903" s="400"/>
      <c r="BM1903" s="400"/>
      <c r="BN1903" s="400"/>
      <c r="BO1903" s="400"/>
      <c r="BP1903" s="400"/>
      <c r="BQ1903" s="400"/>
      <c r="BR1903" s="400"/>
      <c r="BS1903" s="400"/>
      <c r="BT1903" s="400"/>
      <c r="BU1903" s="400"/>
      <c r="CC1903" s="397"/>
      <c r="CD1903" s="397"/>
      <c r="CE1903" s="397"/>
      <c r="CF1903" s="397"/>
      <c r="CG1903" s="397"/>
      <c r="CH1903" s="397"/>
      <c r="CI1903" s="397"/>
      <c r="CJ1903" s="397"/>
      <c r="CK1903" s="397"/>
      <c r="CL1903" s="397"/>
      <c r="CM1903" s="397"/>
      <c r="CN1903" s="397"/>
    </row>
    <row r="1904" spans="1:92" s="407" customFormat="1" x14ac:dyDescent="0.25">
      <c r="A1904" s="408"/>
      <c r="B1904" s="408"/>
      <c r="C1904" s="408"/>
      <c r="D1904" s="408"/>
      <c r="E1904" s="408"/>
      <c r="F1904" s="408"/>
      <c r="G1904" s="408"/>
      <c r="AN1904" s="400"/>
      <c r="AO1904" s="400"/>
      <c r="AV1904" s="400"/>
      <c r="AW1904" s="400"/>
      <c r="BJ1904" s="400"/>
      <c r="BK1904" s="400"/>
      <c r="BL1904" s="400"/>
      <c r="BM1904" s="400"/>
      <c r="BN1904" s="400"/>
      <c r="BO1904" s="400"/>
      <c r="BP1904" s="400"/>
      <c r="BQ1904" s="400"/>
      <c r="BR1904" s="400"/>
      <c r="BS1904" s="400"/>
      <c r="BT1904" s="400"/>
      <c r="BU1904" s="400"/>
      <c r="CC1904" s="397"/>
      <c r="CD1904" s="397"/>
      <c r="CE1904" s="397"/>
      <c r="CF1904" s="397"/>
      <c r="CG1904" s="397"/>
      <c r="CH1904" s="397"/>
      <c r="CI1904" s="397"/>
      <c r="CJ1904" s="397"/>
      <c r="CK1904" s="397"/>
      <c r="CL1904" s="397"/>
      <c r="CM1904" s="397"/>
      <c r="CN1904" s="397"/>
    </row>
    <row r="1905" spans="1:92" s="407" customFormat="1" x14ac:dyDescent="0.25">
      <c r="A1905" s="408"/>
      <c r="B1905" s="408"/>
      <c r="C1905" s="408"/>
      <c r="D1905" s="408"/>
      <c r="E1905" s="408"/>
      <c r="F1905" s="408"/>
      <c r="G1905" s="408"/>
      <c r="AN1905" s="400"/>
      <c r="AO1905" s="400"/>
      <c r="AV1905" s="400"/>
      <c r="AW1905" s="400"/>
      <c r="BJ1905" s="400"/>
      <c r="BK1905" s="400"/>
      <c r="BL1905" s="400"/>
      <c r="BM1905" s="400"/>
      <c r="BN1905" s="400"/>
      <c r="BO1905" s="400"/>
      <c r="BP1905" s="400"/>
      <c r="BQ1905" s="400"/>
      <c r="BR1905" s="400"/>
      <c r="BS1905" s="400"/>
      <c r="BT1905" s="400"/>
      <c r="BU1905" s="400"/>
      <c r="CC1905" s="397"/>
      <c r="CD1905" s="397"/>
      <c r="CE1905" s="397"/>
      <c r="CF1905" s="397"/>
      <c r="CG1905" s="397"/>
      <c r="CH1905" s="397"/>
      <c r="CI1905" s="397"/>
      <c r="CJ1905" s="397"/>
      <c r="CK1905" s="397"/>
      <c r="CL1905" s="397"/>
      <c r="CM1905" s="397"/>
      <c r="CN1905" s="397"/>
    </row>
    <row r="1906" spans="1:92" s="407" customFormat="1" x14ac:dyDescent="0.25">
      <c r="A1906" s="408"/>
      <c r="B1906" s="408"/>
      <c r="C1906" s="408"/>
      <c r="D1906" s="408"/>
      <c r="E1906" s="408"/>
      <c r="F1906" s="408"/>
      <c r="G1906" s="408"/>
      <c r="AN1906" s="400"/>
      <c r="AO1906" s="400"/>
      <c r="AV1906" s="400"/>
      <c r="AW1906" s="400"/>
      <c r="BJ1906" s="400"/>
      <c r="BK1906" s="400"/>
      <c r="BL1906" s="400"/>
      <c r="BM1906" s="400"/>
      <c r="BN1906" s="400"/>
      <c r="BO1906" s="400"/>
      <c r="BP1906" s="400"/>
      <c r="BQ1906" s="400"/>
      <c r="BR1906" s="400"/>
      <c r="BS1906" s="400"/>
      <c r="BT1906" s="400"/>
      <c r="BU1906" s="400"/>
      <c r="CC1906" s="397"/>
      <c r="CD1906" s="397"/>
      <c r="CE1906" s="397"/>
      <c r="CF1906" s="397"/>
      <c r="CG1906" s="397"/>
      <c r="CH1906" s="397"/>
      <c r="CI1906" s="397"/>
      <c r="CJ1906" s="397"/>
      <c r="CK1906" s="397"/>
      <c r="CL1906" s="397"/>
      <c r="CM1906" s="397"/>
      <c r="CN1906" s="397"/>
    </row>
    <row r="1907" spans="1:92" s="407" customFormat="1" x14ac:dyDescent="0.25">
      <c r="A1907" s="408"/>
      <c r="B1907" s="408"/>
      <c r="C1907" s="408"/>
      <c r="D1907" s="408"/>
      <c r="E1907" s="408"/>
      <c r="F1907" s="408"/>
      <c r="G1907" s="408"/>
      <c r="AN1907" s="400"/>
      <c r="AO1907" s="400"/>
      <c r="AV1907" s="400"/>
      <c r="AW1907" s="400"/>
      <c r="BJ1907" s="400"/>
      <c r="BK1907" s="400"/>
      <c r="BL1907" s="400"/>
      <c r="BM1907" s="400"/>
      <c r="BN1907" s="400"/>
      <c r="BO1907" s="400"/>
      <c r="BP1907" s="400"/>
      <c r="BQ1907" s="400"/>
      <c r="BR1907" s="400"/>
      <c r="BS1907" s="400"/>
      <c r="BT1907" s="400"/>
      <c r="BU1907" s="400"/>
      <c r="CC1907" s="397"/>
      <c r="CD1907" s="397"/>
      <c r="CE1907" s="397"/>
      <c r="CF1907" s="397"/>
      <c r="CG1907" s="397"/>
      <c r="CH1907" s="397"/>
      <c r="CI1907" s="397"/>
      <c r="CJ1907" s="397"/>
      <c r="CK1907" s="397"/>
      <c r="CL1907" s="397"/>
      <c r="CM1907" s="397"/>
      <c r="CN1907" s="397"/>
    </row>
    <row r="1908" spans="1:92" s="407" customFormat="1" x14ac:dyDescent="0.25">
      <c r="A1908" s="408"/>
      <c r="B1908" s="408"/>
      <c r="C1908" s="408"/>
      <c r="D1908" s="408"/>
      <c r="E1908" s="408"/>
      <c r="F1908" s="408"/>
      <c r="G1908" s="408"/>
      <c r="AN1908" s="400"/>
      <c r="AO1908" s="400"/>
      <c r="AV1908" s="400"/>
      <c r="AW1908" s="400"/>
      <c r="BJ1908" s="400"/>
      <c r="BK1908" s="400"/>
      <c r="BL1908" s="400"/>
      <c r="BM1908" s="400"/>
      <c r="BN1908" s="400"/>
      <c r="BO1908" s="400"/>
      <c r="BP1908" s="400"/>
      <c r="BQ1908" s="400"/>
      <c r="BR1908" s="400"/>
      <c r="BS1908" s="400"/>
      <c r="BT1908" s="400"/>
      <c r="BU1908" s="400"/>
      <c r="CC1908" s="397"/>
      <c r="CD1908" s="397"/>
      <c r="CE1908" s="397"/>
      <c r="CF1908" s="397"/>
      <c r="CG1908" s="397"/>
      <c r="CH1908" s="397"/>
      <c r="CI1908" s="397"/>
      <c r="CJ1908" s="397"/>
      <c r="CK1908" s="397"/>
      <c r="CL1908" s="397"/>
      <c r="CM1908" s="397"/>
      <c r="CN1908" s="397"/>
    </row>
    <row r="1909" spans="1:92" s="407" customFormat="1" x14ac:dyDescent="0.25">
      <c r="A1909" s="408"/>
      <c r="B1909" s="408"/>
      <c r="C1909" s="408"/>
      <c r="D1909" s="408"/>
      <c r="E1909" s="408"/>
      <c r="F1909" s="408"/>
      <c r="G1909" s="408"/>
      <c r="AN1909" s="400"/>
      <c r="AO1909" s="400"/>
      <c r="AV1909" s="400"/>
      <c r="AW1909" s="400"/>
      <c r="BJ1909" s="400"/>
      <c r="BK1909" s="400"/>
      <c r="BL1909" s="400"/>
      <c r="BM1909" s="400"/>
      <c r="BN1909" s="400"/>
      <c r="BO1909" s="400"/>
      <c r="BP1909" s="400"/>
      <c r="BQ1909" s="400"/>
      <c r="BR1909" s="400"/>
      <c r="BS1909" s="400"/>
      <c r="BT1909" s="400"/>
      <c r="BU1909" s="400"/>
      <c r="CC1909" s="397"/>
      <c r="CD1909" s="397"/>
      <c r="CE1909" s="397"/>
      <c r="CF1909" s="397"/>
      <c r="CG1909" s="397"/>
      <c r="CH1909" s="397"/>
      <c r="CI1909" s="397"/>
      <c r="CJ1909" s="397"/>
      <c r="CK1909" s="397"/>
      <c r="CL1909" s="397"/>
      <c r="CM1909" s="397"/>
      <c r="CN1909" s="397"/>
    </row>
    <row r="1910" spans="1:92" s="407" customFormat="1" x14ac:dyDescent="0.25">
      <c r="A1910" s="408"/>
      <c r="B1910" s="408"/>
      <c r="C1910" s="408"/>
      <c r="D1910" s="408"/>
      <c r="E1910" s="408"/>
      <c r="F1910" s="408"/>
      <c r="G1910" s="408"/>
      <c r="AN1910" s="400"/>
      <c r="AO1910" s="400"/>
      <c r="AV1910" s="400"/>
      <c r="AW1910" s="400"/>
      <c r="BJ1910" s="400"/>
      <c r="BK1910" s="400"/>
      <c r="BL1910" s="400"/>
      <c r="BM1910" s="400"/>
      <c r="BN1910" s="400"/>
      <c r="BO1910" s="400"/>
      <c r="BP1910" s="400"/>
      <c r="BQ1910" s="400"/>
      <c r="BR1910" s="400"/>
      <c r="BS1910" s="400"/>
      <c r="BT1910" s="400"/>
      <c r="BU1910" s="400"/>
      <c r="CC1910" s="397"/>
      <c r="CD1910" s="397"/>
      <c r="CE1910" s="397"/>
      <c r="CF1910" s="397"/>
      <c r="CG1910" s="397"/>
      <c r="CH1910" s="397"/>
      <c r="CI1910" s="397"/>
      <c r="CJ1910" s="397"/>
      <c r="CK1910" s="397"/>
      <c r="CL1910" s="397"/>
      <c r="CM1910" s="397"/>
      <c r="CN1910" s="397"/>
    </row>
    <row r="1911" spans="1:92" s="407" customFormat="1" x14ac:dyDescent="0.25">
      <c r="A1911" s="408"/>
      <c r="B1911" s="408"/>
      <c r="C1911" s="408"/>
      <c r="D1911" s="408"/>
      <c r="E1911" s="408"/>
      <c r="F1911" s="408"/>
      <c r="G1911" s="408"/>
      <c r="AN1911" s="400"/>
      <c r="AO1911" s="400"/>
      <c r="AV1911" s="400"/>
      <c r="AW1911" s="400"/>
      <c r="BJ1911" s="400"/>
      <c r="BK1911" s="400"/>
      <c r="BL1911" s="400"/>
      <c r="BM1911" s="400"/>
      <c r="BN1911" s="400"/>
      <c r="BO1911" s="400"/>
      <c r="BP1911" s="400"/>
      <c r="BQ1911" s="400"/>
      <c r="BR1911" s="400"/>
      <c r="BS1911" s="400"/>
      <c r="BT1911" s="400"/>
      <c r="BU1911" s="400"/>
      <c r="CC1911" s="397"/>
      <c r="CD1911" s="397"/>
      <c r="CE1911" s="397"/>
      <c r="CF1911" s="397"/>
      <c r="CG1911" s="397"/>
      <c r="CH1911" s="397"/>
      <c r="CI1911" s="397"/>
      <c r="CJ1911" s="397"/>
      <c r="CK1911" s="397"/>
      <c r="CL1911" s="397"/>
      <c r="CM1911" s="397"/>
      <c r="CN1911" s="397"/>
    </row>
    <row r="1912" spans="1:92" s="407" customFormat="1" x14ac:dyDescent="0.25">
      <c r="A1912" s="408"/>
      <c r="B1912" s="408"/>
      <c r="C1912" s="408"/>
      <c r="D1912" s="408"/>
      <c r="E1912" s="408"/>
      <c r="F1912" s="408"/>
      <c r="G1912" s="408"/>
      <c r="AN1912" s="400"/>
      <c r="AO1912" s="400"/>
      <c r="AV1912" s="400"/>
      <c r="AW1912" s="400"/>
      <c r="BJ1912" s="400"/>
      <c r="BK1912" s="400"/>
      <c r="BL1912" s="400"/>
      <c r="BM1912" s="400"/>
      <c r="BN1912" s="400"/>
      <c r="BO1912" s="400"/>
      <c r="BP1912" s="400"/>
      <c r="BQ1912" s="400"/>
      <c r="BR1912" s="400"/>
      <c r="BS1912" s="400"/>
      <c r="BT1912" s="400"/>
      <c r="BU1912" s="400"/>
      <c r="CC1912" s="397"/>
      <c r="CD1912" s="397"/>
      <c r="CE1912" s="397"/>
      <c r="CF1912" s="397"/>
      <c r="CG1912" s="397"/>
      <c r="CH1912" s="397"/>
      <c r="CI1912" s="397"/>
      <c r="CJ1912" s="397"/>
      <c r="CK1912" s="397"/>
      <c r="CL1912" s="397"/>
      <c r="CM1912" s="397"/>
      <c r="CN1912" s="397"/>
    </row>
    <row r="1913" spans="1:92" s="407" customFormat="1" x14ac:dyDescent="0.25">
      <c r="A1913" s="408"/>
      <c r="B1913" s="408"/>
      <c r="C1913" s="408"/>
      <c r="D1913" s="408"/>
      <c r="E1913" s="408"/>
      <c r="F1913" s="408"/>
      <c r="G1913" s="408"/>
      <c r="AN1913" s="400"/>
      <c r="AO1913" s="400"/>
      <c r="AV1913" s="400"/>
      <c r="AW1913" s="400"/>
      <c r="BJ1913" s="400"/>
      <c r="BK1913" s="400"/>
      <c r="BL1913" s="400"/>
      <c r="BM1913" s="400"/>
      <c r="BN1913" s="400"/>
      <c r="BO1913" s="400"/>
      <c r="BP1913" s="400"/>
      <c r="BQ1913" s="400"/>
      <c r="BR1913" s="400"/>
      <c r="BS1913" s="400"/>
      <c r="BT1913" s="400"/>
      <c r="BU1913" s="400"/>
      <c r="CC1913" s="397"/>
      <c r="CD1913" s="397"/>
      <c r="CE1913" s="397"/>
      <c r="CF1913" s="397"/>
      <c r="CG1913" s="397"/>
      <c r="CH1913" s="397"/>
      <c r="CI1913" s="397"/>
      <c r="CJ1913" s="397"/>
      <c r="CK1913" s="397"/>
      <c r="CL1913" s="397"/>
      <c r="CM1913" s="397"/>
      <c r="CN1913" s="397"/>
    </row>
    <row r="1914" spans="1:92" s="407" customFormat="1" x14ac:dyDescent="0.25">
      <c r="A1914" s="408"/>
      <c r="B1914" s="408"/>
      <c r="C1914" s="408"/>
      <c r="D1914" s="408"/>
      <c r="E1914" s="408"/>
      <c r="F1914" s="408"/>
      <c r="G1914" s="408"/>
      <c r="AN1914" s="400"/>
      <c r="AO1914" s="400"/>
      <c r="AV1914" s="400"/>
      <c r="AW1914" s="400"/>
      <c r="BJ1914" s="400"/>
      <c r="BK1914" s="400"/>
      <c r="BL1914" s="400"/>
      <c r="BM1914" s="400"/>
      <c r="BN1914" s="400"/>
      <c r="BO1914" s="400"/>
      <c r="BP1914" s="400"/>
      <c r="BQ1914" s="400"/>
      <c r="BR1914" s="400"/>
      <c r="BS1914" s="400"/>
      <c r="BT1914" s="400"/>
      <c r="BU1914" s="400"/>
      <c r="CC1914" s="397"/>
      <c r="CD1914" s="397"/>
      <c r="CE1914" s="397"/>
      <c r="CF1914" s="397"/>
      <c r="CG1914" s="397"/>
      <c r="CH1914" s="397"/>
      <c r="CI1914" s="397"/>
      <c r="CJ1914" s="397"/>
      <c r="CK1914" s="397"/>
      <c r="CL1914" s="397"/>
      <c r="CM1914" s="397"/>
      <c r="CN1914" s="397"/>
    </row>
    <row r="1915" spans="1:92" s="407" customFormat="1" x14ac:dyDescent="0.25">
      <c r="A1915" s="408"/>
      <c r="B1915" s="408"/>
      <c r="C1915" s="408"/>
      <c r="D1915" s="408"/>
      <c r="E1915" s="408"/>
      <c r="F1915" s="408"/>
      <c r="G1915" s="408"/>
      <c r="AN1915" s="400"/>
      <c r="AO1915" s="400"/>
      <c r="AV1915" s="400"/>
      <c r="AW1915" s="400"/>
      <c r="BJ1915" s="400"/>
      <c r="BK1915" s="400"/>
      <c r="BL1915" s="400"/>
      <c r="BM1915" s="400"/>
      <c r="BN1915" s="400"/>
      <c r="BO1915" s="400"/>
      <c r="BP1915" s="400"/>
      <c r="BQ1915" s="400"/>
      <c r="BR1915" s="400"/>
      <c r="BS1915" s="400"/>
      <c r="BT1915" s="400"/>
      <c r="BU1915" s="400"/>
      <c r="CC1915" s="397"/>
      <c r="CD1915" s="397"/>
      <c r="CE1915" s="397"/>
      <c r="CF1915" s="397"/>
      <c r="CG1915" s="397"/>
      <c r="CH1915" s="397"/>
      <c r="CI1915" s="397"/>
      <c r="CJ1915" s="397"/>
      <c r="CK1915" s="397"/>
      <c r="CL1915" s="397"/>
      <c r="CM1915" s="397"/>
      <c r="CN1915" s="397"/>
    </row>
    <row r="1916" spans="1:92" s="407" customFormat="1" x14ac:dyDescent="0.25">
      <c r="A1916" s="408"/>
      <c r="B1916" s="408"/>
      <c r="C1916" s="408"/>
      <c r="D1916" s="408"/>
      <c r="E1916" s="408"/>
      <c r="F1916" s="408"/>
      <c r="G1916" s="408"/>
      <c r="AN1916" s="400"/>
      <c r="AO1916" s="400"/>
      <c r="AV1916" s="400"/>
      <c r="AW1916" s="400"/>
      <c r="BJ1916" s="400"/>
      <c r="BK1916" s="400"/>
      <c r="BL1916" s="400"/>
      <c r="BM1916" s="400"/>
      <c r="BN1916" s="400"/>
      <c r="BO1916" s="400"/>
      <c r="BP1916" s="400"/>
      <c r="BQ1916" s="400"/>
      <c r="BR1916" s="400"/>
      <c r="BS1916" s="400"/>
      <c r="BT1916" s="400"/>
      <c r="BU1916" s="400"/>
      <c r="CC1916" s="397"/>
      <c r="CD1916" s="397"/>
      <c r="CE1916" s="397"/>
      <c r="CF1916" s="397"/>
      <c r="CG1916" s="397"/>
      <c r="CH1916" s="397"/>
      <c r="CI1916" s="397"/>
      <c r="CJ1916" s="397"/>
      <c r="CK1916" s="397"/>
      <c r="CL1916" s="397"/>
      <c r="CM1916" s="397"/>
      <c r="CN1916" s="397"/>
    </row>
    <row r="1917" spans="1:92" s="407" customFormat="1" x14ac:dyDescent="0.25">
      <c r="A1917" s="408"/>
      <c r="B1917" s="408"/>
      <c r="C1917" s="408"/>
      <c r="D1917" s="408"/>
      <c r="E1917" s="408"/>
      <c r="F1917" s="408"/>
      <c r="G1917" s="408"/>
      <c r="AN1917" s="400"/>
      <c r="AO1917" s="400"/>
      <c r="AV1917" s="400"/>
      <c r="AW1917" s="400"/>
      <c r="BJ1917" s="400"/>
      <c r="BK1917" s="400"/>
      <c r="BL1917" s="400"/>
      <c r="BM1917" s="400"/>
      <c r="BN1917" s="400"/>
      <c r="BO1917" s="400"/>
      <c r="BP1917" s="400"/>
      <c r="BQ1917" s="400"/>
      <c r="BR1917" s="400"/>
      <c r="BS1917" s="400"/>
      <c r="BT1917" s="400"/>
      <c r="BU1917" s="400"/>
      <c r="CC1917" s="397"/>
      <c r="CD1917" s="397"/>
      <c r="CE1917" s="397"/>
      <c r="CF1917" s="397"/>
      <c r="CG1917" s="397"/>
      <c r="CH1917" s="397"/>
      <c r="CI1917" s="397"/>
      <c r="CJ1917" s="397"/>
      <c r="CK1917" s="397"/>
      <c r="CL1917" s="397"/>
      <c r="CM1917" s="397"/>
      <c r="CN1917" s="397"/>
    </row>
    <row r="1918" spans="1:92" s="407" customFormat="1" x14ac:dyDescent="0.25">
      <c r="A1918" s="408"/>
      <c r="B1918" s="408"/>
      <c r="C1918" s="408"/>
      <c r="D1918" s="408"/>
      <c r="E1918" s="408"/>
      <c r="F1918" s="408"/>
      <c r="G1918" s="408"/>
      <c r="AN1918" s="400"/>
      <c r="AO1918" s="400"/>
      <c r="AV1918" s="400"/>
      <c r="AW1918" s="400"/>
      <c r="BJ1918" s="400"/>
      <c r="BK1918" s="400"/>
      <c r="BL1918" s="400"/>
      <c r="BM1918" s="400"/>
      <c r="BN1918" s="400"/>
      <c r="BO1918" s="400"/>
      <c r="BP1918" s="400"/>
      <c r="BQ1918" s="400"/>
      <c r="BR1918" s="400"/>
      <c r="BS1918" s="400"/>
      <c r="BT1918" s="400"/>
      <c r="BU1918" s="400"/>
      <c r="CC1918" s="397"/>
      <c r="CD1918" s="397"/>
      <c r="CE1918" s="397"/>
      <c r="CF1918" s="397"/>
      <c r="CG1918" s="397"/>
      <c r="CH1918" s="397"/>
      <c r="CI1918" s="397"/>
      <c r="CJ1918" s="397"/>
      <c r="CK1918" s="397"/>
      <c r="CL1918" s="397"/>
      <c r="CM1918" s="397"/>
      <c r="CN1918" s="397"/>
    </row>
    <row r="1919" spans="1:92" s="407" customFormat="1" x14ac:dyDescent="0.25">
      <c r="A1919" s="408"/>
      <c r="B1919" s="408"/>
      <c r="C1919" s="408"/>
      <c r="D1919" s="408"/>
      <c r="E1919" s="408"/>
      <c r="F1919" s="408"/>
      <c r="G1919" s="408"/>
      <c r="AN1919" s="400"/>
      <c r="AO1919" s="400"/>
      <c r="AV1919" s="400"/>
      <c r="AW1919" s="400"/>
      <c r="BJ1919" s="400"/>
      <c r="BK1919" s="400"/>
      <c r="BL1919" s="400"/>
      <c r="BM1919" s="400"/>
      <c r="BN1919" s="400"/>
      <c r="BO1919" s="400"/>
      <c r="BP1919" s="400"/>
      <c r="BQ1919" s="400"/>
      <c r="BR1919" s="400"/>
      <c r="BS1919" s="400"/>
      <c r="BT1919" s="400"/>
      <c r="BU1919" s="400"/>
      <c r="CC1919" s="397"/>
      <c r="CD1919" s="397"/>
      <c r="CE1919" s="397"/>
      <c r="CF1919" s="397"/>
      <c r="CG1919" s="397"/>
      <c r="CH1919" s="397"/>
      <c r="CI1919" s="397"/>
      <c r="CJ1919" s="397"/>
      <c r="CK1919" s="397"/>
      <c r="CL1919" s="397"/>
      <c r="CM1919" s="397"/>
      <c r="CN1919" s="397"/>
    </row>
    <row r="1920" spans="1:92" s="407" customFormat="1" x14ac:dyDescent="0.25">
      <c r="A1920" s="408"/>
      <c r="B1920" s="408"/>
      <c r="C1920" s="408"/>
      <c r="D1920" s="408"/>
      <c r="E1920" s="408"/>
      <c r="F1920" s="408"/>
      <c r="G1920" s="408"/>
      <c r="AN1920" s="400"/>
      <c r="AO1920" s="400"/>
      <c r="AV1920" s="400"/>
      <c r="AW1920" s="400"/>
      <c r="BJ1920" s="400"/>
      <c r="BK1920" s="400"/>
      <c r="BL1920" s="400"/>
      <c r="BM1920" s="400"/>
      <c r="BN1920" s="400"/>
      <c r="BO1920" s="400"/>
      <c r="BP1920" s="400"/>
      <c r="BQ1920" s="400"/>
      <c r="BR1920" s="400"/>
      <c r="BS1920" s="400"/>
      <c r="BT1920" s="400"/>
      <c r="BU1920" s="400"/>
      <c r="CC1920" s="397"/>
      <c r="CD1920" s="397"/>
      <c r="CE1920" s="397"/>
      <c r="CF1920" s="397"/>
      <c r="CG1920" s="397"/>
      <c r="CH1920" s="397"/>
      <c r="CI1920" s="397"/>
      <c r="CJ1920" s="397"/>
      <c r="CK1920" s="397"/>
      <c r="CL1920" s="397"/>
      <c r="CM1920" s="397"/>
      <c r="CN1920" s="397"/>
    </row>
    <row r="1921" spans="1:92" s="407" customFormat="1" x14ac:dyDescent="0.25">
      <c r="A1921" s="408"/>
      <c r="B1921" s="408"/>
      <c r="C1921" s="408"/>
      <c r="D1921" s="408"/>
      <c r="E1921" s="408"/>
      <c r="F1921" s="408"/>
      <c r="G1921" s="408"/>
      <c r="AN1921" s="400"/>
      <c r="AO1921" s="400"/>
      <c r="AV1921" s="400"/>
      <c r="AW1921" s="400"/>
      <c r="BJ1921" s="400"/>
      <c r="BK1921" s="400"/>
      <c r="BL1921" s="400"/>
      <c r="BM1921" s="400"/>
      <c r="BN1921" s="400"/>
      <c r="BO1921" s="400"/>
      <c r="BP1921" s="400"/>
      <c r="BQ1921" s="400"/>
      <c r="BR1921" s="400"/>
      <c r="BS1921" s="400"/>
      <c r="BT1921" s="400"/>
      <c r="BU1921" s="400"/>
      <c r="CC1921" s="397"/>
      <c r="CD1921" s="397"/>
      <c r="CE1921" s="397"/>
      <c r="CF1921" s="397"/>
      <c r="CG1921" s="397"/>
      <c r="CH1921" s="397"/>
      <c r="CI1921" s="397"/>
      <c r="CJ1921" s="397"/>
      <c r="CK1921" s="397"/>
      <c r="CL1921" s="397"/>
      <c r="CM1921" s="397"/>
      <c r="CN1921" s="397"/>
    </row>
    <row r="1922" spans="1:92" s="407" customFormat="1" x14ac:dyDescent="0.25">
      <c r="A1922" s="408"/>
      <c r="B1922" s="408"/>
      <c r="C1922" s="408"/>
      <c r="D1922" s="408"/>
      <c r="E1922" s="408"/>
      <c r="F1922" s="408"/>
      <c r="G1922" s="408"/>
      <c r="AN1922" s="400"/>
      <c r="AO1922" s="400"/>
      <c r="AV1922" s="400"/>
      <c r="AW1922" s="400"/>
      <c r="BJ1922" s="400"/>
      <c r="BK1922" s="400"/>
      <c r="BL1922" s="400"/>
      <c r="BM1922" s="400"/>
      <c r="BN1922" s="400"/>
      <c r="BO1922" s="400"/>
      <c r="BP1922" s="400"/>
      <c r="BQ1922" s="400"/>
      <c r="BR1922" s="400"/>
      <c r="BS1922" s="400"/>
      <c r="BT1922" s="400"/>
      <c r="BU1922" s="400"/>
      <c r="CC1922" s="397"/>
      <c r="CD1922" s="397"/>
      <c r="CE1922" s="397"/>
      <c r="CF1922" s="397"/>
      <c r="CG1922" s="397"/>
      <c r="CH1922" s="397"/>
      <c r="CI1922" s="397"/>
      <c r="CJ1922" s="397"/>
      <c r="CK1922" s="397"/>
      <c r="CL1922" s="397"/>
      <c r="CM1922" s="397"/>
      <c r="CN1922" s="397"/>
    </row>
    <row r="1923" spans="1:92" s="407" customFormat="1" x14ac:dyDescent="0.25">
      <c r="A1923" s="408"/>
      <c r="B1923" s="408"/>
      <c r="C1923" s="408"/>
      <c r="D1923" s="408"/>
      <c r="E1923" s="408"/>
      <c r="F1923" s="408"/>
      <c r="G1923" s="408"/>
      <c r="AN1923" s="400"/>
      <c r="AO1923" s="400"/>
      <c r="AV1923" s="400"/>
      <c r="AW1923" s="400"/>
      <c r="BJ1923" s="400"/>
      <c r="BK1923" s="400"/>
      <c r="BL1923" s="400"/>
      <c r="BM1923" s="400"/>
      <c r="BN1923" s="400"/>
      <c r="BO1923" s="400"/>
      <c r="BP1923" s="400"/>
      <c r="BQ1923" s="400"/>
      <c r="BR1923" s="400"/>
      <c r="BS1923" s="400"/>
      <c r="BT1923" s="400"/>
      <c r="BU1923" s="400"/>
      <c r="CC1923" s="397"/>
      <c r="CD1923" s="397"/>
      <c r="CE1923" s="397"/>
      <c r="CF1923" s="397"/>
      <c r="CG1923" s="397"/>
      <c r="CH1923" s="397"/>
      <c r="CI1923" s="397"/>
      <c r="CJ1923" s="397"/>
      <c r="CK1923" s="397"/>
      <c r="CL1923" s="397"/>
      <c r="CM1923" s="397"/>
      <c r="CN1923" s="397"/>
    </row>
    <row r="1924" spans="1:92" s="407" customFormat="1" x14ac:dyDescent="0.25">
      <c r="A1924" s="408"/>
      <c r="B1924" s="408"/>
      <c r="C1924" s="408"/>
      <c r="D1924" s="408"/>
      <c r="E1924" s="408"/>
      <c r="F1924" s="408"/>
      <c r="G1924" s="408"/>
      <c r="AN1924" s="400"/>
      <c r="AO1924" s="400"/>
      <c r="AV1924" s="400"/>
      <c r="AW1924" s="400"/>
      <c r="BJ1924" s="400"/>
      <c r="BK1924" s="400"/>
      <c r="BL1924" s="400"/>
      <c r="BM1924" s="400"/>
      <c r="BN1924" s="400"/>
      <c r="BO1924" s="400"/>
      <c r="BP1924" s="400"/>
      <c r="BQ1924" s="400"/>
      <c r="BR1924" s="400"/>
      <c r="BS1924" s="400"/>
      <c r="BT1924" s="400"/>
      <c r="BU1924" s="400"/>
      <c r="CC1924" s="397"/>
      <c r="CD1924" s="397"/>
      <c r="CE1924" s="397"/>
      <c r="CF1924" s="397"/>
      <c r="CG1924" s="397"/>
      <c r="CH1924" s="397"/>
      <c r="CI1924" s="397"/>
      <c r="CJ1924" s="397"/>
      <c r="CK1924" s="397"/>
      <c r="CL1924" s="397"/>
      <c r="CM1924" s="397"/>
      <c r="CN1924" s="397"/>
    </row>
    <row r="1925" spans="1:92" s="407" customFormat="1" x14ac:dyDescent="0.25">
      <c r="A1925" s="408"/>
      <c r="B1925" s="408"/>
      <c r="C1925" s="408"/>
      <c r="D1925" s="408"/>
      <c r="E1925" s="408"/>
      <c r="F1925" s="408"/>
      <c r="G1925" s="408"/>
      <c r="AN1925" s="400"/>
      <c r="AO1925" s="400"/>
      <c r="AV1925" s="400"/>
      <c r="AW1925" s="400"/>
      <c r="BJ1925" s="400"/>
      <c r="BK1925" s="400"/>
      <c r="BL1925" s="400"/>
      <c r="BM1925" s="400"/>
      <c r="BN1925" s="400"/>
      <c r="BO1925" s="400"/>
      <c r="BP1925" s="400"/>
      <c r="BQ1925" s="400"/>
      <c r="BR1925" s="400"/>
      <c r="BS1925" s="400"/>
      <c r="BT1925" s="400"/>
      <c r="BU1925" s="400"/>
      <c r="CC1925" s="397"/>
      <c r="CD1925" s="397"/>
      <c r="CE1925" s="397"/>
      <c r="CF1925" s="397"/>
      <c r="CG1925" s="397"/>
      <c r="CH1925" s="397"/>
      <c r="CI1925" s="397"/>
      <c r="CJ1925" s="397"/>
      <c r="CK1925" s="397"/>
      <c r="CL1925" s="397"/>
      <c r="CM1925" s="397"/>
      <c r="CN1925" s="397"/>
    </row>
    <row r="1926" spans="1:92" s="407" customFormat="1" x14ac:dyDescent="0.25">
      <c r="A1926" s="408"/>
      <c r="B1926" s="408"/>
      <c r="C1926" s="408"/>
      <c r="D1926" s="408"/>
      <c r="E1926" s="408"/>
      <c r="F1926" s="408"/>
      <c r="G1926" s="408"/>
      <c r="AN1926" s="400"/>
      <c r="AO1926" s="400"/>
      <c r="AV1926" s="400"/>
      <c r="AW1926" s="400"/>
      <c r="BJ1926" s="400"/>
      <c r="BK1926" s="400"/>
      <c r="BL1926" s="400"/>
      <c r="BM1926" s="400"/>
      <c r="BN1926" s="400"/>
      <c r="BO1926" s="400"/>
      <c r="BP1926" s="400"/>
      <c r="BQ1926" s="400"/>
      <c r="BR1926" s="400"/>
      <c r="BS1926" s="400"/>
      <c r="BT1926" s="400"/>
      <c r="BU1926" s="400"/>
      <c r="CC1926" s="397"/>
      <c r="CD1926" s="397"/>
      <c r="CE1926" s="397"/>
      <c r="CF1926" s="397"/>
      <c r="CG1926" s="397"/>
      <c r="CH1926" s="397"/>
      <c r="CI1926" s="397"/>
      <c r="CJ1926" s="397"/>
      <c r="CK1926" s="397"/>
      <c r="CL1926" s="397"/>
      <c r="CM1926" s="397"/>
      <c r="CN1926" s="397"/>
    </row>
    <row r="1927" spans="1:92" s="407" customFormat="1" x14ac:dyDescent="0.25">
      <c r="A1927" s="408"/>
      <c r="B1927" s="408"/>
      <c r="C1927" s="408"/>
      <c r="D1927" s="408"/>
      <c r="E1927" s="408"/>
      <c r="F1927" s="408"/>
      <c r="G1927" s="408"/>
      <c r="AN1927" s="400"/>
      <c r="AO1927" s="400"/>
      <c r="AV1927" s="400"/>
      <c r="AW1927" s="400"/>
      <c r="BJ1927" s="400"/>
      <c r="BK1927" s="400"/>
      <c r="BL1927" s="400"/>
      <c r="BM1927" s="400"/>
      <c r="BN1927" s="400"/>
      <c r="BO1927" s="400"/>
      <c r="BP1927" s="400"/>
      <c r="BQ1927" s="400"/>
      <c r="BR1927" s="400"/>
      <c r="BS1927" s="400"/>
      <c r="BT1927" s="400"/>
      <c r="BU1927" s="400"/>
      <c r="CC1927" s="397"/>
      <c r="CD1927" s="397"/>
      <c r="CE1927" s="397"/>
      <c r="CF1927" s="397"/>
      <c r="CG1927" s="397"/>
      <c r="CH1927" s="397"/>
      <c r="CI1927" s="397"/>
      <c r="CJ1927" s="397"/>
      <c r="CK1927" s="397"/>
      <c r="CL1927" s="397"/>
      <c r="CM1927" s="397"/>
      <c r="CN1927" s="397"/>
    </row>
    <row r="1928" spans="1:92" s="407" customFormat="1" x14ac:dyDescent="0.25">
      <c r="A1928" s="408"/>
      <c r="B1928" s="408"/>
      <c r="C1928" s="408"/>
      <c r="D1928" s="408"/>
      <c r="E1928" s="408"/>
      <c r="F1928" s="408"/>
      <c r="G1928" s="408"/>
      <c r="AN1928" s="400"/>
      <c r="AO1928" s="400"/>
      <c r="AV1928" s="400"/>
      <c r="AW1928" s="400"/>
      <c r="BJ1928" s="400"/>
      <c r="BK1928" s="400"/>
      <c r="BL1928" s="400"/>
      <c r="BM1928" s="400"/>
      <c r="BN1928" s="400"/>
      <c r="BO1928" s="400"/>
      <c r="BP1928" s="400"/>
      <c r="BQ1928" s="400"/>
      <c r="BR1928" s="400"/>
      <c r="BS1928" s="400"/>
      <c r="BT1928" s="400"/>
      <c r="BU1928" s="400"/>
      <c r="CC1928" s="397"/>
      <c r="CD1928" s="397"/>
      <c r="CE1928" s="397"/>
      <c r="CF1928" s="397"/>
      <c r="CG1928" s="397"/>
      <c r="CH1928" s="397"/>
      <c r="CI1928" s="397"/>
      <c r="CJ1928" s="397"/>
      <c r="CK1928" s="397"/>
      <c r="CL1928" s="397"/>
      <c r="CM1928" s="397"/>
      <c r="CN1928" s="397"/>
    </row>
    <row r="1929" spans="1:92" s="407" customFormat="1" x14ac:dyDescent="0.25">
      <c r="A1929" s="408"/>
      <c r="B1929" s="408"/>
      <c r="C1929" s="408"/>
      <c r="D1929" s="408"/>
      <c r="E1929" s="408"/>
      <c r="F1929" s="408"/>
      <c r="G1929" s="408"/>
      <c r="AN1929" s="400"/>
      <c r="AO1929" s="400"/>
      <c r="AV1929" s="400"/>
      <c r="AW1929" s="400"/>
      <c r="BJ1929" s="400"/>
      <c r="BK1929" s="400"/>
      <c r="BL1929" s="400"/>
      <c r="BM1929" s="400"/>
      <c r="BN1929" s="400"/>
      <c r="BO1929" s="400"/>
      <c r="BP1929" s="400"/>
      <c r="BQ1929" s="400"/>
      <c r="BR1929" s="400"/>
      <c r="BS1929" s="400"/>
      <c r="BT1929" s="400"/>
      <c r="BU1929" s="400"/>
      <c r="CC1929" s="397"/>
      <c r="CD1929" s="397"/>
      <c r="CE1929" s="397"/>
      <c r="CF1929" s="397"/>
      <c r="CG1929" s="397"/>
      <c r="CH1929" s="397"/>
      <c r="CI1929" s="397"/>
      <c r="CJ1929" s="397"/>
      <c r="CK1929" s="397"/>
      <c r="CL1929" s="397"/>
      <c r="CM1929" s="397"/>
      <c r="CN1929" s="397"/>
    </row>
    <row r="1930" spans="1:92" s="407" customFormat="1" x14ac:dyDescent="0.25">
      <c r="A1930" s="408"/>
      <c r="B1930" s="408"/>
      <c r="C1930" s="408"/>
      <c r="D1930" s="408"/>
      <c r="E1930" s="408"/>
      <c r="F1930" s="408"/>
      <c r="G1930" s="408"/>
      <c r="AN1930" s="400"/>
      <c r="AO1930" s="400"/>
      <c r="AV1930" s="400"/>
      <c r="AW1930" s="400"/>
      <c r="BJ1930" s="400"/>
      <c r="BK1930" s="400"/>
      <c r="BL1930" s="400"/>
      <c r="BM1930" s="400"/>
      <c r="BN1930" s="400"/>
      <c r="BO1930" s="400"/>
      <c r="BP1930" s="400"/>
      <c r="BQ1930" s="400"/>
      <c r="BR1930" s="400"/>
      <c r="BS1930" s="400"/>
      <c r="BT1930" s="400"/>
      <c r="BU1930" s="400"/>
      <c r="CC1930" s="397"/>
      <c r="CD1930" s="397"/>
      <c r="CE1930" s="397"/>
      <c r="CF1930" s="397"/>
      <c r="CG1930" s="397"/>
      <c r="CH1930" s="397"/>
      <c r="CI1930" s="397"/>
      <c r="CJ1930" s="397"/>
      <c r="CK1930" s="397"/>
      <c r="CL1930" s="397"/>
      <c r="CM1930" s="397"/>
      <c r="CN1930" s="397"/>
    </row>
    <row r="1931" spans="1:92" s="407" customFormat="1" x14ac:dyDescent="0.25">
      <c r="A1931" s="408"/>
      <c r="B1931" s="408"/>
      <c r="C1931" s="408"/>
      <c r="D1931" s="408"/>
      <c r="E1931" s="408"/>
      <c r="F1931" s="408"/>
      <c r="G1931" s="408"/>
      <c r="AN1931" s="400"/>
      <c r="AO1931" s="400"/>
      <c r="AV1931" s="400"/>
      <c r="AW1931" s="400"/>
      <c r="BJ1931" s="400"/>
      <c r="BK1931" s="400"/>
      <c r="BL1931" s="400"/>
      <c r="BM1931" s="400"/>
      <c r="BN1931" s="400"/>
      <c r="BO1931" s="400"/>
      <c r="BP1931" s="400"/>
      <c r="BQ1931" s="400"/>
      <c r="BR1931" s="400"/>
      <c r="BS1931" s="400"/>
      <c r="BT1931" s="400"/>
      <c r="BU1931" s="400"/>
      <c r="CC1931" s="397"/>
      <c r="CD1931" s="397"/>
      <c r="CE1931" s="397"/>
      <c r="CF1931" s="397"/>
      <c r="CG1931" s="397"/>
      <c r="CH1931" s="397"/>
      <c r="CI1931" s="397"/>
      <c r="CJ1931" s="397"/>
      <c r="CK1931" s="397"/>
      <c r="CL1931" s="397"/>
      <c r="CM1931" s="397"/>
      <c r="CN1931" s="397"/>
    </row>
    <row r="1932" spans="1:92" s="407" customFormat="1" x14ac:dyDescent="0.25">
      <c r="A1932" s="408"/>
      <c r="B1932" s="408"/>
      <c r="C1932" s="408"/>
      <c r="D1932" s="408"/>
      <c r="E1932" s="408"/>
      <c r="F1932" s="408"/>
      <c r="G1932" s="408"/>
      <c r="AN1932" s="400"/>
      <c r="AO1932" s="400"/>
      <c r="AV1932" s="400"/>
      <c r="AW1932" s="400"/>
      <c r="BJ1932" s="400"/>
      <c r="BK1932" s="400"/>
      <c r="BL1932" s="400"/>
      <c r="BM1932" s="400"/>
      <c r="BN1932" s="400"/>
      <c r="BO1932" s="400"/>
      <c r="BP1932" s="400"/>
      <c r="BQ1932" s="400"/>
      <c r="BR1932" s="400"/>
      <c r="BS1932" s="400"/>
      <c r="BT1932" s="400"/>
      <c r="BU1932" s="400"/>
      <c r="CC1932" s="397"/>
      <c r="CD1932" s="397"/>
      <c r="CE1932" s="397"/>
      <c r="CF1932" s="397"/>
      <c r="CG1932" s="397"/>
      <c r="CH1932" s="397"/>
      <c r="CI1932" s="397"/>
      <c r="CJ1932" s="397"/>
      <c r="CK1932" s="397"/>
      <c r="CL1932" s="397"/>
      <c r="CM1932" s="397"/>
      <c r="CN1932" s="397"/>
    </row>
    <row r="1933" spans="1:92" s="407" customFormat="1" x14ac:dyDescent="0.25">
      <c r="A1933" s="408"/>
      <c r="B1933" s="408"/>
      <c r="C1933" s="408"/>
      <c r="D1933" s="408"/>
      <c r="E1933" s="408"/>
      <c r="F1933" s="408"/>
      <c r="G1933" s="408"/>
      <c r="AN1933" s="400"/>
      <c r="AO1933" s="400"/>
      <c r="AV1933" s="400"/>
      <c r="AW1933" s="400"/>
      <c r="BJ1933" s="400"/>
      <c r="BK1933" s="400"/>
      <c r="BL1933" s="400"/>
      <c r="BM1933" s="400"/>
      <c r="BN1933" s="400"/>
      <c r="BO1933" s="400"/>
      <c r="BP1933" s="400"/>
      <c r="BQ1933" s="400"/>
      <c r="BR1933" s="400"/>
      <c r="BS1933" s="400"/>
      <c r="BT1933" s="400"/>
      <c r="BU1933" s="400"/>
      <c r="CC1933" s="397"/>
      <c r="CD1933" s="397"/>
      <c r="CE1933" s="397"/>
      <c r="CF1933" s="397"/>
      <c r="CG1933" s="397"/>
      <c r="CH1933" s="397"/>
      <c r="CI1933" s="397"/>
      <c r="CJ1933" s="397"/>
      <c r="CK1933" s="397"/>
      <c r="CL1933" s="397"/>
      <c r="CM1933" s="397"/>
      <c r="CN1933" s="397"/>
    </row>
    <row r="1934" spans="1:92" s="407" customFormat="1" x14ac:dyDescent="0.25">
      <c r="A1934" s="408"/>
      <c r="B1934" s="408"/>
      <c r="C1934" s="408"/>
      <c r="D1934" s="408"/>
      <c r="E1934" s="408"/>
      <c r="F1934" s="408"/>
      <c r="G1934" s="408"/>
      <c r="AN1934" s="400"/>
      <c r="AO1934" s="400"/>
      <c r="AV1934" s="400"/>
      <c r="AW1934" s="400"/>
      <c r="BJ1934" s="400"/>
      <c r="BK1934" s="400"/>
      <c r="BL1934" s="400"/>
      <c r="BM1934" s="400"/>
      <c r="BN1934" s="400"/>
      <c r="BO1934" s="400"/>
      <c r="BP1934" s="400"/>
      <c r="BQ1934" s="400"/>
      <c r="BR1934" s="400"/>
      <c r="BS1934" s="400"/>
      <c r="BT1934" s="400"/>
      <c r="BU1934" s="400"/>
      <c r="CC1934" s="397"/>
      <c r="CD1934" s="397"/>
      <c r="CE1934" s="397"/>
      <c r="CF1934" s="397"/>
      <c r="CG1934" s="397"/>
      <c r="CH1934" s="397"/>
      <c r="CI1934" s="397"/>
      <c r="CJ1934" s="397"/>
      <c r="CK1934" s="397"/>
      <c r="CL1934" s="397"/>
      <c r="CM1934" s="397"/>
      <c r="CN1934" s="397"/>
    </row>
    <row r="1935" spans="1:92" s="407" customFormat="1" x14ac:dyDescent="0.25">
      <c r="A1935" s="408"/>
      <c r="B1935" s="408"/>
      <c r="C1935" s="408"/>
      <c r="D1935" s="408"/>
      <c r="E1935" s="408"/>
      <c r="F1935" s="408"/>
      <c r="G1935" s="408"/>
      <c r="AN1935" s="400"/>
      <c r="AO1935" s="400"/>
      <c r="AV1935" s="400"/>
      <c r="AW1935" s="400"/>
      <c r="BJ1935" s="400"/>
      <c r="BK1935" s="400"/>
      <c r="BL1935" s="400"/>
      <c r="BM1935" s="400"/>
      <c r="BN1935" s="400"/>
      <c r="BO1935" s="400"/>
      <c r="BP1935" s="400"/>
      <c r="BQ1935" s="400"/>
      <c r="BR1935" s="400"/>
      <c r="BS1935" s="400"/>
      <c r="BT1935" s="400"/>
      <c r="BU1935" s="400"/>
      <c r="CC1935" s="397"/>
      <c r="CD1935" s="397"/>
      <c r="CE1935" s="397"/>
      <c r="CF1935" s="397"/>
      <c r="CG1935" s="397"/>
      <c r="CH1935" s="397"/>
      <c r="CI1935" s="397"/>
      <c r="CJ1935" s="397"/>
      <c r="CK1935" s="397"/>
      <c r="CL1935" s="397"/>
      <c r="CM1935" s="397"/>
      <c r="CN1935" s="397"/>
    </row>
    <row r="1936" spans="1:92" s="407" customFormat="1" x14ac:dyDescent="0.25">
      <c r="A1936" s="408"/>
      <c r="B1936" s="408"/>
      <c r="C1936" s="408"/>
      <c r="D1936" s="408"/>
      <c r="E1936" s="408"/>
      <c r="F1936" s="408"/>
      <c r="G1936" s="408"/>
      <c r="AN1936" s="400"/>
      <c r="AO1936" s="400"/>
      <c r="AV1936" s="400"/>
      <c r="AW1936" s="400"/>
      <c r="BJ1936" s="400"/>
      <c r="BK1936" s="400"/>
      <c r="BL1936" s="400"/>
      <c r="BM1936" s="400"/>
      <c r="BN1936" s="400"/>
      <c r="BO1936" s="400"/>
      <c r="BP1936" s="400"/>
      <c r="BQ1936" s="400"/>
      <c r="BR1936" s="400"/>
      <c r="BS1936" s="400"/>
      <c r="BT1936" s="400"/>
      <c r="BU1936" s="400"/>
      <c r="CC1936" s="397"/>
      <c r="CD1936" s="397"/>
      <c r="CE1936" s="397"/>
      <c r="CF1936" s="397"/>
      <c r="CG1936" s="397"/>
      <c r="CH1936" s="397"/>
      <c r="CI1936" s="397"/>
      <c r="CJ1936" s="397"/>
      <c r="CK1936" s="397"/>
      <c r="CL1936" s="397"/>
      <c r="CM1936" s="397"/>
      <c r="CN1936" s="397"/>
    </row>
    <row r="1937" spans="1:92" s="407" customFormat="1" x14ac:dyDescent="0.25">
      <c r="A1937" s="408"/>
      <c r="B1937" s="408"/>
      <c r="C1937" s="408"/>
      <c r="D1937" s="408"/>
      <c r="E1937" s="408"/>
      <c r="F1937" s="408"/>
      <c r="G1937" s="408"/>
      <c r="AN1937" s="400"/>
      <c r="AO1937" s="400"/>
      <c r="AV1937" s="400"/>
      <c r="AW1937" s="400"/>
      <c r="BJ1937" s="400"/>
      <c r="BK1937" s="400"/>
      <c r="BL1937" s="400"/>
      <c r="BM1937" s="400"/>
      <c r="BN1937" s="400"/>
      <c r="BO1937" s="400"/>
      <c r="BP1937" s="400"/>
      <c r="BQ1937" s="400"/>
      <c r="BR1937" s="400"/>
      <c r="BS1937" s="400"/>
      <c r="BT1937" s="400"/>
      <c r="BU1937" s="400"/>
      <c r="CC1937" s="397"/>
      <c r="CD1937" s="397"/>
      <c r="CE1937" s="397"/>
      <c r="CF1937" s="397"/>
      <c r="CG1937" s="397"/>
      <c r="CH1937" s="397"/>
      <c r="CI1937" s="397"/>
      <c r="CJ1937" s="397"/>
      <c r="CK1937" s="397"/>
      <c r="CL1937" s="397"/>
      <c r="CM1937" s="397"/>
      <c r="CN1937" s="397"/>
    </row>
    <row r="1938" spans="1:92" s="407" customFormat="1" x14ac:dyDescent="0.25">
      <c r="A1938" s="408"/>
      <c r="B1938" s="408"/>
      <c r="C1938" s="408"/>
      <c r="D1938" s="408"/>
      <c r="E1938" s="408"/>
      <c r="F1938" s="408"/>
      <c r="G1938" s="408"/>
      <c r="AN1938" s="400"/>
      <c r="AO1938" s="400"/>
      <c r="AV1938" s="400"/>
      <c r="AW1938" s="400"/>
      <c r="BJ1938" s="400"/>
      <c r="BK1938" s="400"/>
      <c r="BL1938" s="400"/>
      <c r="BM1938" s="400"/>
      <c r="BN1938" s="400"/>
      <c r="BO1938" s="400"/>
      <c r="BP1938" s="400"/>
      <c r="BQ1938" s="400"/>
      <c r="BR1938" s="400"/>
      <c r="BS1938" s="400"/>
      <c r="BT1938" s="400"/>
      <c r="BU1938" s="400"/>
      <c r="CC1938" s="397"/>
      <c r="CD1938" s="397"/>
      <c r="CE1938" s="397"/>
      <c r="CF1938" s="397"/>
      <c r="CG1938" s="397"/>
      <c r="CH1938" s="397"/>
      <c r="CI1938" s="397"/>
      <c r="CJ1938" s="397"/>
      <c r="CK1938" s="397"/>
      <c r="CL1938" s="397"/>
      <c r="CM1938" s="397"/>
      <c r="CN1938" s="397"/>
    </row>
    <row r="1939" spans="1:92" s="407" customFormat="1" x14ac:dyDescent="0.25">
      <c r="A1939" s="408"/>
      <c r="B1939" s="408"/>
      <c r="C1939" s="408"/>
      <c r="D1939" s="408"/>
      <c r="E1939" s="408"/>
      <c r="F1939" s="408"/>
      <c r="G1939" s="408"/>
      <c r="AN1939" s="400"/>
      <c r="AO1939" s="400"/>
      <c r="AV1939" s="400"/>
      <c r="AW1939" s="400"/>
      <c r="BJ1939" s="400"/>
      <c r="BK1939" s="400"/>
      <c r="BL1939" s="400"/>
      <c r="BM1939" s="400"/>
      <c r="BN1939" s="400"/>
      <c r="BO1939" s="400"/>
      <c r="BP1939" s="400"/>
      <c r="BQ1939" s="400"/>
      <c r="BR1939" s="400"/>
      <c r="BS1939" s="400"/>
      <c r="BT1939" s="400"/>
      <c r="BU1939" s="400"/>
      <c r="CC1939" s="397"/>
      <c r="CD1939" s="397"/>
      <c r="CE1939" s="397"/>
      <c r="CF1939" s="397"/>
      <c r="CG1939" s="397"/>
      <c r="CH1939" s="397"/>
      <c r="CI1939" s="397"/>
      <c r="CJ1939" s="397"/>
      <c r="CK1939" s="397"/>
      <c r="CL1939" s="397"/>
      <c r="CM1939" s="397"/>
      <c r="CN1939" s="397"/>
    </row>
    <row r="1940" spans="1:92" s="407" customFormat="1" x14ac:dyDescent="0.25">
      <c r="A1940" s="408"/>
      <c r="B1940" s="408"/>
      <c r="C1940" s="408"/>
      <c r="D1940" s="408"/>
      <c r="E1940" s="408"/>
      <c r="F1940" s="408"/>
      <c r="G1940" s="408"/>
      <c r="AN1940" s="400"/>
      <c r="AO1940" s="400"/>
      <c r="AV1940" s="400"/>
      <c r="AW1940" s="400"/>
      <c r="BJ1940" s="400"/>
      <c r="BK1940" s="400"/>
      <c r="BL1940" s="400"/>
      <c r="BM1940" s="400"/>
      <c r="BN1940" s="400"/>
      <c r="BO1940" s="400"/>
      <c r="BP1940" s="400"/>
      <c r="BQ1940" s="400"/>
      <c r="BR1940" s="400"/>
      <c r="BS1940" s="400"/>
      <c r="BT1940" s="400"/>
      <c r="BU1940" s="400"/>
      <c r="CC1940" s="397"/>
      <c r="CD1940" s="397"/>
      <c r="CE1940" s="397"/>
      <c r="CF1940" s="397"/>
      <c r="CG1940" s="397"/>
      <c r="CH1940" s="397"/>
      <c r="CI1940" s="397"/>
      <c r="CJ1940" s="397"/>
      <c r="CK1940" s="397"/>
      <c r="CL1940" s="397"/>
      <c r="CM1940" s="397"/>
      <c r="CN1940" s="397"/>
    </row>
    <row r="1941" spans="1:92" s="407" customFormat="1" x14ac:dyDescent="0.25">
      <c r="A1941" s="408"/>
      <c r="B1941" s="408"/>
      <c r="C1941" s="408"/>
      <c r="D1941" s="408"/>
      <c r="E1941" s="408"/>
      <c r="F1941" s="408"/>
      <c r="G1941" s="408"/>
      <c r="AN1941" s="400"/>
      <c r="AO1941" s="400"/>
      <c r="AV1941" s="400"/>
      <c r="AW1941" s="400"/>
      <c r="BJ1941" s="400"/>
      <c r="BK1941" s="400"/>
      <c r="BL1941" s="400"/>
      <c r="BM1941" s="400"/>
      <c r="BN1941" s="400"/>
      <c r="BO1941" s="400"/>
      <c r="BP1941" s="400"/>
      <c r="BQ1941" s="400"/>
      <c r="BR1941" s="400"/>
      <c r="BS1941" s="400"/>
      <c r="BT1941" s="400"/>
      <c r="BU1941" s="400"/>
      <c r="CC1941" s="397"/>
      <c r="CD1941" s="397"/>
      <c r="CE1941" s="397"/>
      <c r="CF1941" s="397"/>
      <c r="CG1941" s="397"/>
      <c r="CH1941" s="397"/>
      <c r="CI1941" s="397"/>
      <c r="CJ1941" s="397"/>
      <c r="CK1941" s="397"/>
      <c r="CL1941" s="397"/>
      <c r="CM1941" s="397"/>
      <c r="CN1941" s="397"/>
    </row>
    <row r="1942" spans="1:92" s="407" customFormat="1" x14ac:dyDescent="0.25">
      <c r="A1942" s="408"/>
      <c r="B1942" s="408"/>
      <c r="C1942" s="408"/>
      <c r="D1942" s="408"/>
      <c r="E1942" s="408"/>
      <c r="F1942" s="408"/>
      <c r="G1942" s="408"/>
      <c r="AN1942" s="400"/>
      <c r="AO1942" s="400"/>
      <c r="AV1942" s="400"/>
      <c r="AW1942" s="400"/>
      <c r="BJ1942" s="400"/>
      <c r="BK1942" s="400"/>
      <c r="BL1942" s="400"/>
      <c r="BM1942" s="400"/>
      <c r="BN1942" s="400"/>
      <c r="BO1942" s="400"/>
      <c r="BP1942" s="400"/>
      <c r="BQ1942" s="400"/>
      <c r="BR1942" s="400"/>
      <c r="BS1942" s="400"/>
      <c r="BT1942" s="400"/>
      <c r="BU1942" s="400"/>
      <c r="CC1942" s="397"/>
      <c r="CD1942" s="397"/>
      <c r="CE1942" s="397"/>
      <c r="CF1942" s="397"/>
      <c r="CG1942" s="397"/>
      <c r="CH1942" s="397"/>
      <c r="CI1942" s="397"/>
      <c r="CJ1942" s="397"/>
      <c r="CK1942" s="397"/>
      <c r="CL1942" s="397"/>
      <c r="CM1942" s="397"/>
      <c r="CN1942" s="397"/>
    </row>
    <row r="1943" spans="1:92" s="407" customFormat="1" x14ac:dyDescent="0.25">
      <c r="A1943" s="408"/>
      <c r="B1943" s="408"/>
      <c r="C1943" s="408"/>
      <c r="D1943" s="408"/>
      <c r="E1943" s="408"/>
      <c r="F1943" s="408"/>
      <c r="G1943" s="408"/>
      <c r="AN1943" s="400"/>
      <c r="AO1943" s="400"/>
      <c r="AV1943" s="400"/>
      <c r="AW1943" s="400"/>
      <c r="BJ1943" s="400"/>
      <c r="BK1943" s="400"/>
      <c r="BL1943" s="400"/>
      <c r="BM1943" s="400"/>
      <c r="BN1943" s="400"/>
      <c r="BO1943" s="400"/>
      <c r="BP1943" s="400"/>
      <c r="BQ1943" s="400"/>
      <c r="BR1943" s="400"/>
      <c r="BS1943" s="400"/>
      <c r="BT1943" s="400"/>
      <c r="BU1943" s="400"/>
      <c r="CC1943" s="397"/>
      <c r="CD1943" s="397"/>
      <c r="CE1943" s="397"/>
      <c r="CF1943" s="397"/>
      <c r="CG1943" s="397"/>
      <c r="CH1943" s="397"/>
      <c r="CI1943" s="397"/>
      <c r="CJ1943" s="397"/>
      <c r="CK1943" s="397"/>
      <c r="CL1943" s="397"/>
      <c r="CM1943" s="397"/>
      <c r="CN1943" s="397"/>
    </row>
    <row r="1944" spans="1:92" s="407" customFormat="1" x14ac:dyDescent="0.25">
      <c r="A1944" s="408"/>
      <c r="B1944" s="408"/>
      <c r="C1944" s="408"/>
      <c r="D1944" s="408"/>
      <c r="E1944" s="408"/>
      <c r="F1944" s="408"/>
      <c r="G1944" s="408"/>
      <c r="AN1944" s="400"/>
      <c r="AO1944" s="400"/>
      <c r="AV1944" s="400"/>
      <c r="AW1944" s="400"/>
      <c r="BJ1944" s="400"/>
      <c r="BK1944" s="400"/>
      <c r="BL1944" s="400"/>
      <c r="BM1944" s="400"/>
      <c r="BN1944" s="400"/>
      <c r="BO1944" s="400"/>
      <c r="BP1944" s="400"/>
      <c r="BQ1944" s="400"/>
      <c r="BR1944" s="400"/>
      <c r="BS1944" s="400"/>
      <c r="BT1944" s="400"/>
      <c r="BU1944" s="400"/>
      <c r="CC1944" s="397"/>
      <c r="CD1944" s="397"/>
      <c r="CE1944" s="397"/>
      <c r="CF1944" s="397"/>
      <c r="CG1944" s="397"/>
      <c r="CH1944" s="397"/>
      <c r="CI1944" s="397"/>
      <c r="CJ1944" s="397"/>
      <c r="CK1944" s="397"/>
      <c r="CL1944" s="397"/>
      <c r="CM1944" s="397"/>
      <c r="CN1944" s="397"/>
    </row>
    <row r="1945" spans="1:92" s="407" customFormat="1" x14ac:dyDescent="0.25">
      <c r="A1945" s="408"/>
      <c r="B1945" s="408"/>
      <c r="C1945" s="408"/>
      <c r="D1945" s="408"/>
      <c r="E1945" s="408"/>
      <c r="F1945" s="408"/>
      <c r="G1945" s="408"/>
      <c r="AN1945" s="400"/>
      <c r="AO1945" s="400"/>
      <c r="AV1945" s="400"/>
      <c r="AW1945" s="400"/>
      <c r="BJ1945" s="400"/>
      <c r="BK1945" s="400"/>
      <c r="BL1945" s="400"/>
      <c r="BM1945" s="400"/>
      <c r="BN1945" s="400"/>
      <c r="BO1945" s="400"/>
      <c r="BP1945" s="400"/>
      <c r="BQ1945" s="400"/>
      <c r="BR1945" s="400"/>
      <c r="BS1945" s="400"/>
      <c r="BT1945" s="400"/>
      <c r="BU1945" s="400"/>
      <c r="CC1945" s="397"/>
      <c r="CD1945" s="397"/>
      <c r="CE1945" s="397"/>
      <c r="CF1945" s="397"/>
      <c r="CG1945" s="397"/>
      <c r="CH1945" s="397"/>
      <c r="CI1945" s="397"/>
      <c r="CJ1945" s="397"/>
      <c r="CK1945" s="397"/>
      <c r="CL1945" s="397"/>
      <c r="CM1945" s="397"/>
      <c r="CN1945" s="397"/>
    </row>
    <row r="1946" spans="1:92" s="407" customFormat="1" x14ac:dyDescent="0.25">
      <c r="A1946" s="408"/>
      <c r="B1946" s="408"/>
      <c r="C1946" s="408"/>
      <c r="D1946" s="408"/>
      <c r="E1946" s="408"/>
      <c r="F1946" s="408"/>
      <c r="G1946" s="408"/>
      <c r="AN1946" s="400"/>
      <c r="AO1946" s="400"/>
      <c r="AV1946" s="400"/>
      <c r="AW1946" s="400"/>
      <c r="BJ1946" s="400"/>
      <c r="BK1946" s="400"/>
      <c r="BL1946" s="400"/>
      <c r="BM1946" s="400"/>
      <c r="BN1946" s="400"/>
      <c r="BO1946" s="400"/>
      <c r="BP1946" s="400"/>
      <c r="BQ1946" s="400"/>
      <c r="BR1946" s="400"/>
      <c r="BS1946" s="400"/>
      <c r="BT1946" s="400"/>
      <c r="BU1946" s="400"/>
      <c r="CC1946" s="397"/>
      <c r="CD1946" s="397"/>
      <c r="CE1946" s="397"/>
      <c r="CF1946" s="397"/>
      <c r="CG1946" s="397"/>
      <c r="CH1946" s="397"/>
      <c r="CI1946" s="397"/>
      <c r="CJ1946" s="397"/>
      <c r="CK1946" s="397"/>
      <c r="CL1946" s="397"/>
      <c r="CM1946" s="397"/>
      <c r="CN1946" s="397"/>
    </row>
    <row r="1947" spans="1:92" s="407" customFormat="1" x14ac:dyDescent="0.25">
      <c r="A1947" s="408"/>
      <c r="B1947" s="408"/>
      <c r="C1947" s="408"/>
      <c r="D1947" s="408"/>
      <c r="E1947" s="408"/>
      <c r="F1947" s="408"/>
      <c r="G1947" s="408"/>
      <c r="AN1947" s="400"/>
      <c r="AO1947" s="400"/>
      <c r="AV1947" s="400"/>
      <c r="AW1947" s="400"/>
      <c r="BJ1947" s="400"/>
      <c r="BK1947" s="400"/>
      <c r="BL1947" s="400"/>
      <c r="BM1947" s="400"/>
      <c r="BN1947" s="400"/>
      <c r="BO1947" s="400"/>
      <c r="BP1947" s="400"/>
      <c r="BQ1947" s="400"/>
      <c r="BR1947" s="400"/>
      <c r="BS1947" s="400"/>
      <c r="BT1947" s="400"/>
      <c r="BU1947" s="400"/>
      <c r="CC1947" s="397"/>
      <c r="CD1947" s="397"/>
      <c r="CE1947" s="397"/>
      <c r="CF1947" s="397"/>
      <c r="CG1947" s="397"/>
      <c r="CH1947" s="397"/>
      <c r="CI1947" s="397"/>
      <c r="CJ1947" s="397"/>
      <c r="CK1947" s="397"/>
      <c r="CL1947" s="397"/>
      <c r="CM1947" s="397"/>
      <c r="CN1947" s="397"/>
    </row>
    <row r="1948" spans="1:92" s="407" customFormat="1" x14ac:dyDescent="0.25">
      <c r="A1948" s="408"/>
      <c r="B1948" s="408"/>
      <c r="C1948" s="408"/>
      <c r="D1948" s="408"/>
      <c r="E1948" s="408"/>
      <c r="F1948" s="408"/>
      <c r="G1948" s="408"/>
      <c r="AN1948" s="400"/>
      <c r="AO1948" s="400"/>
      <c r="AV1948" s="400"/>
      <c r="AW1948" s="400"/>
      <c r="BJ1948" s="400"/>
      <c r="BK1948" s="400"/>
      <c r="BL1948" s="400"/>
      <c r="BM1948" s="400"/>
      <c r="BN1948" s="400"/>
      <c r="BO1948" s="400"/>
      <c r="BP1948" s="400"/>
      <c r="BQ1948" s="400"/>
      <c r="BR1948" s="400"/>
      <c r="BS1948" s="400"/>
      <c r="BT1948" s="400"/>
      <c r="BU1948" s="400"/>
      <c r="CC1948" s="397"/>
      <c r="CD1948" s="397"/>
      <c r="CE1948" s="397"/>
      <c r="CF1948" s="397"/>
      <c r="CG1948" s="397"/>
      <c r="CH1948" s="397"/>
      <c r="CI1948" s="397"/>
      <c r="CJ1948" s="397"/>
      <c r="CK1948" s="397"/>
      <c r="CL1948" s="397"/>
      <c r="CM1948" s="397"/>
      <c r="CN1948" s="397"/>
    </row>
    <row r="1949" spans="1:92" s="407" customFormat="1" x14ac:dyDescent="0.25">
      <c r="A1949" s="408"/>
      <c r="B1949" s="408"/>
      <c r="C1949" s="408"/>
      <c r="D1949" s="408"/>
      <c r="E1949" s="408"/>
      <c r="F1949" s="408"/>
      <c r="G1949" s="408"/>
      <c r="AN1949" s="400"/>
      <c r="AO1949" s="400"/>
      <c r="AV1949" s="400"/>
      <c r="AW1949" s="400"/>
      <c r="BJ1949" s="400"/>
      <c r="BK1949" s="400"/>
      <c r="BL1949" s="400"/>
      <c r="BM1949" s="400"/>
      <c r="BN1949" s="400"/>
      <c r="BO1949" s="400"/>
      <c r="BP1949" s="400"/>
      <c r="BQ1949" s="400"/>
      <c r="BR1949" s="400"/>
      <c r="BS1949" s="400"/>
      <c r="BT1949" s="400"/>
      <c r="BU1949" s="400"/>
      <c r="CC1949" s="397"/>
      <c r="CD1949" s="397"/>
      <c r="CE1949" s="397"/>
      <c r="CF1949" s="397"/>
      <c r="CG1949" s="397"/>
      <c r="CH1949" s="397"/>
      <c r="CI1949" s="397"/>
      <c r="CJ1949" s="397"/>
      <c r="CK1949" s="397"/>
      <c r="CL1949" s="397"/>
      <c r="CM1949" s="397"/>
      <c r="CN1949" s="397"/>
    </row>
    <row r="1950" spans="1:92" s="407" customFormat="1" x14ac:dyDescent="0.25">
      <c r="A1950" s="408"/>
      <c r="B1950" s="408"/>
      <c r="C1950" s="408"/>
      <c r="D1950" s="408"/>
      <c r="E1950" s="408"/>
      <c r="F1950" s="408"/>
      <c r="G1950" s="408"/>
      <c r="AN1950" s="400"/>
      <c r="AO1950" s="400"/>
      <c r="AV1950" s="400"/>
      <c r="AW1950" s="400"/>
      <c r="BJ1950" s="400"/>
      <c r="BK1950" s="400"/>
      <c r="BL1950" s="400"/>
      <c r="BM1950" s="400"/>
      <c r="BN1950" s="400"/>
      <c r="BO1950" s="400"/>
      <c r="BP1950" s="400"/>
      <c r="BQ1950" s="400"/>
      <c r="BR1950" s="400"/>
      <c r="BS1950" s="400"/>
      <c r="BT1950" s="400"/>
      <c r="BU1950" s="400"/>
      <c r="CC1950" s="397"/>
      <c r="CD1950" s="397"/>
      <c r="CE1950" s="397"/>
      <c r="CF1950" s="397"/>
      <c r="CG1950" s="397"/>
      <c r="CH1950" s="397"/>
      <c r="CI1950" s="397"/>
      <c r="CJ1950" s="397"/>
      <c r="CK1950" s="397"/>
      <c r="CL1950" s="397"/>
      <c r="CM1950" s="397"/>
      <c r="CN1950" s="397"/>
    </row>
    <row r="1951" spans="1:92" s="407" customFormat="1" x14ac:dyDescent="0.25">
      <c r="A1951" s="408"/>
      <c r="B1951" s="408"/>
      <c r="C1951" s="408"/>
      <c r="D1951" s="408"/>
      <c r="E1951" s="408"/>
      <c r="F1951" s="408"/>
      <c r="G1951" s="408"/>
      <c r="AN1951" s="400"/>
      <c r="AO1951" s="400"/>
      <c r="AV1951" s="400"/>
      <c r="AW1951" s="400"/>
      <c r="BJ1951" s="400"/>
      <c r="BK1951" s="400"/>
      <c r="BL1951" s="400"/>
      <c r="BM1951" s="400"/>
      <c r="BN1951" s="400"/>
      <c r="BO1951" s="400"/>
      <c r="BP1951" s="400"/>
      <c r="BQ1951" s="400"/>
      <c r="BR1951" s="400"/>
      <c r="BS1951" s="400"/>
      <c r="BT1951" s="400"/>
      <c r="BU1951" s="400"/>
      <c r="CC1951" s="397"/>
      <c r="CD1951" s="397"/>
      <c r="CE1951" s="397"/>
      <c r="CF1951" s="397"/>
      <c r="CG1951" s="397"/>
      <c r="CH1951" s="397"/>
      <c r="CI1951" s="397"/>
      <c r="CJ1951" s="397"/>
      <c r="CK1951" s="397"/>
      <c r="CL1951" s="397"/>
      <c r="CM1951" s="397"/>
      <c r="CN1951" s="397"/>
    </row>
    <row r="1952" spans="1:92" s="407" customFormat="1" x14ac:dyDescent="0.25">
      <c r="A1952" s="408"/>
      <c r="B1952" s="408"/>
      <c r="C1952" s="408"/>
      <c r="D1952" s="408"/>
      <c r="E1952" s="408"/>
      <c r="F1952" s="408"/>
      <c r="G1952" s="408"/>
      <c r="AN1952" s="400"/>
      <c r="AO1952" s="400"/>
      <c r="AV1952" s="400"/>
      <c r="AW1952" s="400"/>
      <c r="BJ1952" s="400"/>
      <c r="BK1952" s="400"/>
      <c r="BL1952" s="400"/>
      <c r="BM1952" s="400"/>
      <c r="BN1952" s="400"/>
      <c r="BO1952" s="400"/>
      <c r="BP1952" s="400"/>
      <c r="BQ1952" s="400"/>
      <c r="BR1952" s="400"/>
      <c r="BS1952" s="400"/>
      <c r="BT1952" s="400"/>
      <c r="BU1952" s="400"/>
      <c r="CC1952" s="397"/>
      <c r="CD1952" s="397"/>
      <c r="CE1952" s="397"/>
      <c r="CF1952" s="397"/>
      <c r="CG1952" s="397"/>
      <c r="CH1952" s="397"/>
      <c r="CI1952" s="397"/>
      <c r="CJ1952" s="397"/>
      <c r="CK1952" s="397"/>
      <c r="CL1952" s="397"/>
      <c r="CM1952" s="397"/>
      <c r="CN1952" s="397"/>
    </row>
    <row r="1953" spans="1:92" s="407" customFormat="1" x14ac:dyDescent="0.25">
      <c r="A1953" s="408"/>
      <c r="B1953" s="408"/>
      <c r="C1953" s="408"/>
      <c r="D1953" s="408"/>
      <c r="E1953" s="408"/>
      <c r="F1953" s="408"/>
      <c r="G1953" s="408"/>
      <c r="AN1953" s="400"/>
      <c r="AO1953" s="400"/>
      <c r="AV1953" s="400"/>
      <c r="AW1953" s="400"/>
      <c r="BJ1953" s="400"/>
      <c r="BK1953" s="400"/>
      <c r="BL1953" s="400"/>
      <c r="BM1953" s="400"/>
      <c r="BN1953" s="400"/>
      <c r="BO1953" s="400"/>
      <c r="BP1953" s="400"/>
      <c r="BQ1953" s="400"/>
      <c r="BR1953" s="400"/>
      <c r="BS1953" s="400"/>
      <c r="BT1953" s="400"/>
      <c r="BU1953" s="400"/>
      <c r="CC1953" s="397"/>
      <c r="CD1953" s="397"/>
      <c r="CE1953" s="397"/>
      <c r="CF1953" s="397"/>
      <c r="CG1953" s="397"/>
      <c r="CH1953" s="397"/>
      <c r="CI1953" s="397"/>
      <c r="CJ1953" s="397"/>
      <c r="CK1953" s="397"/>
      <c r="CL1953" s="397"/>
      <c r="CM1953" s="397"/>
      <c r="CN1953" s="397"/>
    </row>
    <row r="1954" spans="1:92" s="407" customFormat="1" x14ac:dyDescent="0.25">
      <c r="A1954" s="408"/>
      <c r="B1954" s="408"/>
      <c r="C1954" s="408"/>
      <c r="D1954" s="408"/>
      <c r="E1954" s="408"/>
      <c r="F1954" s="408"/>
      <c r="G1954" s="408"/>
      <c r="AN1954" s="400"/>
      <c r="AO1954" s="400"/>
      <c r="AV1954" s="400"/>
      <c r="AW1954" s="400"/>
      <c r="BJ1954" s="400"/>
      <c r="BK1954" s="400"/>
      <c r="BL1954" s="400"/>
      <c r="BM1954" s="400"/>
      <c r="BN1954" s="400"/>
      <c r="BO1954" s="400"/>
      <c r="BP1954" s="400"/>
      <c r="BQ1954" s="400"/>
      <c r="BR1954" s="400"/>
      <c r="BS1954" s="400"/>
      <c r="BT1954" s="400"/>
      <c r="BU1954" s="400"/>
      <c r="CC1954" s="397"/>
      <c r="CD1954" s="397"/>
      <c r="CE1954" s="397"/>
      <c r="CF1954" s="397"/>
      <c r="CG1954" s="397"/>
      <c r="CH1954" s="397"/>
      <c r="CI1954" s="397"/>
      <c r="CJ1954" s="397"/>
      <c r="CK1954" s="397"/>
      <c r="CL1954" s="397"/>
      <c r="CM1954" s="397"/>
      <c r="CN1954" s="397"/>
    </row>
    <row r="1955" spans="1:92" s="407" customFormat="1" x14ac:dyDescent="0.25">
      <c r="A1955" s="408"/>
      <c r="B1955" s="408"/>
      <c r="C1955" s="408"/>
      <c r="D1955" s="408"/>
      <c r="E1955" s="408"/>
      <c r="F1955" s="408"/>
      <c r="G1955" s="408"/>
      <c r="AN1955" s="400"/>
      <c r="AO1955" s="400"/>
      <c r="AV1955" s="400"/>
      <c r="AW1955" s="400"/>
      <c r="BJ1955" s="400"/>
      <c r="BK1955" s="400"/>
      <c r="BL1955" s="400"/>
      <c r="BM1955" s="400"/>
      <c r="BN1955" s="400"/>
      <c r="BO1955" s="400"/>
      <c r="BP1955" s="400"/>
      <c r="BQ1955" s="400"/>
      <c r="BR1955" s="400"/>
      <c r="BS1955" s="400"/>
      <c r="BT1955" s="400"/>
      <c r="BU1955" s="400"/>
      <c r="CC1955" s="397"/>
      <c r="CD1955" s="397"/>
      <c r="CE1955" s="397"/>
      <c r="CF1955" s="397"/>
      <c r="CG1955" s="397"/>
      <c r="CH1955" s="397"/>
      <c r="CI1955" s="397"/>
      <c r="CJ1955" s="397"/>
      <c r="CK1955" s="397"/>
      <c r="CL1955" s="397"/>
      <c r="CM1955" s="397"/>
      <c r="CN1955" s="397"/>
    </row>
    <row r="1956" spans="1:92" s="407" customFormat="1" x14ac:dyDescent="0.25">
      <c r="A1956" s="408"/>
      <c r="B1956" s="408"/>
      <c r="C1956" s="408"/>
      <c r="D1956" s="408"/>
      <c r="E1956" s="408"/>
      <c r="F1956" s="408"/>
      <c r="G1956" s="408"/>
      <c r="AN1956" s="400"/>
      <c r="AO1956" s="400"/>
      <c r="AV1956" s="400"/>
      <c r="AW1956" s="400"/>
      <c r="BJ1956" s="400"/>
      <c r="BK1956" s="400"/>
      <c r="BL1956" s="400"/>
      <c r="BM1956" s="400"/>
      <c r="BN1956" s="400"/>
      <c r="BO1956" s="400"/>
      <c r="BP1956" s="400"/>
      <c r="BQ1956" s="400"/>
      <c r="BR1956" s="400"/>
      <c r="BS1956" s="400"/>
      <c r="BT1956" s="400"/>
      <c r="BU1956" s="400"/>
      <c r="CC1956" s="397"/>
      <c r="CD1956" s="397"/>
      <c r="CE1956" s="397"/>
      <c r="CF1956" s="397"/>
      <c r="CG1956" s="397"/>
      <c r="CH1956" s="397"/>
      <c r="CI1956" s="397"/>
      <c r="CJ1956" s="397"/>
      <c r="CK1956" s="397"/>
      <c r="CL1956" s="397"/>
      <c r="CM1956" s="397"/>
      <c r="CN1956" s="397"/>
    </row>
    <row r="1957" spans="1:92" s="407" customFormat="1" x14ac:dyDescent="0.25">
      <c r="A1957" s="408"/>
      <c r="B1957" s="408"/>
      <c r="C1957" s="408"/>
      <c r="D1957" s="408"/>
      <c r="E1957" s="408"/>
      <c r="F1957" s="408"/>
      <c r="G1957" s="408"/>
      <c r="AN1957" s="400"/>
      <c r="AO1957" s="400"/>
      <c r="AV1957" s="400"/>
      <c r="AW1957" s="400"/>
      <c r="BJ1957" s="400"/>
      <c r="BK1957" s="400"/>
      <c r="BL1957" s="400"/>
      <c r="BM1957" s="400"/>
      <c r="BN1957" s="400"/>
      <c r="BO1957" s="400"/>
      <c r="BP1957" s="400"/>
      <c r="BQ1957" s="400"/>
      <c r="BR1957" s="400"/>
      <c r="BS1957" s="400"/>
      <c r="BT1957" s="400"/>
      <c r="BU1957" s="400"/>
      <c r="CC1957" s="397"/>
      <c r="CD1957" s="397"/>
      <c r="CE1957" s="397"/>
      <c r="CF1957" s="397"/>
      <c r="CG1957" s="397"/>
      <c r="CH1957" s="397"/>
      <c r="CI1957" s="397"/>
      <c r="CJ1957" s="397"/>
      <c r="CK1957" s="397"/>
      <c r="CL1957" s="397"/>
      <c r="CM1957" s="397"/>
      <c r="CN1957" s="397"/>
    </row>
    <row r="1958" spans="1:92" s="407" customFormat="1" x14ac:dyDescent="0.25">
      <c r="A1958" s="408"/>
      <c r="B1958" s="408"/>
      <c r="C1958" s="408"/>
      <c r="D1958" s="408"/>
      <c r="E1958" s="408"/>
      <c r="F1958" s="408"/>
      <c r="G1958" s="408"/>
      <c r="AN1958" s="400"/>
      <c r="AO1958" s="400"/>
      <c r="AV1958" s="400"/>
      <c r="AW1958" s="400"/>
      <c r="BJ1958" s="400"/>
      <c r="BK1958" s="400"/>
      <c r="BL1958" s="400"/>
      <c r="BM1958" s="400"/>
      <c r="BN1958" s="400"/>
      <c r="BO1958" s="400"/>
      <c r="BP1958" s="400"/>
      <c r="BQ1958" s="400"/>
      <c r="BR1958" s="400"/>
      <c r="BS1958" s="400"/>
      <c r="BT1958" s="400"/>
      <c r="BU1958" s="400"/>
      <c r="CC1958" s="397"/>
      <c r="CD1958" s="397"/>
      <c r="CE1958" s="397"/>
      <c r="CF1958" s="397"/>
      <c r="CG1958" s="397"/>
      <c r="CH1958" s="397"/>
      <c r="CI1958" s="397"/>
      <c r="CJ1958" s="397"/>
      <c r="CK1958" s="397"/>
      <c r="CL1958" s="397"/>
      <c r="CM1958" s="397"/>
      <c r="CN1958" s="397"/>
    </row>
    <row r="1959" spans="1:92" s="407" customFormat="1" x14ac:dyDescent="0.25">
      <c r="A1959" s="408"/>
      <c r="B1959" s="408"/>
      <c r="C1959" s="408"/>
      <c r="D1959" s="408"/>
      <c r="E1959" s="408"/>
      <c r="F1959" s="408"/>
      <c r="G1959" s="408"/>
      <c r="AN1959" s="400"/>
      <c r="AO1959" s="400"/>
      <c r="AV1959" s="400"/>
      <c r="AW1959" s="400"/>
      <c r="BJ1959" s="400"/>
      <c r="BK1959" s="400"/>
      <c r="BL1959" s="400"/>
      <c r="BM1959" s="400"/>
      <c r="BN1959" s="400"/>
      <c r="BO1959" s="400"/>
      <c r="BP1959" s="400"/>
      <c r="BQ1959" s="400"/>
      <c r="BR1959" s="400"/>
      <c r="BS1959" s="400"/>
      <c r="BT1959" s="400"/>
      <c r="BU1959" s="400"/>
      <c r="CC1959" s="397"/>
      <c r="CD1959" s="397"/>
      <c r="CE1959" s="397"/>
      <c r="CF1959" s="397"/>
      <c r="CG1959" s="397"/>
      <c r="CH1959" s="397"/>
      <c r="CI1959" s="397"/>
      <c r="CJ1959" s="397"/>
      <c r="CK1959" s="397"/>
      <c r="CL1959" s="397"/>
      <c r="CM1959" s="397"/>
      <c r="CN1959" s="397"/>
    </row>
    <row r="1960" spans="1:92" s="407" customFormat="1" x14ac:dyDescent="0.25">
      <c r="A1960" s="408"/>
      <c r="B1960" s="408"/>
      <c r="C1960" s="408"/>
      <c r="D1960" s="408"/>
      <c r="E1960" s="408"/>
      <c r="F1960" s="408"/>
      <c r="G1960" s="408"/>
      <c r="AN1960" s="400"/>
      <c r="AO1960" s="400"/>
      <c r="AV1960" s="400"/>
      <c r="AW1960" s="400"/>
      <c r="BJ1960" s="400"/>
      <c r="BK1960" s="400"/>
      <c r="BL1960" s="400"/>
      <c r="BM1960" s="400"/>
      <c r="BN1960" s="400"/>
      <c r="BO1960" s="400"/>
      <c r="BP1960" s="400"/>
      <c r="BQ1960" s="400"/>
      <c r="BR1960" s="400"/>
      <c r="BS1960" s="400"/>
      <c r="BT1960" s="400"/>
      <c r="BU1960" s="400"/>
      <c r="CC1960" s="397"/>
      <c r="CD1960" s="397"/>
      <c r="CE1960" s="397"/>
      <c r="CF1960" s="397"/>
      <c r="CG1960" s="397"/>
      <c r="CH1960" s="397"/>
      <c r="CI1960" s="397"/>
      <c r="CJ1960" s="397"/>
      <c r="CK1960" s="397"/>
      <c r="CL1960" s="397"/>
      <c r="CM1960" s="397"/>
      <c r="CN1960" s="397"/>
    </row>
    <row r="1961" spans="1:92" s="407" customFormat="1" x14ac:dyDescent="0.25">
      <c r="A1961" s="408"/>
      <c r="B1961" s="408"/>
      <c r="C1961" s="408"/>
      <c r="D1961" s="408"/>
      <c r="E1961" s="408"/>
      <c r="F1961" s="408"/>
      <c r="G1961" s="408"/>
      <c r="AN1961" s="400"/>
      <c r="AO1961" s="400"/>
      <c r="AV1961" s="400"/>
      <c r="AW1961" s="400"/>
      <c r="BJ1961" s="400"/>
      <c r="BK1961" s="400"/>
      <c r="BL1961" s="400"/>
      <c r="BM1961" s="400"/>
      <c r="BN1961" s="400"/>
      <c r="BO1961" s="400"/>
      <c r="BP1961" s="400"/>
      <c r="BQ1961" s="400"/>
      <c r="BR1961" s="400"/>
      <c r="BS1961" s="400"/>
      <c r="BT1961" s="400"/>
      <c r="BU1961" s="400"/>
      <c r="CC1961" s="397"/>
      <c r="CD1961" s="397"/>
      <c r="CE1961" s="397"/>
      <c r="CF1961" s="397"/>
      <c r="CG1961" s="397"/>
      <c r="CH1961" s="397"/>
      <c r="CI1961" s="397"/>
      <c r="CJ1961" s="397"/>
      <c r="CK1961" s="397"/>
      <c r="CL1961" s="397"/>
      <c r="CM1961" s="397"/>
      <c r="CN1961" s="397"/>
    </row>
    <row r="1962" spans="1:92" s="407" customFormat="1" x14ac:dyDescent="0.25">
      <c r="A1962" s="408"/>
      <c r="B1962" s="408"/>
      <c r="C1962" s="408"/>
      <c r="D1962" s="408"/>
      <c r="E1962" s="408"/>
      <c r="F1962" s="408"/>
      <c r="G1962" s="408"/>
      <c r="AN1962" s="400"/>
      <c r="AO1962" s="400"/>
      <c r="AV1962" s="400"/>
      <c r="AW1962" s="400"/>
      <c r="BJ1962" s="400"/>
      <c r="BK1962" s="400"/>
      <c r="BL1962" s="400"/>
      <c r="BM1962" s="400"/>
      <c r="BN1962" s="400"/>
      <c r="BO1962" s="400"/>
      <c r="BP1962" s="400"/>
      <c r="BQ1962" s="400"/>
      <c r="BR1962" s="400"/>
      <c r="BS1962" s="400"/>
      <c r="BT1962" s="400"/>
      <c r="BU1962" s="400"/>
      <c r="CC1962" s="397"/>
      <c r="CD1962" s="397"/>
      <c r="CE1962" s="397"/>
      <c r="CF1962" s="397"/>
      <c r="CG1962" s="397"/>
      <c r="CH1962" s="397"/>
      <c r="CI1962" s="397"/>
      <c r="CJ1962" s="397"/>
      <c r="CK1962" s="397"/>
      <c r="CL1962" s="397"/>
      <c r="CM1962" s="397"/>
      <c r="CN1962" s="397"/>
    </row>
    <row r="1963" spans="1:92" s="407" customFormat="1" x14ac:dyDescent="0.25">
      <c r="A1963" s="408"/>
      <c r="B1963" s="408"/>
      <c r="C1963" s="408"/>
      <c r="D1963" s="408"/>
      <c r="E1963" s="408"/>
      <c r="F1963" s="408"/>
      <c r="G1963" s="408"/>
      <c r="AN1963" s="400"/>
      <c r="AO1963" s="400"/>
      <c r="AV1963" s="400"/>
      <c r="AW1963" s="400"/>
      <c r="BJ1963" s="400"/>
      <c r="BK1963" s="400"/>
      <c r="BL1963" s="400"/>
      <c r="BM1963" s="400"/>
      <c r="BN1963" s="400"/>
      <c r="BO1963" s="400"/>
      <c r="BP1963" s="400"/>
      <c r="BQ1963" s="400"/>
      <c r="BR1963" s="400"/>
      <c r="BS1963" s="400"/>
      <c r="BT1963" s="400"/>
      <c r="BU1963" s="400"/>
      <c r="CC1963" s="397"/>
      <c r="CD1963" s="397"/>
      <c r="CE1963" s="397"/>
      <c r="CF1963" s="397"/>
      <c r="CG1963" s="397"/>
      <c r="CH1963" s="397"/>
      <c r="CI1963" s="397"/>
      <c r="CJ1963" s="397"/>
      <c r="CK1963" s="397"/>
      <c r="CL1963" s="397"/>
      <c r="CM1963" s="397"/>
      <c r="CN1963" s="397"/>
    </row>
    <row r="1964" spans="1:92" s="407" customFormat="1" x14ac:dyDescent="0.25">
      <c r="A1964" s="408"/>
      <c r="B1964" s="408"/>
      <c r="C1964" s="408"/>
      <c r="D1964" s="408"/>
      <c r="E1964" s="408"/>
      <c r="F1964" s="408"/>
      <c r="G1964" s="408"/>
      <c r="AN1964" s="400"/>
      <c r="AO1964" s="400"/>
      <c r="AV1964" s="400"/>
      <c r="AW1964" s="400"/>
      <c r="BJ1964" s="400"/>
      <c r="BK1964" s="400"/>
      <c r="BL1964" s="400"/>
      <c r="BM1964" s="400"/>
      <c r="BN1964" s="400"/>
      <c r="BO1964" s="400"/>
      <c r="BP1964" s="400"/>
      <c r="BQ1964" s="400"/>
      <c r="BR1964" s="400"/>
      <c r="BS1964" s="400"/>
      <c r="BT1964" s="400"/>
      <c r="BU1964" s="400"/>
      <c r="CC1964" s="397"/>
      <c r="CD1964" s="397"/>
      <c r="CE1964" s="397"/>
      <c r="CF1964" s="397"/>
      <c r="CG1964" s="397"/>
      <c r="CH1964" s="397"/>
      <c r="CI1964" s="397"/>
      <c r="CJ1964" s="397"/>
      <c r="CK1964" s="397"/>
      <c r="CL1964" s="397"/>
      <c r="CM1964" s="397"/>
      <c r="CN1964" s="397"/>
    </row>
    <row r="1965" spans="1:92" s="407" customFormat="1" x14ac:dyDescent="0.25">
      <c r="A1965" s="408"/>
      <c r="B1965" s="408"/>
      <c r="C1965" s="408"/>
      <c r="D1965" s="408"/>
      <c r="E1965" s="408"/>
      <c r="F1965" s="408"/>
      <c r="G1965" s="408"/>
      <c r="AN1965" s="400"/>
      <c r="AO1965" s="400"/>
      <c r="AV1965" s="400"/>
      <c r="AW1965" s="400"/>
      <c r="BJ1965" s="400"/>
      <c r="BK1965" s="400"/>
      <c r="BL1965" s="400"/>
      <c r="BM1965" s="400"/>
      <c r="BN1965" s="400"/>
      <c r="BO1965" s="400"/>
      <c r="BP1965" s="400"/>
      <c r="BQ1965" s="400"/>
      <c r="BR1965" s="400"/>
      <c r="BS1965" s="400"/>
      <c r="BT1965" s="400"/>
      <c r="BU1965" s="400"/>
      <c r="CC1965" s="397"/>
      <c r="CD1965" s="397"/>
      <c r="CE1965" s="397"/>
      <c r="CF1965" s="397"/>
      <c r="CG1965" s="397"/>
      <c r="CH1965" s="397"/>
      <c r="CI1965" s="397"/>
      <c r="CJ1965" s="397"/>
      <c r="CK1965" s="397"/>
      <c r="CL1965" s="397"/>
      <c r="CM1965" s="397"/>
      <c r="CN1965" s="397"/>
    </row>
    <row r="1966" spans="1:92" s="407" customFormat="1" x14ac:dyDescent="0.25">
      <c r="A1966" s="408"/>
      <c r="B1966" s="408"/>
      <c r="C1966" s="408"/>
      <c r="D1966" s="408"/>
      <c r="E1966" s="408"/>
      <c r="F1966" s="408"/>
      <c r="G1966" s="408"/>
      <c r="AN1966" s="400"/>
      <c r="AO1966" s="400"/>
      <c r="AV1966" s="400"/>
      <c r="AW1966" s="400"/>
      <c r="BJ1966" s="400"/>
      <c r="BK1966" s="400"/>
      <c r="BL1966" s="400"/>
      <c r="BM1966" s="400"/>
      <c r="BN1966" s="400"/>
      <c r="BO1966" s="400"/>
      <c r="BP1966" s="400"/>
      <c r="BQ1966" s="400"/>
      <c r="BR1966" s="400"/>
      <c r="BS1966" s="400"/>
      <c r="BT1966" s="400"/>
      <c r="BU1966" s="400"/>
      <c r="CC1966" s="397"/>
      <c r="CD1966" s="397"/>
      <c r="CE1966" s="397"/>
      <c r="CF1966" s="397"/>
      <c r="CG1966" s="397"/>
      <c r="CH1966" s="397"/>
      <c r="CI1966" s="397"/>
      <c r="CJ1966" s="397"/>
      <c r="CK1966" s="397"/>
      <c r="CL1966" s="397"/>
      <c r="CM1966" s="397"/>
      <c r="CN1966" s="397"/>
    </row>
    <row r="1967" spans="1:92" s="407" customFormat="1" x14ac:dyDescent="0.25">
      <c r="A1967" s="408"/>
      <c r="B1967" s="408"/>
      <c r="C1967" s="408"/>
      <c r="D1967" s="408"/>
      <c r="E1967" s="408"/>
      <c r="F1967" s="408"/>
      <c r="G1967" s="408"/>
      <c r="AN1967" s="400"/>
      <c r="AO1967" s="400"/>
      <c r="AV1967" s="400"/>
      <c r="AW1967" s="400"/>
      <c r="BJ1967" s="400"/>
      <c r="BK1967" s="400"/>
      <c r="BL1967" s="400"/>
      <c r="BM1967" s="400"/>
      <c r="BN1967" s="400"/>
      <c r="BO1967" s="400"/>
      <c r="BP1967" s="400"/>
      <c r="BQ1967" s="400"/>
      <c r="BR1967" s="400"/>
      <c r="BS1967" s="400"/>
      <c r="BT1967" s="400"/>
      <c r="BU1967" s="400"/>
      <c r="CC1967" s="397"/>
      <c r="CD1967" s="397"/>
      <c r="CE1967" s="397"/>
      <c r="CF1967" s="397"/>
      <c r="CG1967" s="397"/>
      <c r="CH1967" s="397"/>
      <c r="CI1967" s="397"/>
      <c r="CJ1967" s="397"/>
      <c r="CK1967" s="397"/>
      <c r="CL1967" s="397"/>
      <c r="CM1967" s="397"/>
      <c r="CN1967" s="397"/>
    </row>
    <row r="1968" spans="1:92" s="407" customFormat="1" x14ac:dyDescent="0.25">
      <c r="A1968" s="408"/>
      <c r="B1968" s="408"/>
      <c r="C1968" s="408"/>
      <c r="D1968" s="408"/>
      <c r="E1968" s="408"/>
      <c r="F1968" s="408"/>
      <c r="G1968" s="408"/>
      <c r="AN1968" s="400"/>
      <c r="AO1968" s="400"/>
      <c r="AV1968" s="400"/>
      <c r="AW1968" s="400"/>
      <c r="BJ1968" s="400"/>
      <c r="BK1968" s="400"/>
      <c r="BL1968" s="400"/>
      <c r="BM1968" s="400"/>
      <c r="BN1968" s="400"/>
      <c r="BO1968" s="400"/>
      <c r="BP1968" s="400"/>
      <c r="BQ1968" s="400"/>
      <c r="BR1968" s="400"/>
      <c r="BS1968" s="400"/>
      <c r="BT1968" s="400"/>
      <c r="BU1968" s="400"/>
      <c r="CC1968" s="397"/>
      <c r="CD1968" s="397"/>
      <c r="CE1968" s="397"/>
      <c r="CF1968" s="397"/>
      <c r="CG1968" s="397"/>
      <c r="CH1968" s="397"/>
      <c r="CI1968" s="397"/>
      <c r="CJ1968" s="397"/>
      <c r="CK1968" s="397"/>
      <c r="CL1968" s="397"/>
      <c r="CM1968" s="397"/>
      <c r="CN1968" s="397"/>
    </row>
    <row r="1969" spans="1:92" s="407" customFormat="1" x14ac:dyDescent="0.25">
      <c r="A1969" s="408"/>
      <c r="B1969" s="408"/>
      <c r="C1969" s="408"/>
      <c r="D1969" s="408"/>
      <c r="E1969" s="408"/>
      <c r="F1969" s="408"/>
      <c r="G1969" s="408"/>
      <c r="AN1969" s="400"/>
      <c r="AO1969" s="400"/>
      <c r="AV1969" s="400"/>
      <c r="AW1969" s="400"/>
      <c r="BJ1969" s="400"/>
      <c r="BK1969" s="400"/>
      <c r="BL1969" s="400"/>
      <c r="BM1969" s="400"/>
      <c r="BN1969" s="400"/>
      <c r="BO1969" s="400"/>
      <c r="BP1969" s="400"/>
      <c r="BQ1969" s="400"/>
      <c r="BR1969" s="400"/>
      <c r="BS1969" s="400"/>
      <c r="BT1969" s="400"/>
      <c r="BU1969" s="400"/>
      <c r="CC1969" s="397"/>
      <c r="CD1969" s="397"/>
      <c r="CE1969" s="397"/>
      <c r="CF1969" s="397"/>
      <c r="CG1969" s="397"/>
      <c r="CH1969" s="397"/>
      <c r="CI1969" s="397"/>
      <c r="CJ1969" s="397"/>
      <c r="CK1969" s="397"/>
      <c r="CL1969" s="397"/>
      <c r="CM1969" s="397"/>
      <c r="CN1969" s="397"/>
    </row>
    <row r="1970" spans="1:92" s="407" customFormat="1" x14ac:dyDescent="0.25">
      <c r="A1970" s="408"/>
      <c r="B1970" s="408"/>
      <c r="C1970" s="408"/>
      <c r="D1970" s="408"/>
      <c r="E1970" s="408"/>
      <c r="F1970" s="408"/>
      <c r="G1970" s="408"/>
      <c r="AN1970" s="400"/>
      <c r="AO1970" s="400"/>
      <c r="AV1970" s="400"/>
      <c r="AW1970" s="400"/>
      <c r="BJ1970" s="400"/>
      <c r="BK1970" s="400"/>
      <c r="BL1970" s="400"/>
      <c r="BM1970" s="400"/>
      <c r="BN1970" s="400"/>
      <c r="BO1970" s="400"/>
      <c r="BP1970" s="400"/>
      <c r="BQ1970" s="400"/>
      <c r="BR1970" s="400"/>
      <c r="BS1970" s="400"/>
      <c r="BT1970" s="400"/>
      <c r="BU1970" s="400"/>
      <c r="CC1970" s="397"/>
      <c r="CD1970" s="397"/>
      <c r="CE1970" s="397"/>
      <c r="CF1970" s="397"/>
      <c r="CG1970" s="397"/>
      <c r="CH1970" s="397"/>
      <c r="CI1970" s="397"/>
      <c r="CJ1970" s="397"/>
      <c r="CK1970" s="397"/>
      <c r="CL1970" s="397"/>
      <c r="CM1970" s="397"/>
      <c r="CN1970" s="397"/>
    </row>
    <row r="1971" spans="1:92" s="407" customFormat="1" x14ac:dyDescent="0.25">
      <c r="A1971" s="408"/>
      <c r="B1971" s="408"/>
      <c r="C1971" s="408"/>
      <c r="D1971" s="408"/>
      <c r="E1971" s="408"/>
      <c r="F1971" s="408"/>
      <c r="G1971" s="408"/>
      <c r="AN1971" s="400"/>
      <c r="AO1971" s="400"/>
      <c r="AV1971" s="400"/>
      <c r="AW1971" s="400"/>
      <c r="BJ1971" s="400"/>
      <c r="BK1971" s="400"/>
      <c r="BL1971" s="400"/>
      <c r="BM1971" s="400"/>
      <c r="BN1971" s="400"/>
      <c r="BO1971" s="400"/>
      <c r="BP1971" s="400"/>
      <c r="BQ1971" s="400"/>
      <c r="BR1971" s="400"/>
      <c r="BS1971" s="400"/>
      <c r="BT1971" s="400"/>
      <c r="BU1971" s="400"/>
      <c r="CC1971" s="397"/>
      <c r="CD1971" s="397"/>
      <c r="CE1971" s="397"/>
      <c r="CF1971" s="397"/>
      <c r="CG1971" s="397"/>
      <c r="CH1971" s="397"/>
      <c r="CI1971" s="397"/>
      <c r="CJ1971" s="397"/>
      <c r="CK1971" s="397"/>
      <c r="CL1971" s="397"/>
      <c r="CM1971" s="397"/>
      <c r="CN1971" s="397"/>
    </row>
    <row r="1972" spans="1:92" s="407" customFormat="1" x14ac:dyDescent="0.25">
      <c r="A1972" s="408"/>
      <c r="B1972" s="408"/>
      <c r="C1972" s="408"/>
      <c r="D1972" s="408"/>
      <c r="E1972" s="408"/>
      <c r="F1972" s="408"/>
      <c r="G1972" s="408"/>
      <c r="AN1972" s="400"/>
      <c r="AO1972" s="400"/>
      <c r="AV1972" s="400"/>
      <c r="AW1972" s="400"/>
      <c r="BJ1972" s="400"/>
      <c r="BK1972" s="400"/>
      <c r="BL1972" s="400"/>
      <c r="BM1972" s="400"/>
      <c r="BN1972" s="400"/>
      <c r="BO1972" s="400"/>
      <c r="BP1972" s="400"/>
      <c r="BQ1972" s="400"/>
      <c r="BR1972" s="400"/>
      <c r="BS1972" s="400"/>
      <c r="BT1972" s="400"/>
      <c r="BU1972" s="400"/>
      <c r="CC1972" s="397"/>
      <c r="CD1972" s="397"/>
      <c r="CE1972" s="397"/>
      <c r="CF1972" s="397"/>
      <c r="CG1972" s="397"/>
      <c r="CH1972" s="397"/>
      <c r="CI1972" s="397"/>
      <c r="CJ1972" s="397"/>
      <c r="CK1972" s="397"/>
      <c r="CL1972" s="397"/>
      <c r="CM1972" s="397"/>
      <c r="CN1972" s="397"/>
    </row>
    <row r="1973" spans="1:92" s="407" customFormat="1" x14ac:dyDescent="0.25">
      <c r="A1973" s="408"/>
      <c r="B1973" s="408"/>
      <c r="C1973" s="408"/>
      <c r="D1973" s="408"/>
      <c r="E1973" s="408"/>
      <c r="F1973" s="408"/>
      <c r="G1973" s="408"/>
      <c r="AN1973" s="400"/>
      <c r="AO1973" s="400"/>
      <c r="AV1973" s="400"/>
      <c r="AW1973" s="400"/>
      <c r="BJ1973" s="400"/>
      <c r="BK1973" s="400"/>
      <c r="BL1973" s="400"/>
      <c r="BM1973" s="400"/>
      <c r="BN1973" s="400"/>
      <c r="BO1973" s="400"/>
      <c r="BP1973" s="400"/>
      <c r="BQ1973" s="400"/>
      <c r="BR1973" s="400"/>
      <c r="BS1973" s="400"/>
      <c r="BT1973" s="400"/>
      <c r="BU1973" s="400"/>
      <c r="CC1973" s="397"/>
      <c r="CD1973" s="397"/>
      <c r="CE1973" s="397"/>
      <c r="CF1973" s="397"/>
      <c r="CG1973" s="397"/>
      <c r="CH1973" s="397"/>
      <c r="CI1973" s="397"/>
      <c r="CJ1973" s="397"/>
      <c r="CK1973" s="397"/>
      <c r="CL1973" s="397"/>
      <c r="CM1973" s="397"/>
      <c r="CN1973" s="397"/>
    </row>
    <row r="1974" spans="1:92" s="407" customFormat="1" x14ac:dyDescent="0.25">
      <c r="A1974" s="408"/>
      <c r="B1974" s="408"/>
      <c r="C1974" s="408"/>
      <c r="D1974" s="408"/>
      <c r="E1974" s="408"/>
      <c r="F1974" s="408"/>
      <c r="G1974" s="408"/>
      <c r="AN1974" s="400"/>
      <c r="AO1974" s="400"/>
      <c r="AV1974" s="400"/>
      <c r="AW1974" s="400"/>
      <c r="BJ1974" s="400"/>
      <c r="BK1974" s="400"/>
      <c r="BL1974" s="400"/>
      <c r="BM1974" s="400"/>
      <c r="BN1974" s="400"/>
      <c r="BO1974" s="400"/>
      <c r="BP1974" s="400"/>
      <c r="BQ1974" s="400"/>
      <c r="BR1974" s="400"/>
      <c r="BS1974" s="400"/>
      <c r="BT1974" s="400"/>
      <c r="BU1974" s="400"/>
      <c r="CC1974" s="397"/>
      <c r="CD1974" s="397"/>
      <c r="CE1974" s="397"/>
      <c r="CF1974" s="397"/>
      <c r="CG1974" s="397"/>
      <c r="CH1974" s="397"/>
      <c r="CI1974" s="397"/>
      <c r="CJ1974" s="397"/>
      <c r="CK1974" s="397"/>
      <c r="CL1974" s="397"/>
      <c r="CM1974" s="397"/>
      <c r="CN1974" s="397"/>
    </row>
    <row r="1975" spans="1:92" s="407" customFormat="1" x14ac:dyDescent="0.25">
      <c r="A1975" s="408"/>
      <c r="B1975" s="408"/>
      <c r="C1975" s="408"/>
      <c r="D1975" s="408"/>
      <c r="E1975" s="408"/>
      <c r="F1975" s="408"/>
      <c r="G1975" s="408"/>
      <c r="AN1975" s="400"/>
      <c r="AO1975" s="400"/>
      <c r="AV1975" s="400"/>
      <c r="AW1975" s="400"/>
      <c r="BJ1975" s="400"/>
      <c r="BK1975" s="400"/>
      <c r="BL1975" s="400"/>
      <c r="BM1975" s="400"/>
      <c r="BN1975" s="400"/>
      <c r="BO1975" s="400"/>
      <c r="BP1975" s="400"/>
      <c r="BQ1975" s="400"/>
      <c r="BR1975" s="400"/>
      <c r="BS1975" s="400"/>
      <c r="BT1975" s="400"/>
      <c r="BU1975" s="400"/>
      <c r="CC1975" s="397"/>
      <c r="CD1975" s="397"/>
      <c r="CE1975" s="397"/>
      <c r="CF1975" s="397"/>
      <c r="CG1975" s="397"/>
      <c r="CH1975" s="397"/>
      <c r="CI1975" s="397"/>
      <c r="CJ1975" s="397"/>
      <c r="CK1975" s="397"/>
      <c r="CL1975" s="397"/>
      <c r="CM1975" s="397"/>
      <c r="CN1975" s="397"/>
    </row>
  </sheetData>
  <mergeCells count="74">
    <mergeCell ref="H21:I21"/>
    <mergeCell ref="J21:K21"/>
    <mergeCell ref="D25:J25"/>
    <mergeCell ref="A32:C32"/>
    <mergeCell ref="D32:H32"/>
    <mergeCell ref="I32:M32"/>
    <mergeCell ref="H18:I18"/>
    <mergeCell ref="J18:K18"/>
    <mergeCell ref="H19:I19"/>
    <mergeCell ref="J19:K19"/>
    <mergeCell ref="H20:I20"/>
    <mergeCell ref="J20:K20"/>
    <mergeCell ref="H15:I15"/>
    <mergeCell ref="J15:K15"/>
    <mergeCell ref="H16:I16"/>
    <mergeCell ref="J16:K16"/>
    <mergeCell ref="H17:I17"/>
    <mergeCell ref="J17:K17"/>
    <mergeCell ref="A143:E143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A137:E137"/>
    <mergeCell ref="A138:E138"/>
    <mergeCell ref="A139:E139"/>
    <mergeCell ref="A140:E140"/>
    <mergeCell ref="A141:E141"/>
    <mergeCell ref="A142:E142"/>
    <mergeCell ref="A136:E136"/>
    <mergeCell ref="A100:E100"/>
    <mergeCell ref="A101:AG101"/>
    <mergeCell ref="A102:AG102"/>
    <mergeCell ref="A108:E108"/>
    <mergeCell ref="A109:AG109"/>
    <mergeCell ref="A124:E124"/>
    <mergeCell ref="A125:AG125"/>
    <mergeCell ref="A128:E128"/>
    <mergeCell ref="A129:AG129"/>
    <mergeCell ref="A134:E134"/>
    <mergeCell ref="A135:E135"/>
    <mergeCell ref="A61:E61"/>
    <mergeCell ref="A62:AG62"/>
    <mergeCell ref="A72:E72"/>
    <mergeCell ref="A73:AG73"/>
    <mergeCell ref="A83:E83"/>
    <mergeCell ref="A84:AG84"/>
    <mergeCell ref="X36:Z36"/>
    <mergeCell ref="AA36:AC36"/>
    <mergeCell ref="AD36:AE36"/>
    <mergeCell ref="A39:AG39"/>
    <mergeCell ref="A50:E50"/>
    <mergeCell ref="A51:AG51"/>
    <mergeCell ref="H35:H37"/>
    <mergeCell ref="I35:AE35"/>
    <mergeCell ref="AF35:AG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G35:G37"/>
  </mergeCells>
  <pageMargins left="0.31496062874794001" right="0.31496062874794001" top="0.78740155696868896" bottom="0.31496062874794001" header="0.19685038924217199" footer="0.19685038924217199"/>
  <pageSetup paperSize="9" scale="80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9C28-B5DD-429E-BA0F-D4BD42E049CE}">
  <sheetPr>
    <tabColor rgb="FF7030A0"/>
    <pageSetUpPr fitToPage="1"/>
  </sheetPr>
  <dimension ref="A2:W44"/>
  <sheetViews>
    <sheetView topLeftCell="A13" zoomScale="70" zoomScaleNormal="70" zoomScaleSheetLayoutView="70" workbookViewId="0">
      <selection activeCell="Q22" sqref="Q22"/>
    </sheetView>
  </sheetViews>
  <sheetFormatPr defaultColWidth="8.85546875" defaultRowHeight="15" x14ac:dyDescent="0.2"/>
  <cols>
    <col min="1" max="1" width="4.7109375" style="330" customWidth="1"/>
    <col min="2" max="2" width="19" style="330" customWidth="1"/>
    <col min="3" max="4" width="33.42578125" style="325" customWidth="1"/>
    <col min="5" max="5" width="18.7109375" style="273" customWidth="1"/>
    <col min="6" max="6" width="8" style="330" customWidth="1"/>
    <col min="7" max="7" width="16" style="273" customWidth="1"/>
    <col min="8" max="8" width="20.5703125" style="273" customWidth="1"/>
    <col min="9" max="9" width="17.140625" style="332" customWidth="1"/>
    <col min="10" max="10" width="16.7109375" style="332" customWidth="1"/>
    <col min="11" max="11" width="10.42578125" style="332" customWidth="1"/>
    <col min="12" max="12" width="16.140625" style="273" customWidth="1"/>
    <col min="13" max="13" width="25.7109375" style="333" customWidth="1"/>
    <col min="14" max="14" width="10.5703125" style="287" customWidth="1"/>
    <col min="15" max="15" width="16" style="287" customWidth="1"/>
    <col min="16" max="16" width="12" style="287" customWidth="1"/>
    <col min="17" max="17" width="15.42578125" style="287" customWidth="1"/>
    <col min="18" max="18" width="13.5703125" style="273" customWidth="1"/>
    <col min="19" max="19" width="15.5703125" style="273" customWidth="1"/>
    <col min="20" max="20" width="26.85546875" style="273" customWidth="1"/>
    <col min="21" max="21" width="19.42578125" style="273" customWidth="1"/>
    <col min="22" max="22" width="18.85546875" style="273" customWidth="1"/>
    <col min="23" max="23" width="28.85546875" style="274" customWidth="1"/>
    <col min="24" max="16384" width="8.85546875" style="273"/>
  </cols>
  <sheetData>
    <row r="2" spans="1:23" ht="20.100000000000001" customHeight="1" x14ac:dyDescent="0.25">
      <c r="A2" s="268"/>
      <c r="B2" s="268"/>
      <c r="C2" s="269" t="s">
        <v>82</v>
      </c>
      <c r="D2" s="269"/>
      <c r="E2" s="270"/>
      <c r="F2" s="271"/>
      <c r="G2" s="558" t="s">
        <v>414</v>
      </c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272"/>
      <c r="S2" s="272"/>
      <c r="T2" s="272"/>
    </row>
    <row r="3" spans="1:23" ht="20.100000000000001" customHeight="1" x14ac:dyDescent="0.25">
      <c r="A3" s="268"/>
      <c r="B3" s="268"/>
      <c r="C3" s="269" t="s">
        <v>85</v>
      </c>
      <c r="D3" s="269"/>
      <c r="E3" s="270"/>
      <c r="F3" s="271"/>
      <c r="G3" s="558" t="s">
        <v>442</v>
      </c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272"/>
      <c r="S3" s="272"/>
      <c r="T3" s="272"/>
    </row>
    <row r="4" spans="1:23" ht="20.100000000000001" customHeight="1" x14ac:dyDescent="0.25">
      <c r="A4" s="268"/>
      <c r="B4" s="268"/>
      <c r="C4" s="269" t="s">
        <v>415</v>
      </c>
      <c r="D4" s="269"/>
      <c r="E4" s="270"/>
      <c r="F4" s="271"/>
      <c r="G4" s="558">
        <v>5042</v>
      </c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272"/>
      <c r="S4" s="272"/>
      <c r="T4" s="272"/>
    </row>
    <row r="5" spans="1:23" ht="20.100000000000001" customHeight="1" x14ac:dyDescent="0.25">
      <c r="A5" s="268"/>
      <c r="B5" s="268"/>
      <c r="C5" s="269" t="s">
        <v>416</v>
      </c>
      <c r="D5" s="269"/>
      <c r="E5" s="270"/>
      <c r="F5" s="271"/>
      <c r="G5" s="558" t="s">
        <v>417</v>
      </c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272"/>
      <c r="S5" s="272"/>
      <c r="T5" s="272"/>
    </row>
    <row r="6" spans="1:23" ht="20.100000000000001" customHeight="1" x14ac:dyDescent="0.25">
      <c r="A6" s="268"/>
      <c r="B6" s="268"/>
      <c r="C6" s="269" t="s">
        <v>418</v>
      </c>
      <c r="D6" s="269"/>
      <c r="E6" s="270"/>
      <c r="F6" s="271"/>
      <c r="G6" s="559" t="s">
        <v>443</v>
      </c>
      <c r="H6" s="559"/>
      <c r="I6" s="559"/>
      <c r="J6" s="559"/>
      <c r="K6" s="559"/>
      <c r="L6" s="559"/>
      <c r="M6" s="559"/>
      <c r="N6" s="559"/>
      <c r="O6" s="559"/>
      <c r="P6" s="559"/>
      <c r="Q6" s="559"/>
      <c r="R6" s="272"/>
      <c r="S6" s="272"/>
      <c r="T6" s="272"/>
    </row>
    <row r="7" spans="1:23" ht="20.100000000000001" customHeight="1" x14ac:dyDescent="0.25">
      <c r="A7" s="268"/>
      <c r="B7" s="268"/>
      <c r="C7" s="275" t="s">
        <v>419</v>
      </c>
      <c r="D7" s="275"/>
      <c r="E7" s="276"/>
      <c r="F7" s="268"/>
      <c r="G7" s="558" t="s">
        <v>444</v>
      </c>
      <c r="H7" s="558"/>
      <c r="I7" s="558"/>
      <c r="J7" s="558"/>
      <c r="K7" s="558"/>
      <c r="L7" s="558"/>
      <c r="M7" s="558"/>
      <c r="N7" s="558"/>
      <c r="O7" s="558"/>
      <c r="P7" s="558"/>
      <c r="Q7" s="558"/>
      <c r="R7" s="272"/>
      <c r="S7" s="272"/>
      <c r="T7" s="272"/>
    </row>
    <row r="8" spans="1:23" x14ac:dyDescent="0.2">
      <c r="A8" s="268"/>
      <c r="B8" s="268"/>
      <c r="C8" s="275"/>
      <c r="D8" s="275"/>
      <c r="E8" s="272"/>
      <c r="F8" s="268"/>
      <c r="G8" s="272"/>
      <c r="H8" s="272"/>
      <c r="I8" s="277"/>
      <c r="J8" s="277"/>
      <c r="K8" s="277"/>
      <c r="L8" s="272"/>
      <c r="M8" s="278"/>
      <c r="N8" s="279"/>
      <c r="O8" s="279"/>
      <c r="P8" s="279"/>
      <c r="Q8" s="279"/>
      <c r="R8" s="272"/>
      <c r="S8" s="272"/>
      <c r="T8" s="272"/>
    </row>
    <row r="9" spans="1:23" ht="16.5" thickBot="1" x14ac:dyDescent="0.3">
      <c r="A9" s="268"/>
      <c r="B9" s="268"/>
      <c r="C9" s="275"/>
      <c r="D9" s="275"/>
      <c r="E9" s="272"/>
      <c r="F9" s="268"/>
      <c r="G9" s="272"/>
      <c r="H9" s="272"/>
      <c r="I9" s="277"/>
      <c r="J9" s="277"/>
      <c r="K9" s="277"/>
      <c r="L9" s="272"/>
      <c r="M9" s="278"/>
      <c r="N9" s="279"/>
      <c r="O9" s="279"/>
      <c r="P9" s="279"/>
      <c r="Q9" s="280"/>
      <c r="R9" s="281"/>
      <c r="S9" s="281"/>
      <c r="T9" s="281"/>
    </row>
    <row r="10" spans="1:23" s="282" customFormat="1" ht="15.75" x14ac:dyDescent="0.25">
      <c r="A10" s="532" t="s">
        <v>420</v>
      </c>
      <c r="B10" s="532"/>
      <c r="C10" s="532"/>
      <c r="D10" s="532"/>
      <c r="E10" s="532"/>
      <c r="F10" s="532"/>
      <c r="G10" s="532"/>
      <c r="H10" s="532"/>
      <c r="I10" s="532"/>
      <c r="J10" s="532"/>
      <c r="K10" s="532"/>
      <c r="L10" s="532"/>
      <c r="M10" s="532"/>
      <c r="N10" s="532"/>
      <c r="O10" s="547" t="s">
        <v>19</v>
      </c>
      <c r="P10" s="548"/>
      <c r="Q10" s="551" t="s">
        <v>20</v>
      </c>
      <c r="R10" s="553" t="s">
        <v>21</v>
      </c>
      <c r="S10" s="554"/>
      <c r="T10" s="555"/>
      <c r="W10" s="283"/>
    </row>
    <row r="11" spans="1:23" s="282" customFormat="1" ht="16.5" thickBot="1" x14ac:dyDescent="0.3">
      <c r="A11" s="532" t="s">
        <v>421</v>
      </c>
      <c r="B11" s="532"/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49"/>
      <c r="P11" s="550"/>
      <c r="Q11" s="552"/>
      <c r="R11" s="556" t="s">
        <v>22</v>
      </c>
      <c r="S11" s="557"/>
      <c r="T11" s="284" t="s">
        <v>23</v>
      </c>
      <c r="W11" s="283"/>
    </row>
    <row r="12" spans="1:23" s="287" customFormat="1" ht="23.45" customHeight="1" thickBot="1" x14ac:dyDescent="0.3">
      <c r="A12" s="532"/>
      <c r="B12" s="532"/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3">
        <v>11</v>
      </c>
      <c r="P12" s="534"/>
      <c r="Q12" s="285">
        <f>T12</f>
        <v>46164</v>
      </c>
      <c r="R12" s="535">
        <v>46158</v>
      </c>
      <c r="S12" s="536"/>
      <c r="T12" s="286">
        <v>46164</v>
      </c>
      <c r="W12" s="288"/>
    </row>
    <row r="13" spans="1:23" ht="16.5" customHeight="1" x14ac:dyDescent="0.25">
      <c r="A13" s="289"/>
      <c r="B13" s="289"/>
      <c r="C13" s="290"/>
      <c r="D13" s="290"/>
      <c r="E13" s="291"/>
      <c r="F13" s="289"/>
      <c r="G13" s="291"/>
      <c r="H13" s="291"/>
      <c r="I13" s="292"/>
      <c r="J13" s="292"/>
      <c r="K13" s="292"/>
      <c r="L13" s="291"/>
      <c r="M13" s="293"/>
      <c r="N13" s="294"/>
      <c r="O13" s="291"/>
      <c r="P13" s="291"/>
      <c r="Q13" s="294"/>
      <c r="R13" s="291"/>
      <c r="S13" s="291"/>
      <c r="T13" s="291"/>
    </row>
    <row r="14" spans="1:23" ht="42.75" customHeight="1" x14ac:dyDescent="0.2">
      <c r="A14" s="524" t="s">
        <v>422</v>
      </c>
      <c r="B14" s="537" t="s">
        <v>423</v>
      </c>
      <c r="C14" s="537" t="s">
        <v>424</v>
      </c>
      <c r="D14" s="537" t="s">
        <v>425</v>
      </c>
      <c r="E14" s="524" t="s">
        <v>426</v>
      </c>
      <c r="F14" s="524" t="s">
        <v>427</v>
      </c>
      <c r="G14" s="540" t="s">
        <v>428</v>
      </c>
      <c r="H14" s="541"/>
      <c r="I14" s="524" t="s">
        <v>429</v>
      </c>
      <c r="J14" s="524"/>
      <c r="K14" s="524"/>
      <c r="L14" s="524"/>
      <c r="M14" s="524"/>
      <c r="N14" s="546" t="s">
        <v>430</v>
      </c>
      <c r="O14" s="546"/>
      <c r="P14" s="546"/>
      <c r="Q14" s="546"/>
      <c r="R14" s="540" t="s">
        <v>431</v>
      </c>
      <c r="S14" s="541"/>
      <c r="T14" s="524" t="s">
        <v>432</v>
      </c>
    </row>
    <row r="15" spans="1:23" ht="30" customHeight="1" x14ac:dyDescent="0.2">
      <c r="A15" s="524"/>
      <c r="B15" s="538"/>
      <c r="C15" s="538"/>
      <c r="D15" s="538"/>
      <c r="E15" s="524"/>
      <c r="F15" s="524"/>
      <c r="G15" s="542"/>
      <c r="H15" s="543"/>
      <c r="I15" s="524"/>
      <c r="J15" s="524"/>
      <c r="K15" s="524"/>
      <c r="L15" s="524"/>
      <c r="M15" s="524"/>
      <c r="N15" s="525" t="s">
        <v>433</v>
      </c>
      <c r="O15" s="526"/>
      <c r="P15" s="525" t="s">
        <v>434</v>
      </c>
      <c r="Q15" s="526"/>
      <c r="R15" s="542"/>
      <c r="S15" s="543"/>
      <c r="T15" s="524"/>
    </row>
    <row r="16" spans="1:23" ht="30.75" customHeight="1" x14ac:dyDescent="0.2">
      <c r="A16" s="524"/>
      <c r="B16" s="538"/>
      <c r="C16" s="538"/>
      <c r="D16" s="538"/>
      <c r="E16" s="524"/>
      <c r="F16" s="524"/>
      <c r="G16" s="544"/>
      <c r="H16" s="545"/>
      <c r="I16" s="529" t="s">
        <v>433</v>
      </c>
      <c r="J16" s="530"/>
      <c r="K16" s="529" t="s">
        <v>434</v>
      </c>
      <c r="L16" s="531"/>
      <c r="M16" s="530"/>
      <c r="N16" s="527"/>
      <c r="O16" s="528"/>
      <c r="P16" s="527"/>
      <c r="Q16" s="528"/>
      <c r="R16" s="544"/>
      <c r="S16" s="545"/>
      <c r="T16" s="524"/>
    </row>
    <row r="17" spans="1:23" s="295" customFormat="1" ht="82.5" customHeight="1" x14ac:dyDescent="0.2">
      <c r="A17" s="524"/>
      <c r="B17" s="539"/>
      <c r="C17" s="539"/>
      <c r="D17" s="539"/>
      <c r="E17" s="524"/>
      <c r="F17" s="524"/>
      <c r="G17" s="395" t="s">
        <v>30</v>
      </c>
      <c r="H17" s="395" t="s">
        <v>435</v>
      </c>
      <c r="I17" s="395" t="s">
        <v>30</v>
      </c>
      <c r="J17" s="395" t="s">
        <v>436</v>
      </c>
      <c r="K17" s="395" t="s">
        <v>30</v>
      </c>
      <c r="L17" s="395" t="s">
        <v>435</v>
      </c>
      <c r="M17" s="395" t="s">
        <v>437</v>
      </c>
      <c r="N17" s="395" t="s">
        <v>30</v>
      </c>
      <c r="O17" s="395" t="s">
        <v>435</v>
      </c>
      <c r="P17" s="395" t="s">
        <v>30</v>
      </c>
      <c r="Q17" s="395" t="s">
        <v>435</v>
      </c>
      <c r="R17" s="395" t="s">
        <v>30</v>
      </c>
      <c r="S17" s="395" t="s">
        <v>435</v>
      </c>
      <c r="T17" s="524"/>
      <c r="W17" s="296"/>
    </row>
    <row r="18" spans="1:23" s="282" customFormat="1" ht="15.75" x14ac:dyDescent="0.2">
      <c r="A18" s="297">
        <v>1</v>
      </c>
      <c r="B18" s="297">
        <v>2</v>
      </c>
      <c r="C18" s="297">
        <v>3</v>
      </c>
      <c r="D18" s="297">
        <v>4</v>
      </c>
      <c r="E18" s="297">
        <v>5</v>
      </c>
      <c r="F18" s="297">
        <v>6</v>
      </c>
      <c r="G18" s="297">
        <v>7</v>
      </c>
      <c r="H18" s="297">
        <v>8</v>
      </c>
      <c r="I18" s="297">
        <v>9</v>
      </c>
      <c r="J18" s="297">
        <v>10</v>
      </c>
      <c r="K18" s="297">
        <v>11</v>
      </c>
      <c r="L18" s="297">
        <v>12</v>
      </c>
      <c r="M18" s="297">
        <v>13</v>
      </c>
      <c r="N18" s="297">
        <v>14</v>
      </c>
      <c r="O18" s="297">
        <v>15</v>
      </c>
      <c r="P18" s="297">
        <v>16</v>
      </c>
      <c r="Q18" s="297">
        <v>17</v>
      </c>
      <c r="R18" s="297">
        <v>18</v>
      </c>
      <c r="S18" s="297">
        <v>19</v>
      </c>
      <c r="T18" s="297">
        <v>20</v>
      </c>
      <c r="W18" s="283"/>
    </row>
    <row r="19" spans="1:23" s="282" customFormat="1" ht="59.25" customHeight="1" x14ac:dyDescent="0.2">
      <c r="A19" s="298">
        <v>1</v>
      </c>
      <c r="B19" s="298" t="s">
        <v>446</v>
      </c>
      <c r="C19" s="392" t="s">
        <v>277</v>
      </c>
      <c r="D19" s="392" t="s">
        <v>370</v>
      </c>
      <c r="E19" s="298" t="s">
        <v>371</v>
      </c>
      <c r="F19" s="299" t="s">
        <v>50</v>
      </c>
      <c r="G19" s="393">
        <v>166.453</v>
      </c>
      <c r="H19" s="300">
        <v>0</v>
      </c>
      <c r="I19" s="347">
        <v>262.81700000000001</v>
      </c>
      <c r="J19" s="300">
        <v>0</v>
      </c>
      <c r="K19" s="303">
        <v>0</v>
      </c>
      <c r="L19" s="300">
        <v>0</v>
      </c>
      <c r="M19" s="301" t="s">
        <v>513</v>
      </c>
      <c r="N19" s="347">
        <f>96.364+P19</f>
        <v>213.672</v>
      </c>
      <c r="O19" s="298">
        <v>0</v>
      </c>
      <c r="P19" s="438">
        <f>6.731+24.038+4.808+4.808+14.423+62.5</f>
        <v>117.30800000000001</v>
      </c>
      <c r="Q19" s="298">
        <v>0</v>
      </c>
      <c r="R19" s="393">
        <f>I19-N19</f>
        <v>49.145000000000003</v>
      </c>
      <c r="S19" s="300">
        <f>J19/I19*R19</f>
        <v>0</v>
      </c>
      <c r="T19" s="298"/>
      <c r="W19" s="283"/>
    </row>
    <row r="20" spans="1:23" s="282" customFormat="1" ht="59.25" customHeight="1" x14ac:dyDescent="0.2">
      <c r="A20" s="298">
        <v>2</v>
      </c>
      <c r="B20" s="298">
        <v>8</v>
      </c>
      <c r="C20" s="392" t="s">
        <v>161</v>
      </c>
      <c r="D20" s="392" t="s">
        <v>372</v>
      </c>
      <c r="E20" s="298" t="s">
        <v>376</v>
      </c>
      <c r="F20" s="299" t="s">
        <v>50</v>
      </c>
      <c r="G20" s="393">
        <v>1.7000000000000001E-2</v>
      </c>
      <c r="H20" s="300">
        <v>0</v>
      </c>
      <c r="I20" s="393">
        <v>7.1999999999999995E-2</v>
      </c>
      <c r="J20" s="300">
        <v>0</v>
      </c>
      <c r="K20" s="303">
        <v>0</v>
      </c>
      <c r="L20" s="300">
        <v>0</v>
      </c>
      <c r="M20" s="301" t="s">
        <v>447</v>
      </c>
      <c r="N20" s="393">
        <f>0.055+P20</f>
        <v>7.1999999999999995E-2</v>
      </c>
      <c r="O20" s="298">
        <v>0</v>
      </c>
      <c r="P20" s="438">
        <v>1.7000000000000001E-2</v>
      </c>
      <c r="Q20" s="298">
        <v>0</v>
      </c>
      <c r="R20" s="393">
        <f t="shared" ref="R20:R23" si="0">I20-N20</f>
        <v>0</v>
      </c>
      <c r="S20" s="300">
        <f t="shared" ref="S20:S23" si="1">J20/I20*R20</f>
        <v>0</v>
      </c>
      <c r="T20" s="298"/>
      <c r="W20" s="283"/>
    </row>
    <row r="21" spans="1:23" s="282" customFormat="1" ht="59.25" customHeight="1" x14ac:dyDescent="0.2">
      <c r="A21" s="298">
        <v>3</v>
      </c>
      <c r="B21" s="298">
        <v>9</v>
      </c>
      <c r="C21" s="392" t="s">
        <v>161</v>
      </c>
      <c r="D21" s="392" t="s">
        <v>373</v>
      </c>
      <c r="E21" s="298" t="s">
        <v>377</v>
      </c>
      <c r="F21" s="299" t="s">
        <v>50</v>
      </c>
      <c r="G21" s="393">
        <v>1.7000000000000001E-2</v>
      </c>
      <c r="H21" s="300">
        <v>0</v>
      </c>
      <c r="I21" s="393">
        <v>7.1999999999999995E-2</v>
      </c>
      <c r="J21" s="300">
        <v>0</v>
      </c>
      <c r="K21" s="303">
        <v>0</v>
      </c>
      <c r="L21" s="300">
        <v>0</v>
      </c>
      <c r="M21" s="301" t="s">
        <v>447</v>
      </c>
      <c r="N21" s="393">
        <f>0.055+P21</f>
        <v>7.1999999999999995E-2</v>
      </c>
      <c r="O21" s="298">
        <v>0</v>
      </c>
      <c r="P21" s="438">
        <v>1.7000000000000001E-2</v>
      </c>
      <c r="Q21" s="298">
        <v>0</v>
      </c>
      <c r="R21" s="393">
        <f t="shared" si="0"/>
        <v>0</v>
      </c>
      <c r="S21" s="300">
        <f t="shared" si="1"/>
        <v>0</v>
      </c>
      <c r="T21" s="298"/>
      <c r="W21" s="283"/>
    </row>
    <row r="22" spans="1:23" s="282" customFormat="1" ht="59.25" customHeight="1" x14ac:dyDescent="0.2">
      <c r="A22" s="298">
        <v>4</v>
      </c>
      <c r="B22" s="298">
        <v>10</v>
      </c>
      <c r="C22" s="392" t="s">
        <v>161</v>
      </c>
      <c r="D22" s="392" t="s">
        <v>374</v>
      </c>
      <c r="E22" s="298" t="s">
        <v>378</v>
      </c>
      <c r="F22" s="299" t="s">
        <v>50</v>
      </c>
      <c r="G22" s="393">
        <v>8.9999999999999993E-3</v>
      </c>
      <c r="H22" s="300">
        <v>0</v>
      </c>
      <c r="I22" s="393">
        <v>3.5000000000000003E-2</v>
      </c>
      <c r="J22" s="300">
        <v>0</v>
      </c>
      <c r="K22" s="303">
        <v>0</v>
      </c>
      <c r="L22" s="300">
        <v>0</v>
      </c>
      <c r="M22" s="301" t="s">
        <v>447</v>
      </c>
      <c r="N22" s="393">
        <f>0.026+P22</f>
        <v>3.5000000000000003E-2</v>
      </c>
      <c r="O22" s="298">
        <v>0</v>
      </c>
      <c r="P22" s="438">
        <v>8.9999999999999993E-3</v>
      </c>
      <c r="Q22" s="298">
        <v>0</v>
      </c>
      <c r="R22" s="393">
        <f t="shared" si="0"/>
        <v>0</v>
      </c>
      <c r="S22" s="300">
        <f t="shared" si="1"/>
        <v>0</v>
      </c>
      <c r="T22" s="298"/>
      <c r="W22" s="283"/>
    </row>
    <row r="23" spans="1:23" s="282" customFormat="1" ht="59.25" customHeight="1" x14ac:dyDescent="0.2">
      <c r="A23" s="298">
        <v>5</v>
      </c>
      <c r="B23" s="298">
        <v>11</v>
      </c>
      <c r="C23" s="392" t="s">
        <v>161</v>
      </c>
      <c r="D23" s="392" t="s">
        <v>375</v>
      </c>
      <c r="E23" s="298" t="s">
        <v>379</v>
      </c>
      <c r="F23" s="299" t="s">
        <v>50</v>
      </c>
      <c r="G23" s="393">
        <v>8.9999999999999993E-3</v>
      </c>
      <c r="H23" s="300">
        <v>0</v>
      </c>
      <c r="I23" s="393">
        <v>3.5999999999999997E-2</v>
      </c>
      <c r="J23" s="300">
        <v>0</v>
      </c>
      <c r="K23" s="303">
        <v>0</v>
      </c>
      <c r="L23" s="300">
        <v>0</v>
      </c>
      <c r="M23" s="301" t="s">
        <v>447</v>
      </c>
      <c r="N23" s="393">
        <f>0.027+P23</f>
        <v>3.5999999999999997E-2</v>
      </c>
      <c r="O23" s="298">
        <v>0</v>
      </c>
      <c r="P23" s="438">
        <v>8.9999999999999993E-3</v>
      </c>
      <c r="Q23" s="298">
        <v>0</v>
      </c>
      <c r="R23" s="393">
        <f t="shared" si="0"/>
        <v>0</v>
      </c>
      <c r="S23" s="300">
        <f t="shared" si="1"/>
        <v>0</v>
      </c>
      <c r="T23" s="298"/>
      <c r="W23" s="283"/>
    </row>
    <row r="24" spans="1:23" s="310" customFormat="1" ht="50.1" customHeight="1" x14ac:dyDescent="0.25">
      <c r="A24" s="304"/>
      <c r="B24" s="305"/>
      <c r="C24" s="306" t="s">
        <v>241</v>
      </c>
      <c r="D24" s="306"/>
      <c r="E24" s="307"/>
      <c r="F24" s="307"/>
      <c r="G24" s="303"/>
      <c r="H24" s="308">
        <f>SUM(H19:H23)</f>
        <v>0</v>
      </c>
      <c r="I24" s="308"/>
      <c r="J24" s="308">
        <f>SUM(J19:J23)</f>
        <v>0</v>
      </c>
      <c r="K24" s="308"/>
      <c r="L24" s="308">
        <f>SUM(L19:L23)</f>
        <v>0</v>
      </c>
      <c r="M24" s="308"/>
      <c r="N24" s="308"/>
      <c r="O24" s="308">
        <f>SUM(O19:O23)</f>
        <v>0</v>
      </c>
      <c r="P24" s="308"/>
      <c r="Q24" s="308">
        <f>SUM(Q19:Q23)</f>
        <v>0</v>
      </c>
      <c r="R24" s="308"/>
      <c r="S24" s="308">
        <f>SUM(S19:S23)</f>
        <v>0</v>
      </c>
      <c r="T24" s="309"/>
      <c r="W24" s="311"/>
    </row>
    <row r="25" spans="1:23" s="282" customFormat="1" ht="27.75" customHeight="1" x14ac:dyDescent="0.2">
      <c r="A25" s="302"/>
      <c r="B25" s="302"/>
      <c r="C25" s="312"/>
      <c r="D25" s="312"/>
      <c r="E25" s="313"/>
      <c r="F25" s="313"/>
      <c r="G25" s="314"/>
      <c r="H25" s="315"/>
      <c r="I25" s="316"/>
      <c r="J25" s="316"/>
      <c r="K25" s="317"/>
      <c r="L25" s="318"/>
      <c r="M25" s="317"/>
      <c r="N25" s="316"/>
      <c r="O25" s="318"/>
      <c r="P25" s="316"/>
      <c r="Q25" s="318"/>
      <c r="R25" s="519"/>
      <c r="S25" s="519"/>
      <c r="T25" s="319"/>
      <c r="W25" s="283"/>
    </row>
    <row r="26" spans="1:23" s="282" customFormat="1" ht="33.75" customHeight="1" x14ac:dyDescent="0.25">
      <c r="A26" s="302"/>
      <c r="B26" s="302"/>
      <c r="C26" s="320" t="s">
        <v>260</v>
      </c>
      <c r="D26" s="320"/>
      <c r="E26" s="520" t="s">
        <v>438</v>
      </c>
      <c r="F26" s="520"/>
      <c r="G26" s="520"/>
      <c r="H26" s="520"/>
      <c r="I26" s="520"/>
      <c r="J26" s="321"/>
      <c r="M26" s="322"/>
      <c r="N26" s="322"/>
      <c r="P26" s="521" t="s">
        <v>113</v>
      </c>
      <c r="Q26" s="521"/>
      <c r="S26" s="323"/>
      <c r="W26" s="283"/>
    </row>
    <row r="27" spans="1:23" s="326" customFormat="1" ht="15" customHeight="1" x14ac:dyDescent="0.2">
      <c r="A27" s="324"/>
      <c r="B27" s="324"/>
      <c r="C27" s="325" t="s">
        <v>96</v>
      </c>
      <c r="D27" s="325"/>
      <c r="M27" s="518" t="s">
        <v>439</v>
      </c>
      <c r="N27" s="518"/>
      <c r="P27" s="518" t="s">
        <v>440</v>
      </c>
      <c r="Q27" s="518"/>
      <c r="S27" s="327"/>
      <c r="W27" s="328"/>
    </row>
    <row r="28" spans="1:23" s="326" customFormat="1" ht="15" customHeight="1" x14ac:dyDescent="0.2">
      <c r="A28" s="324"/>
      <c r="B28" s="324"/>
      <c r="C28" s="325"/>
      <c r="D28" s="325"/>
      <c r="S28" s="327"/>
      <c r="W28" s="328"/>
    </row>
    <row r="29" spans="1:23" s="326" customFormat="1" ht="15" customHeight="1" x14ac:dyDescent="0.2">
      <c r="A29" s="324"/>
      <c r="B29" s="324"/>
      <c r="C29" s="325"/>
      <c r="D29" s="325"/>
      <c r="O29" s="329"/>
      <c r="W29" s="328"/>
    </row>
    <row r="30" spans="1:23" x14ac:dyDescent="0.2">
      <c r="G30" s="331"/>
      <c r="H30" s="331"/>
      <c r="N30" s="332"/>
      <c r="O30" s="334"/>
      <c r="P30" s="332"/>
      <c r="Q30" s="332"/>
    </row>
    <row r="31" spans="1:23" x14ac:dyDescent="0.2">
      <c r="G31" s="331"/>
      <c r="H31" s="331"/>
      <c r="N31" s="332"/>
      <c r="O31" s="332"/>
      <c r="P31" s="332"/>
      <c r="Q31" s="332"/>
    </row>
    <row r="32" spans="1:23" ht="49.5" customHeight="1" x14ac:dyDescent="0.25">
      <c r="C32" s="320" t="s">
        <v>441</v>
      </c>
      <c r="D32" s="320"/>
      <c r="E32" s="522" t="s">
        <v>448</v>
      </c>
      <c r="F32" s="523"/>
      <c r="G32" s="523"/>
      <c r="H32" s="523"/>
      <c r="I32" s="523"/>
      <c r="J32" s="335"/>
      <c r="K32" s="335"/>
      <c r="L32" s="282"/>
      <c r="M32" s="336"/>
      <c r="N32" s="337"/>
      <c r="P32" s="521" t="s">
        <v>272</v>
      </c>
      <c r="Q32" s="521"/>
      <c r="R32" s="282"/>
      <c r="S32" s="282"/>
      <c r="T32" s="282"/>
    </row>
    <row r="33" spans="1:23" s="282" customFormat="1" ht="19.5" customHeight="1" x14ac:dyDescent="0.2">
      <c r="A33" s="302"/>
      <c r="B33" s="302"/>
      <c r="C33" s="282" t="s">
        <v>96</v>
      </c>
      <c r="E33" s="338"/>
      <c r="F33" s="324"/>
      <c r="G33" s="339"/>
      <c r="H33" s="339"/>
      <c r="I33" s="340"/>
      <c r="J33" s="340"/>
      <c r="K33" s="340"/>
      <c r="L33" s="326"/>
      <c r="M33" s="517" t="s">
        <v>439</v>
      </c>
      <c r="N33" s="517"/>
      <c r="O33" s="340"/>
      <c r="P33" s="518" t="s">
        <v>440</v>
      </c>
      <c r="Q33" s="518"/>
      <c r="R33" s="326"/>
      <c r="S33" s="326"/>
      <c r="T33" s="326"/>
      <c r="W33" s="283"/>
    </row>
    <row r="34" spans="1:23" s="282" customFormat="1" ht="27.75" customHeight="1" x14ac:dyDescent="0.2">
      <c r="A34" s="302"/>
      <c r="B34" s="302"/>
      <c r="C34" s="312"/>
      <c r="D34" s="312"/>
      <c r="E34" s="313"/>
      <c r="F34" s="313"/>
      <c r="G34" s="314"/>
      <c r="H34" s="314"/>
      <c r="I34" s="316"/>
      <c r="J34" s="316"/>
      <c r="K34" s="317"/>
      <c r="L34" s="318"/>
      <c r="M34" s="317"/>
      <c r="N34" s="316"/>
      <c r="O34" s="318"/>
      <c r="P34" s="316"/>
      <c r="Q34" s="318"/>
      <c r="R34" s="318"/>
      <c r="S34" s="341"/>
      <c r="T34" s="319"/>
      <c r="W34" s="283"/>
    </row>
    <row r="35" spans="1:23" s="282" customFormat="1" ht="27.75" customHeight="1" x14ac:dyDescent="0.2">
      <c r="A35" s="302"/>
      <c r="B35" s="302"/>
      <c r="C35" s="312"/>
      <c r="D35" s="312"/>
      <c r="E35" s="318"/>
      <c r="F35" s="341"/>
      <c r="G35" s="319"/>
      <c r="J35" s="283"/>
    </row>
    <row r="36" spans="1:23" s="282" customFormat="1" ht="27.75" customHeight="1" x14ac:dyDescent="0.2">
      <c r="A36" s="302"/>
      <c r="B36" s="302"/>
      <c r="C36" s="312"/>
      <c r="D36" s="312"/>
      <c r="E36" s="318"/>
      <c r="F36" s="341"/>
      <c r="G36" s="319"/>
      <c r="J36" s="283"/>
    </row>
    <row r="37" spans="1:23" s="282" customFormat="1" ht="27.75" customHeight="1" x14ac:dyDescent="0.2">
      <c r="A37" s="302"/>
      <c r="B37" s="302"/>
      <c r="C37" s="312"/>
      <c r="D37" s="312"/>
      <c r="E37" s="318"/>
      <c r="F37" s="341"/>
      <c r="G37" s="319"/>
      <c r="J37" s="283"/>
    </row>
    <row r="38" spans="1:23" s="282" customFormat="1" ht="27.75" customHeight="1" x14ac:dyDescent="0.2">
      <c r="A38" s="302"/>
      <c r="B38" s="302"/>
      <c r="C38" s="312"/>
      <c r="D38" s="312"/>
      <c r="E38" s="318"/>
      <c r="F38" s="341"/>
      <c r="G38" s="319"/>
      <c r="J38" s="283"/>
    </row>
    <row r="39" spans="1:23" s="282" customFormat="1" ht="27.75" customHeight="1" x14ac:dyDescent="0.2">
      <c r="A39" s="302"/>
      <c r="B39" s="302"/>
      <c r="C39" s="312"/>
      <c r="D39" s="312"/>
      <c r="E39" s="313"/>
      <c r="F39" s="313"/>
      <c r="G39" s="314"/>
      <c r="H39" s="314"/>
      <c r="I39" s="316"/>
      <c r="J39" s="316"/>
      <c r="K39" s="317"/>
      <c r="L39" s="318"/>
      <c r="M39" s="317"/>
      <c r="N39" s="316"/>
      <c r="O39" s="318"/>
      <c r="P39" s="316"/>
      <c r="Q39" s="318"/>
      <c r="R39" s="318"/>
      <c r="S39" s="341"/>
      <c r="T39" s="319"/>
      <c r="W39" s="283"/>
    </row>
    <row r="40" spans="1:23" s="282" customFormat="1" ht="27.75" customHeight="1" x14ac:dyDescent="0.2">
      <c r="A40" s="302"/>
      <c r="B40" s="302"/>
      <c r="C40" s="312"/>
      <c r="D40" s="312"/>
      <c r="E40" s="313"/>
      <c r="F40" s="313"/>
      <c r="G40" s="314"/>
      <c r="H40" s="314"/>
      <c r="I40" s="316"/>
      <c r="J40" s="316"/>
      <c r="K40" s="317"/>
      <c r="L40" s="318"/>
      <c r="M40" s="317"/>
      <c r="N40" s="316"/>
      <c r="O40" s="318"/>
      <c r="P40" s="316"/>
      <c r="Q40" s="318"/>
      <c r="R40" s="318"/>
      <c r="S40" s="341"/>
      <c r="T40" s="319"/>
      <c r="W40" s="283"/>
    </row>
    <row r="41" spans="1:23" s="282" customFormat="1" ht="30" customHeight="1" x14ac:dyDescent="0.2">
      <c r="A41" s="302"/>
      <c r="B41" s="302"/>
      <c r="C41" s="312"/>
      <c r="D41" s="312"/>
      <c r="E41" s="313"/>
      <c r="F41" s="313"/>
      <c r="G41" s="314"/>
      <c r="H41" s="314"/>
      <c r="I41" s="316"/>
      <c r="J41" s="316"/>
      <c r="K41" s="317"/>
      <c r="L41" s="318"/>
      <c r="M41" s="317"/>
      <c r="N41" s="316"/>
      <c r="O41" s="318"/>
      <c r="P41" s="316"/>
      <c r="Q41" s="318"/>
      <c r="R41" s="318"/>
      <c r="S41" s="341"/>
      <c r="T41" s="319"/>
      <c r="W41" s="283"/>
    </row>
    <row r="42" spans="1:23" s="282" customFormat="1" ht="39.950000000000003" customHeight="1" x14ac:dyDescent="0.2">
      <c r="A42" s="302"/>
      <c r="B42" s="302"/>
      <c r="C42" s="312"/>
      <c r="D42" s="312"/>
      <c r="E42" s="313"/>
      <c r="F42" s="313"/>
      <c r="G42" s="314"/>
      <c r="H42" s="314"/>
      <c r="I42" s="316"/>
      <c r="J42" s="316"/>
      <c r="K42" s="317"/>
      <c r="L42" s="318"/>
      <c r="M42" s="317"/>
      <c r="N42" s="316"/>
      <c r="O42" s="318"/>
      <c r="P42" s="316"/>
      <c r="Q42" s="318"/>
      <c r="R42" s="318"/>
      <c r="S42" s="341"/>
      <c r="T42" s="319"/>
      <c r="W42" s="283"/>
    </row>
    <row r="43" spans="1:23" ht="39.950000000000003" customHeight="1" x14ac:dyDescent="0.25">
      <c r="A43" s="342"/>
      <c r="B43" s="342"/>
      <c r="C43" s="331"/>
      <c r="D43" s="331"/>
      <c r="E43" s="343"/>
      <c r="F43" s="342"/>
      <c r="G43" s="343"/>
      <c r="H43" s="343"/>
      <c r="I43" s="344"/>
      <c r="J43" s="344"/>
      <c r="K43" s="344"/>
      <c r="L43" s="343"/>
      <c r="M43" s="345"/>
      <c r="N43" s="346"/>
      <c r="O43" s="346"/>
      <c r="P43" s="346"/>
      <c r="Q43" s="346"/>
      <c r="R43" s="343"/>
      <c r="S43" s="343"/>
      <c r="T43" s="343"/>
    </row>
    <row r="44" spans="1:23" ht="39.950000000000003" customHeight="1" x14ac:dyDescent="0.2"/>
  </sheetData>
  <mergeCells count="39">
    <mergeCell ref="G7:Q7"/>
    <mergeCell ref="G2:Q2"/>
    <mergeCell ref="G3:Q3"/>
    <mergeCell ref="G4:Q4"/>
    <mergeCell ref="G5:Q5"/>
    <mergeCell ref="G6:Q6"/>
    <mergeCell ref="A10:N10"/>
    <mergeCell ref="O10:P11"/>
    <mergeCell ref="Q10:Q11"/>
    <mergeCell ref="R10:T10"/>
    <mergeCell ref="A11:N11"/>
    <mergeCell ref="R11:S11"/>
    <mergeCell ref="A12:N12"/>
    <mergeCell ref="O12:P12"/>
    <mergeCell ref="R12:S12"/>
    <mergeCell ref="A14:A17"/>
    <mergeCell ref="B14:B17"/>
    <mergeCell ref="C14:C17"/>
    <mergeCell ref="D14:D17"/>
    <mergeCell ref="E14:E17"/>
    <mergeCell ref="F14:F17"/>
    <mergeCell ref="G14:H16"/>
    <mergeCell ref="I14:M15"/>
    <mergeCell ref="N14:Q14"/>
    <mergeCell ref="R14:S16"/>
    <mergeCell ref="T14:T17"/>
    <mergeCell ref="N15:O16"/>
    <mergeCell ref="P15:Q16"/>
    <mergeCell ref="I16:J16"/>
    <mergeCell ref="K16:M16"/>
    <mergeCell ref="M33:N33"/>
    <mergeCell ref="P33:Q33"/>
    <mergeCell ref="R25:S25"/>
    <mergeCell ref="E26:I26"/>
    <mergeCell ref="P26:Q26"/>
    <mergeCell ref="M27:N27"/>
    <mergeCell ref="P27:Q27"/>
    <mergeCell ref="E32:I32"/>
    <mergeCell ref="P32:Q32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№11</vt:lpstr>
      <vt:lpstr>кс-2 №11 </vt:lpstr>
      <vt:lpstr>кс-2 №11 "бегунок"</vt:lpstr>
      <vt:lpstr>м-29 №11</vt:lpstr>
      <vt:lpstr>кс-6а</vt:lpstr>
      <vt:lpstr>м-29 №11 (2 вариант)</vt:lpstr>
      <vt:lpstr>'кс-2 №11 '!Заголовки_для_печати</vt:lpstr>
      <vt:lpstr>'кс-2 №11 "бегунок"'!Заголовки_для_печати</vt:lpstr>
      <vt:lpstr>'кс-2 №11 '!Область_печати</vt:lpstr>
      <vt:lpstr>'кс-2 №11 "бегунок"'!Область_печати</vt:lpstr>
      <vt:lpstr>'КС3 №11'!Область_печати</vt:lpstr>
      <vt:lpstr>'кс-6а'!Область_печати</vt:lpstr>
      <vt:lpstr>'м-29 №11'!Область_печати</vt:lpstr>
      <vt:lpstr>'м-29 №11 (2 вариант)'!Область_печати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2026-06-18T11:14:16Z</dcterms:modified>
</cp:coreProperties>
</file>