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смета к Договору,выдана Заказчиком,процентуемся по ней\"/>
    </mc:Choice>
  </mc:AlternateContent>
  <xr:revisionPtr revIDLastSave="0" documentId="13_ncr:1_{B69E237B-6B9E-4560-BC4C-D2F2CCBB178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подписана" sheetId="4" r:id="rId1"/>
    <sheet name="КМ_2.1.3-КМ_+ЗУ+3кв. 2025г." sheetId="1" r:id="rId2"/>
    <sheet name="расчет дефлятора 3кв_4кв 25г." sheetId="2" state="hidden" r:id="rId3"/>
    <sheet name="КМ_2.1.3-КМ_+ЗУ+3 кв. +дефлятор" sheetId="3" state="hidden" r:id="rId4"/>
    <sheet name="расчет дефлятора 2кв_4кв 25г." sheetId="5" state="hidden" r:id="rId5"/>
  </sheets>
  <externalReferences>
    <externalReference r:id="rId6"/>
  </externalReferences>
  <definedNames>
    <definedName name="_xlnm._FilterDatabase" localSheetId="0" hidden="1">'ЛСР подписана'!$A$21:$CH$1057</definedName>
    <definedName name="_xlnm.Print_Titles" localSheetId="3">'КМ_2.1.3-КМ_+ЗУ+3 кв. +дефлятор'!$19:$19</definedName>
    <definedName name="_xlnm.Print_Titles" localSheetId="1">'КМ_2.1.3-КМ_+ЗУ+3кв. 2025г.'!$19:$19</definedName>
    <definedName name="_xlnm.Print_Titles" localSheetId="0">'ЛСР подписана'!$21:$21</definedName>
    <definedName name="_xlnm.Print_Area" localSheetId="0">'ЛСР подписана'!$A:$Q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8" i="4" l="1"/>
  <c r="D13" i="5"/>
  <c r="E8" i="5"/>
  <c r="B6" i="5"/>
  <c r="C5" i="5"/>
  <c r="D5" i="5" s="1"/>
  <c r="D6" i="5" s="1"/>
  <c r="B5" i="2"/>
  <c r="D13" i="2"/>
  <c r="B6" i="2"/>
  <c r="B7" i="2" s="1"/>
  <c r="B8" i="2" s="1"/>
  <c r="C5" i="2"/>
  <c r="D5" i="2" s="1"/>
  <c r="D6" i="2" s="1"/>
  <c r="D7" i="5" l="1"/>
  <c r="D8" i="5" s="1"/>
  <c r="F8" i="5" s="1"/>
  <c r="B7" i="5"/>
  <c r="B8" i="5" s="1"/>
  <c r="D7" i="2"/>
  <c r="D8" i="2" s="1"/>
</calcChain>
</file>

<file path=xl/sharedStrings.xml><?xml version="1.0" encoding="utf-8"?>
<sst xmlns="http://schemas.openxmlformats.org/spreadsheetml/2006/main" count="6631" uniqueCount="894">
  <si>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</si>
  <si>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</si>
  <si>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</si>
  <si>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</si>
  <si>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</si>
  <si>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</si>
  <si>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</si>
  <si>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</si>
  <si>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</si>
  <si>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</si>
  <si>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</si>
  <si>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</si>
  <si>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</si>
  <si>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</si>
  <si>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</si>
  <si>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</si>
  <si>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</si>
  <si>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</si>
  <si>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</si>
  <si>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</si>
  <si>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</si>
  <si>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</si>
  <si>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</si>
  <si>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</si>
  <si>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</si>
  <si>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</si>
  <si>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</si>
  <si>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</si>
  <si>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</si>
  <si>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</si>
  <si>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</si>
  <si>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</si>
  <si>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</si>
  <si>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</si>
  <si>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</si>
  <si>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</si>
  <si>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</si>
  <si>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</si>
  <si>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1.1 Индексы пересчета в т.у.ц. по статьям затрат СМР/ПНР,прочие работы (3 кв. 25г.) ОЗП=30,24; ЭМ=11,74; ЗПМ=30,24; МАТ=8,8</t>
  </si>
  <si>
    <t>1 755 610,09
730 226,43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</si>
  <si>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</si>
  <si>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</si>
  <si>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</si>
  <si>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1.1</t>
  </si>
  <si>
    <t>ИНДЕКС К ПОЗИЦИИ: Индексы пересчета в т.у.ц. по статьям затрат СМР/ПНР,прочие работы (3 кв. 25г.) ОЗП=30,24; ЭМ=11,74; ЗПМ=30,24; МАТ=8,8</t>
  </si>
  <si>
    <t>Накладные расходы 93% ФОТ (от 3 525 982,60)</t>
  </si>
  <si>
    <t>Сметная прибыль 62% ФОТ (от 3 525 982,60)</t>
  </si>
  <si>
    <t>Итого c накладными и см. прибылью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</si>
  <si>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</si>
  <si>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</si>
  <si>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</si>
  <si>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</si>
  <si>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</si>
  <si>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20 122,91
7 867,04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</si>
  <si>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</si>
  <si>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</si>
  <si>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</si>
  <si>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39 582,02)</t>
  </si>
  <si>
    <t>Сметная прибыль 62% ФОТ (от 39 582,02)</t>
  </si>
  <si>
    <t>4
*</t>
  </si>
  <si>
    <t>Прайс</t>
  </si>
  <si>
    <t>Профиль гн. 120*5</t>
  </si>
  <si>
    <t>т</t>
  </si>
  <si>
    <t>9 007,50
79266,00/ИндМ223</t>
  </si>
  <si>
    <t>Объем=3,5*1,04</t>
  </si>
  <si>
    <t>5
*</t>
  </si>
  <si>
    <t>Двутавр 60Ш1</t>
  </si>
  <si>
    <t>7 946,59
69930,00/ИндМ223</t>
  </si>
  <si>
    <t>Объем=16,3*1,04</t>
  </si>
  <si>
    <t>6
*</t>
  </si>
  <si>
    <t>Двутавр 40Ш1</t>
  </si>
  <si>
    <t>7 596,14
66846,00/ИндМ223</t>
  </si>
  <si>
    <t>Объем=96,1*1,04</t>
  </si>
  <si>
    <t>7
*</t>
  </si>
  <si>
    <t>Двутавр 30Ш1</t>
  </si>
  <si>
    <t>7 461,36
65660,00/ИндМ223</t>
  </si>
  <si>
    <t>Объем=24,8*1,04</t>
  </si>
  <si>
    <t>8
*</t>
  </si>
  <si>
    <t>Уголок не равнополочный 125*80*8</t>
  </si>
  <si>
    <t>9 767,16
85951,00/ИндМ223</t>
  </si>
  <si>
    <t>Объем=2*1,04</t>
  </si>
  <si>
    <t>9
*</t>
  </si>
  <si>
    <t>Прокат листовой 40мм</t>
  </si>
  <si>
    <t>9 593,86
84426,00/ИндМ223</t>
  </si>
  <si>
    <t>Объем=8,9*1,04*1,08</t>
  </si>
  <si>
    <t>10
*</t>
  </si>
  <si>
    <t>Прокат листовой 30мм</t>
  </si>
  <si>
    <t>9 324,20
82053,00/ИндМ223</t>
  </si>
  <si>
    <t>Объем=127,4*1,04</t>
  </si>
  <si>
    <t>11
*</t>
  </si>
  <si>
    <t>Прокат листовой 25мм</t>
  </si>
  <si>
    <t>8 886,25
78199,00/ИндМ223</t>
  </si>
  <si>
    <t>Объем=17,8*1,04</t>
  </si>
  <si>
    <t>12
*</t>
  </si>
  <si>
    <t>Прокат листовой 20мм</t>
  </si>
  <si>
    <t>8 462,61
74471,00/ИндМ223</t>
  </si>
  <si>
    <t>Объем=1,4*1,04</t>
  </si>
  <si>
    <t>13
*</t>
  </si>
  <si>
    <t>Прокат листовой 16мм</t>
  </si>
  <si>
    <t>8 212,27
72268,00/ИндМ223</t>
  </si>
  <si>
    <t>Объем=72*1,04</t>
  </si>
  <si>
    <t>14
*</t>
  </si>
  <si>
    <t>Прокат листовой 12мм</t>
  </si>
  <si>
    <t>Объем=10*1,04</t>
  </si>
  <si>
    <t>15
*</t>
  </si>
  <si>
    <t>Прокат листовой 10мм</t>
  </si>
  <si>
    <t>7 475,80
65787,00/ИндМ223</t>
  </si>
  <si>
    <t>Объем=14,2*1,04</t>
  </si>
  <si>
    <t>16
*</t>
  </si>
  <si>
    <t>Прокат листовой 8мм</t>
  </si>
  <si>
    <t>7 368,86
64846,00/ИндМ223</t>
  </si>
  <si>
    <t>Объем=1,2*1,04</t>
  </si>
  <si>
    <t>17
*</t>
  </si>
  <si>
    <t>Прокат листовой 6мм</t>
  </si>
  <si>
    <t>7 201,36
63372,00/ИндМ223</t>
  </si>
  <si>
    <t>Объем=2,1*1,04</t>
  </si>
  <si>
    <t>Перевозка материалов (металл 140 км. ОП "МКМ-СПб")</t>
  </si>
  <si>
    <t>Итого прямые затраты по разделу в текущих ценах</t>
  </si>
  <si>
    <t>1 775 733,00
738 093,47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</si>
  <si>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</si>
  <si>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</si>
  <si>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</si>
  <si>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</si>
  <si>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</si>
  <si>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</si>
  <si>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</si>
  <si>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</si>
  <si>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</si>
  <si>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</si>
  <si>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4 780 398,16
1 672 767,34</t>
  </si>
  <si>
    <t>Объем=650,6*1,04</t>
  </si>
  <si>
    <t>Накладные расходы 93% ФОТ (от 9 982 249,09)</t>
  </si>
  <si>
    <t>Сметная прибыль 62% ФОТ (от 9 982 249,09)</t>
  </si>
  <si>
    <t>23
*</t>
  </si>
  <si>
    <t>Швеллер 40П</t>
  </si>
  <si>
    <t>9 194,32
80910,00/ИндМ223</t>
  </si>
  <si>
    <t>Объем=1,3*1,04</t>
  </si>
  <si>
    <t>24
*</t>
  </si>
  <si>
    <t>Швеллер 22П</t>
  </si>
  <si>
    <t>8 626,25
75911,00/ИндМ223</t>
  </si>
  <si>
    <t>Объем=76,6*1,04</t>
  </si>
  <si>
    <t>25
*</t>
  </si>
  <si>
    <t>Швеллер 20П</t>
  </si>
  <si>
    <t>8 516,48
74945,00/ИндМ223</t>
  </si>
  <si>
    <t>Объем=1,5*1,04</t>
  </si>
  <si>
    <t>26
*</t>
  </si>
  <si>
    <t>Двутавр 25К1</t>
  </si>
  <si>
    <t>7 071,36
62228,00/ИндМ223</t>
  </si>
  <si>
    <t>Объем=45,6*1,04</t>
  </si>
  <si>
    <t>27
*</t>
  </si>
  <si>
    <t>Двутавр 20К1</t>
  </si>
  <si>
    <t>6 878,86
60534,00/ИндМ223</t>
  </si>
  <si>
    <t>Объем=34*1,04</t>
  </si>
  <si>
    <t>28
*</t>
  </si>
  <si>
    <t>Двутавр 70Ш1</t>
  </si>
  <si>
    <t>8 048,64
70828,00/ИндМ223</t>
  </si>
  <si>
    <t>29
*</t>
  </si>
  <si>
    <t>Объем=10,5*1,04</t>
  </si>
  <si>
    <t>30
*</t>
  </si>
  <si>
    <t>Двутавр 50Ш1</t>
  </si>
  <si>
    <t>7 817,50
68794,00/ИндМ223</t>
  </si>
  <si>
    <t>Объем=172,4*1,04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</si>
  <si>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</si>
  <si>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</si>
  <si>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</si>
  <si>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</si>
  <si>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</si>
  <si>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</si>
  <si>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</si>
  <si>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</si>
  <si>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</si>
  <si>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</si>
  <si>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</si>
  <si>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</si>
  <si>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</si>
  <si>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</si>
  <si>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</si>
  <si>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</si>
  <si>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</si>
  <si>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</si>
  <si>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</si>
  <si>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2 085 270,51
729 682,40</t>
  </si>
  <si>
    <t>Объем=283,8*1,04</t>
  </si>
  <si>
    <t>Накладные расходы 93% ФОТ (от 4 354 384,09)</t>
  </si>
  <si>
    <t>Сметная прибыль 62% ФОТ (от 4 354 384,09)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</si>
  <si>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</si>
  <si>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</si>
  <si>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</si>
  <si>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</si>
  <si>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</si>
  <si>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</si>
  <si>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</si>
  <si>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11 009,09
96880,00/ИндМ223</t>
  </si>
  <si>
    <t>Объем=0,2*1,04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</si>
  <si>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</si>
  <si>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</si>
  <si>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</si>
  <si>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</si>
  <si>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</si>
  <si>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</si>
  <si>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</si>
  <si>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</si>
  <si>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</si>
  <si>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</si>
  <si>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</si>
  <si>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</si>
  <si>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</si>
  <si>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</si>
  <si>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</si>
  <si>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2 062 947,49
931 673,62</t>
  </si>
  <si>
    <t>Объем=273,9*1,04</t>
  </si>
  <si>
    <t>Накладные расходы 93% ФОТ (от 11 318 769,57)</t>
  </si>
  <si>
    <t>Сметная прибыль 62% ФОТ (от 11 318 769,57)</t>
  </si>
  <si>
    <t>57
*</t>
  </si>
  <si>
    <t>Профиль гн. 200*6</t>
  </si>
  <si>
    <t>10 614,32
93406,00/ИндМ223</t>
  </si>
  <si>
    <t>Объем=43,6*1,04</t>
  </si>
  <si>
    <t>58
*</t>
  </si>
  <si>
    <t>Профиль гн. 180*5</t>
  </si>
  <si>
    <t>10 157,05
89382,00/ИндМ223</t>
  </si>
  <si>
    <t>Объем=111*1,04</t>
  </si>
  <si>
    <t>59
*</t>
  </si>
  <si>
    <t>Профиль гн. 160*6</t>
  </si>
  <si>
    <t>9 877,84
86925,00/ИндМ223</t>
  </si>
  <si>
    <t>Объем=9,4*1,04</t>
  </si>
  <si>
    <t>60
*</t>
  </si>
  <si>
    <t>Профиль гн. 140*5</t>
  </si>
  <si>
    <t>9 521,59
83790,00/ИндМ223</t>
  </si>
  <si>
    <t>Объем=18,2*1,04</t>
  </si>
  <si>
    <t>61
*</t>
  </si>
  <si>
    <t>Объем=2,4*1,04</t>
  </si>
  <si>
    <t>62
*</t>
  </si>
  <si>
    <t>Профиль гн. 250*6</t>
  </si>
  <si>
    <t>12 096,93
106453,00/ИндМ223</t>
  </si>
  <si>
    <t>Объем=4,4*1,04</t>
  </si>
  <si>
    <t>63
*</t>
  </si>
  <si>
    <t>Объем=19,5*1,04</t>
  </si>
  <si>
    <t>64
*</t>
  </si>
  <si>
    <t>Уголок равнополочный 125*8</t>
  </si>
  <si>
    <t>9 800,91
86248,00/ИндМ223</t>
  </si>
  <si>
    <t>Объем=11,2*1,04</t>
  </si>
  <si>
    <t>65
*</t>
  </si>
  <si>
    <t>Уголок равнополочный 50*5</t>
  </si>
  <si>
    <t>8 038,98
70743,00/ИндМ223</t>
  </si>
  <si>
    <t>Объем=7,2*1,04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</si>
  <si>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</si>
  <si>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</si>
  <si>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</si>
  <si>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</si>
  <si>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</si>
  <si>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</si>
  <si>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</si>
  <si>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</si>
  <si>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</si>
  <si>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6 046,14
53206,00/ИндМ223</t>
  </si>
  <si>
    <t>Объем=2,3*1,04</t>
  </si>
  <si>
    <t>Итого по разделу 4 Связи горизонт. и вертик.</t>
  </si>
  <si>
    <t>Раздел 5. Стеновой фахверк</t>
  </si>
  <si>
    <t>74</t>
  </si>
  <si>
    <t>ТЕР09-04-006-01</t>
  </si>
  <si>
    <t>Монтаж фахверка</t>
  </si>
  <si>
    <t>1 579,69
621,51</t>
  </si>
  <si>
    <t>720,23
82,49</t>
  </si>
  <si>
    <t>873 220,66
257 610,19</t>
  </si>
  <si>
    <t>Объем=99,3*1,04</t>
  </si>
  <si>
    <t>Накладные расходы 93% ФОТ (от 2 198 539,42)</t>
  </si>
  <si>
    <t>Сметная прибыль 62% ФОТ (от 2 198 539,42)</t>
  </si>
  <si>
    <t>75
*</t>
  </si>
  <si>
    <t>ТССЦ-110-0009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</si>
  <si>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</si>
  <si>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</si>
  <si>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</si>
  <si>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</si>
  <si>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</si>
  <si>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</si>
  <si>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</si>
  <si>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</si>
  <si>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</si>
  <si>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</si>
  <si>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8 683,98
76419,00/ИндМ223</t>
  </si>
  <si>
    <t>81
*</t>
  </si>
  <si>
    <t>Уголок равнополочный 63*5</t>
  </si>
  <si>
    <t>8 193,07
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</si>
  <si>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</si>
  <si>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</si>
  <si>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</si>
  <si>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</si>
  <si>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</si>
  <si>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</si>
  <si>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9 386,82
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</si>
  <si>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</si>
  <si>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</si>
  <si>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</si>
  <si>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</si>
  <si>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</si>
  <si>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</si>
  <si>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</si>
  <si>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</si>
  <si>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</si>
  <si>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6 980,00
61424,00/ИндМ223</t>
  </si>
  <si>
    <t>Объем=6,4*1,04</t>
  </si>
  <si>
    <t>Итого по разделу 5 Стеновой фахверк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</si>
  <si>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</si>
  <si>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</si>
  <si>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</si>
  <si>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</si>
  <si>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</si>
  <si>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</si>
  <si>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702 869,09
322 250,17</t>
  </si>
  <si>
    <t>Объем=64,3*1,04</t>
  </si>
  <si>
    <t>Накладные расходы 93% ФОТ (от 1 664 459,22)</t>
  </si>
  <si>
    <t>Сметная прибыль 62% ФОТ (от 1 664 459,22)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</si>
  <si>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</si>
  <si>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</si>
  <si>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</si>
  <si>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</si>
  <si>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</si>
  <si>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</si>
  <si>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</si>
  <si>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</si>
  <si>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</si>
  <si>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</si>
  <si>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</si>
  <si>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8 135,23
71590,00/ИндМ223</t>
  </si>
  <si>
    <t>Объем=9,8*1,04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</si>
  <si>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</si>
  <si>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</si>
  <si>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</si>
  <si>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</si>
  <si>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</si>
  <si>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</si>
  <si>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</si>
  <si>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</si>
  <si>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</si>
  <si>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</si>
  <si>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</si>
  <si>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</si>
  <si>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</si>
  <si>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</si>
  <si>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</si>
  <si>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</si>
  <si>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</si>
  <si>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</si>
  <si>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</si>
  <si>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6 341,70
55807,00/ИндМ223</t>
  </si>
  <si>
    <t>Объем=5,4*1,04</t>
  </si>
  <si>
    <t>113
*</t>
  </si>
  <si>
    <t>ВГП 21,3*2,5</t>
  </si>
  <si>
    <t>5 916,14
52062,00/ИндМ223</t>
  </si>
  <si>
    <t>Объем=1,1*1,04</t>
  </si>
  <si>
    <t>114
*</t>
  </si>
  <si>
    <t>Прокат стальной горячетканый круглый диаметр 20</t>
  </si>
  <si>
    <t>8 530,00
75064,00/ИндМ223</t>
  </si>
  <si>
    <t>115
*</t>
  </si>
  <si>
    <t>Прокат стальной горячетканый круглый диаметр 16</t>
  </si>
  <si>
    <t>8 146,82
71692,00/ИндМ223</t>
  </si>
  <si>
    <t>Объем=4,7*1,04</t>
  </si>
  <si>
    <t>116
*</t>
  </si>
  <si>
    <t>ТССЦ-110-0008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</si>
  <si>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</si>
  <si>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</si>
  <si>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</si>
  <si>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</si>
  <si>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</si>
  <si>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</si>
  <si>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</si>
  <si>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</si>
  <si>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</si>
  <si>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2 262 060,34
941 915,33</t>
  </si>
  <si>
    <t>Объем=(3,1+205,4+0,6+7,4+7,8)*1,04</t>
  </si>
  <si>
    <t>Накладные расходы 93% ФОТ (от 6 468 397,27)</t>
  </si>
  <si>
    <t>Сметная прибыль 62% ФОТ (от 6 468 397,27)</t>
  </si>
  <si>
    <t>122
*</t>
  </si>
  <si>
    <t>Лист стальной с рифлением ромбическим 4мм</t>
  </si>
  <si>
    <t>8 366,36
73624,00/ИндМ223</t>
  </si>
  <si>
    <t>123
*</t>
  </si>
  <si>
    <t>Лист стальной с рифлением ромбическим 5мм</t>
  </si>
  <si>
    <t>8 452,95
74386,00/ИндМ223</t>
  </si>
  <si>
    <t>124
*</t>
  </si>
  <si>
    <t>Уголок равнополочный 35*4</t>
  </si>
  <si>
    <t>7 528,75
66253,00/ИндМ223</t>
  </si>
  <si>
    <t>Объем=0,6*1,04</t>
  </si>
  <si>
    <t>125
*</t>
  </si>
  <si>
    <t>126
*</t>
  </si>
  <si>
    <t>Лист ПВЛ ПВ506</t>
  </si>
  <si>
    <t>13 113,86
115402,00/ИндМ223</t>
  </si>
  <si>
    <t>127
*</t>
  </si>
  <si>
    <t>Объем=0,0103*ф25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</si>
  <si>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</si>
  <si>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</si>
  <si>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</si>
  <si>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</si>
  <si>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</si>
  <si>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</si>
  <si>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377 153,35
124 696,58</t>
  </si>
  <si>
    <t>Объем=5270 / 100</t>
  </si>
  <si>
    <t>Накладные расходы 93% ФОТ (от 1 202 761,20)</t>
  </si>
  <si>
    <t>Сметная прибыль 62% ФОТ (от 1 202 761,20)</t>
  </si>
  <si>
    <t>129
*</t>
  </si>
  <si>
    <t>Профиль H57-750-0,8</t>
  </si>
  <si>
    <t>12 155,80
106971,00/ИндМ223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</si>
  <si>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</si>
  <si>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</si>
  <si>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</si>
  <si>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</si>
  <si>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</si>
  <si>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</si>
  <si>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</si>
  <si>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</si>
  <si>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</si>
  <si>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</si>
  <si>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2 434 782,15
925 931,36</t>
  </si>
  <si>
    <t>Объем=(Ф14*1000/7,4*0,9) / 100</t>
  </si>
  <si>
    <t>Накладные расходы 93% ФОТ (от 5 061 732,23)</t>
  </si>
  <si>
    <t>Сметная прибыль 62% ФОТ (от 5 061 732,23)</t>
  </si>
  <si>
    <t>132</t>
  </si>
  <si>
    <t>ТССЦ-201-0382</t>
  </si>
  <si>
    <t>Конструкции: стальные нащельников и деталей обрамления</t>
  </si>
  <si>
    <t>133</t>
  </si>
  <si>
    <t>134
*</t>
  </si>
  <si>
    <t>Профиль HC35-1000-0,7</t>
  </si>
  <si>
    <t>15 038,18
132336,00/ИндМ223</t>
  </si>
  <si>
    <t>5 073 995,84
1 992 543,27</t>
  </si>
  <si>
    <t>Итого по разделу 7 Настил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</si>
  <si>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</si>
  <si>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</si>
  <si>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</si>
  <si>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</si>
  <si>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</si>
  <si>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</si>
  <si>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</si>
  <si>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265 574,39
58 977,30</t>
  </si>
  <si>
    <t>Объем=4,2*1,04</t>
  </si>
  <si>
    <t>Накладные расходы 93% ФОТ (от 197 008,74)</t>
  </si>
  <si>
    <t>Сметная прибыль 62% ФОТ (от 197 008,74)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</si>
  <si>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</si>
  <si>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</si>
  <si>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</si>
  <si>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</si>
  <si>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</si>
  <si>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</si>
  <si>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</si>
  <si>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</si>
  <si>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</si>
  <si>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</si>
  <si>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</si>
  <si>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</si>
  <si>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</si>
  <si>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</si>
  <si>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</si>
  <si>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6 383,05
298,33</t>
  </si>
  <si>
    <t>Объем=(47659,6*10%) / 100</t>
  </si>
  <si>
    <t>151,61 = 371,85 - 0,012 x 18 353,45</t>
  </si>
  <si>
    <t>Накладные расходы 94% ФОТ (от 177 989,28)</t>
  </si>
  <si>
    <t>Сметная прибыль 51% ФОТ (от 177 989,28)</t>
  </si>
  <si>
    <t>148</t>
  </si>
  <si>
    <t>Прайс
Аналог ТССЦ-113-0021 18353,45/17895,65=3%</t>
  </si>
  <si>
    <t>Грунтовка: ГФ-021 красно-коричневая</t>
  </si>
  <si>
    <t>кг</t>
  </si>
  <si>
    <t>31,95
273,00/ИндМ223*1,03</t>
  </si>
  <si>
    <t>Объем=МАСТЕР.р1*1000</t>
  </si>
  <si>
    <t>149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</si>
  <si>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</si>
  <si>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</si>
  <si>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</si>
  <si>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</si>
  <si>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3 720,52
257,46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</si>
  <si>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</si>
  <si>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</si>
  <si>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</si>
  <si>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Накладные расходы 94% ФОТ (от 94 488,97)</t>
  </si>
  <si>
    <t>Сметная прибыль 51% ФОТ (от 94 488,97)</t>
  </si>
  <si>
    <t>150</t>
  </si>
  <si>
    <t>Прайс
Аналог ТССЦ-113-0246 25096,77/24506,75=2%</t>
  </si>
  <si>
    <t>Эмаль ПФ-115 серая</t>
  </si>
  <si>
    <t>39,99
345,00/ИндМ223*1,02</t>
  </si>
  <si>
    <t>10 103,57
555,79</t>
  </si>
  <si>
    <t>Итого по разделу 9 Антикоррозионная обработка</t>
  </si>
  <si>
    <t>Итого прямые затраты по смете в текущих ценах</t>
  </si>
  <si>
    <t>17 630 112,71
6 704 153,55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</si>
  <si>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</si>
  <si>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</si>
  <si>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</si>
  <si>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</si>
  <si>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</si>
  <si>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</si>
  <si>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</si>
  <si>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</si>
  <si>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</si>
  <si>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</si>
  <si>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</si>
  <si>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</si>
  <si>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</si>
  <si>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</si>
  <si>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</si>
  <si>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</si>
  <si>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</si>
  <si>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</si>
  <si>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</si>
  <si>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</si>
  <si>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3 кв. 2025г.</t>
  </si>
  <si>
    <t xml:space="preserve">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</si>
  <si>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>РАСЧЕТ ЦЕНЫ Договора с учетом индекса прогнозной инфляции на 4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</si>
  <si>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</si>
  <si>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</si>
  <si>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(3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</si>
  <si>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</si>
  <si>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</si>
  <si>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</si>
  <si>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</si>
  <si>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t>Годовой индекс-дефлятор (по письму Минэкономразвития России от 28.09.2023 №35312-ПК/Д03и, базовый вариант, отрасль «Инвестиции в основной капитал»):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</si>
  <si>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</si>
  <si>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Переход от 3 квартала к 4 кварталу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</si>
  <si>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(4кв/3кв)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1/4</t>
    </r>
  </si>
  <si>
    <r>
      <t>(1,048)</t>
    </r>
    <r>
      <rPr>
        <b/>
        <vertAlign val="superscript"/>
        <sz val="10"/>
        <color rgb="FFFF0000"/>
        <rFont val="Arial Cyr"/>
        <charset val="204"/>
      </rPr>
      <t>1/4</t>
    </r>
  </si>
  <si>
    <t>(+1,2%)</t>
  </si>
  <si>
    <t xml:space="preserve">     Дефлятор 1,012</t>
  </si>
  <si>
    <t>Индекс-дефлятор 1,012</t>
  </si>
  <si>
    <t>2 кв. 2025г.</t>
  </si>
  <si>
    <t>Затраты труда рабочих, чел.-ч, не занятых обслуживанием машин  / ТЗМ</t>
  </si>
  <si>
    <t>на единицу</t>
  </si>
  <si>
    <t>всего</t>
  </si>
  <si>
    <t>1 Индексы пересчета в т.у.ц. по статьям затрат СМР/ПНР ОЗП=29,1; ЭМ=11,55; ЗПМ=29,1; МАТ=8,66</t>
  </si>
  <si>
    <t>1 727 197,32
702 698,05</t>
  </si>
  <si>
    <t>13,133
2,4265</t>
  </si>
  <si>
    <t>5310,35
981,16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</si>
  <si>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</si>
  <si>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</si>
  <si>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19 797,24
7 570,46</t>
  </si>
  <si>
    <t>6,5081
1,1426</t>
  </si>
  <si>
    <t>60,24
10,58</t>
  </si>
  <si>
    <t>9 153,12
79266,00/ИндМ223</t>
  </si>
  <si>
    <t>0
0</t>
  </si>
  <si>
    <t>Цена МАТ=79266,00/ИндМ223</t>
  </si>
  <si>
    <t>Материалы для строительных работ</t>
  </si>
  <si>
    <t>8 075,06
69930,00/ИндМ223</t>
  </si>
  <si>
    <t>Цена МАТ=69930,00/ИндМ223</t>
  </si>
  <si>
    <t>7 718,94
66846,00/ИндМ223</t>
  </si>
  <si>
    <t>Цена МАТ=66846,00/ИндМ223</t>
  </si>
  <si>
    <t>7 581,99
65660,00/ИндМ223</t>
  </si>
  <si>
    <t>Цена МАТ=65660,00/ИндМ223</t>
  </si>
  <si>
    <t>9 925,06
85951,00/ИндМ223</t>
  </si>
  <si>
    <t>Цена МАТ=85951,00/ИндМ223</t>
  </si>
  <si>
    <t>9 748,96
84426,00/ИндМ223</t>
  </si>
  <si>
    <t>Цена МАТ=84426,00/ИндМ223</t>
  </si>
  <si>
    <t>9 474,94
82053,00/ИндМ223</t>
  </si>
  <si>
    <t>Цена МАТ=82053,00/ИндМ223</t>
  </si>
  <si>
    <t>9 029,91
78199,00/ИндМ223</t>
  </si>
  <si>
    <t>Цена МАТ=78199,00/ИндМ223</t>
  </si>
  <si>
    <t>8 599,42
74471,00/ИндМ223</t>
  </si>
  <si>
    <t>Цена МАТ=74471,00/ИндМ223</t>
  </si>
  <si>
    <t>8 345,03
72268,00/ИндМ223</t>
  </si>
  <si>
    <t>Цена МАТ=72268,00/ИндМ223</t>
  </si>
  <si>
    <t>7 596,65
65787,00/ИндМ223</t>
  </si>
  <si>
    <t>Цена МАТ=65787,00/ИндМ223</t>
  </si>
  <si>
    <t>7 487,99
64846,00/ИндМ223</t>
  </si>
  <si>
    <t>Цена МАТ=64846,00/ИндМ223</t>
  </si>
  <si>
    <t>7 317,78
63372,00/ИндМ223</t>
  </si>
  <si>
    <t>Цена МАТ=63372,00/ИндМ223</t>
  </si>
  <si>
    <t>4 703 032,26
1 609 706,66</t>
  </si>
  <si>
    <t>20,9875
2,9555</t>
  </si>
  <si>
    <t>14200,65
1999,76</t>
  </si>
  <si>
    <t>9 342,96
80910,00/ИндМ223</t>
  </si>
  <si>
    <t>Цена МАТ=80910,00/ИндМ223</t>
  </si>
  <si>
    <t>8 765,70
75911,00/ИндМ223</t>
  </si>
  <si>
    <t>Цена МАТ=75911,00/ИндМ223</t>
  </si>
  <si>
    <t>8 654,16
74945,00/ИндМ223</t>
  </si>
  <si>
    <t>Цена МАТ=74945,00/ИндМ223</t>
  </si>
  <si>
    <t>7 185,68
62228,00/ИндМ223</t>
  </si>
  <si>
    <t>Цена МАТ=62228,00/ИндМ223</t>
  </si>
  <si>
    <t>6 990,07
60534,00/ИндМ223</t>
  </si>
  <si>
    <t>Цена МАТ=60534,00/ИндМ223</t>
  </si>
  <si>
    <t>8 178,75
70828,00/ИндМ223</t>
  </si>
  <si>
    <t>Цена МАТ=70828,00/ИндМ223</t>
  </si>
  <si>
    <t>7 943,88
68794,00/ИндМ223</t>
  </si>
  <si>
    <t>Цена МАТ=68794,00/ИндМ223</t>
  </si>
  <si>
    <t>2 051 522,53
702 174,53</t>
  </si>
  <si>
    <t>6194,5
872,32</t>
  </si>
  <si>
    <t>11 187,07
96880,00/ИндМ223</t>
  </si>
  <si>
    <t>Цена МАТ=96880,00/ИндМ223</t>
  </si>
  <si>
    <t>2 029 560,78
896 551,00</t>
  </si>
  <si>
    <t>72,772
4,393</t>
  </si>
  <si>
    <t>20729,54
1251,37</t>
  </si>
  <si>
    <t>10 785,91
93406,00/ИндМ223</t>
  </si>
  <si>
    <t>Цена МАТ=93406,00/ИндМ223</t>
  </si>
  <si>
    <t>10 321,25
89382,00/ИндМ223</t>
  </si>
  <si>
    <t>Цена МАТ=89382,00/ИндМ223</t>
  </si>
  <si>
    <t>10 037,53
86925,00/ИндМ223</t>
  </si>
  <si>
    <t>Цена МАТ=86925,00/ИндМ223</t>
  </si>
  <si>
    <t>9 675,52
83790,00/ИндМ223</t>
  </si>
  <si>
    <t>Цена МАТ=83790,00/ИндМ223</t>
  </si>
  <si>
    <t>12 292,49
106453,00/ИндМ223</t>
  </si>
  <si>
    <t>Цена МАТ=106453,00/ИндМ223</t>
  </si>
  <si>
    <t>9 959,35
86248,00/ИндМ223</t>
  </si>
  <si>
    <t>Цена МАТ=86248,00/ИндМ223</t>
  </si>
  <si>
    <t>8 168,94
70743,00/ИндМ223</t>
  </si>
  <si>
    <t>Цена МАТ=70743,00/ИндМ223</t>
  </si>
  <si>
    <t>6 143,88
53206,00/ИндМ223</t>
  </si>
  <si>
    <t>Цена МАТ=53206,00/ИндМ223</t>
  </si>
  <si>
    <t>859 088,47
247 898,70</t>
  </si>
  <si>
    <t>32,591
3,3465</t>
  </si>
  <si>
    <t>3365,74
345,6</t>
  </si>
  <si>
    <t>8 824,36
76419,00/ИндМ223</t>
  </si>
  <si>
    <t>Цена МАТ=76419,00/ИндМ223</t>
  </si>
  <si>
    <t>8 325,52
72099,00/ИндМ223</t>
  </si>
  <si>
    <t>Цена МАТ=72099,00/ИндМ223</t>
  </si>
  <si>
    <t>9 538,57
82604,00/ИндМ223</t>
  </si>
  <si>
    <t>Цена МАТ=82604,00/ИндМ223</t>
  </si>
  <si>
    <t>7 092,84
61424,00/ИндМ223</t>
  </si>
  <si>
    <t>Цена МАТ=61424,00/ИндМ223</t>
  </si>
  <si>
    <t>691 493,87
310 101,85</t>
  </si>
  <si>
    <t>37,2255
6,486</t>
  </si>
  <si>
    <t>2489,34
433,73</t>
  </si>
  <si>
    <t>8 266,74
71590,00/ИндМ223</t>
  </si>
  <si>
    <t>Цена МАТ=71590,00/ИндМ223</t>
  </si>
  <si>
    <t>6 444,23
55807,00/ИндМ223</t>
  </si>
  <si>
    <t>Цена МАТ=55807,00/ИндМ223</t>
  </si>
  <si>
    <t>6 011,78
52062,00/ИндМ223</t>
  </si>
  <si>
    <t>Цена МАТ=52062,00/ИндМ223</t>
  </si>
  <si>
    <t>8 667,90
75064,00/ИндМ223</t>
  </si>
  <si>
    <t>Цена МАТ=75064,00/ИндМ223</t>
  </si>
  <si>
    <t>8 278,52
71692,00/ИндМ223</t>
  </si>
  <si>
    <t>Цена МАТ=71692,00/ИндМ223</t>
  </si>
  <si>
    <t>2 225 451,18
906 406,62</t>
  </si>
  <si>
    <t>44,9995
5,428</t>
  </si>
  <si>
    <t>10497,12
1266,2</t>
  </si>
  <si>
    <t>8 501,62
73624,00/ИндМ223</t>
  </si>
  <si>
    <t>Цена МАТ=73624,00/ИндМ223</t>
  </si>
  <si>
    <t>8 589,61
74386,00/ИндМ223</t>
  </si>
  <si>
    <t>Цена МАТ=74386,00/ИндМ223</t>
  </si>
  <si>
    <t>7 650,46
66253,00/ИндМ223</t>
  </si>
  <si>
    <t>Цена МАТ=66253,00/ИндМ223</t>
  </si>
  <si>
    <t>13 325,87
115402,00/ИндМ223</t>
  </si>
  <si>
    <t>Цена МАТ=115402,00/ИндМ223</t>
  </si>
  <si>
    <t>371 049,51
119 995,72</t>
  </si>
  <si>
    <t>40,825
3,0015</t>
  </si>
  <si>
    <t>2151,48
158,18</t>
  </si>
  <si>
    <t>12 352,31
106971,00/ИндМ223</t>
  </si>
  <si>
    <t>Цена МАТ=106971,00/ИндМ223</t>
  </si>
  <si>
    <t>2 395 377,67
891 025,22</t>
  </si>
  <si>
    <t>121,072
18,86</t>
  </si>
  <si>
    <t>7951,49
1238,64</t>
  </si>
  <si>
    <t>15 281,29
132336,00/ИндМ223</t>
  </si>
  <si>
    <t>Цена МАТ=132336,00/ИндМ223</t>
  </si>
  <si>
    <t>261 276,34
56 753,95</t>
  </si>
  <si>
    <t>54,7975
17,4685</t>
  </si>
  <si>
    <t>239,36
76,3</t>
  </si>
  <si>
    <t>6 279,74
287,09</t>
  </si>
  <si>
    <t>6,1065
0,0115</t>
  </si>
  <si>
    <t>291,03
0,55</t>
  </si>
  <si>
    <t>Защита строительных конструкций и оборудования от коррозии</t>
  </si>
  <si>
    <t>32,47
273,00/ИндМ223*1,03</t>
  </si>
  <si>
    <t>Цена МАТ=273,00/ИндМ223*1,03</t>
  </si>
  <si>
    <t>3 660,31
247,76</t>
  </si>
  <si>
    <t>8,809
0,023</t>
  </si>
  <si>
    <t>181,16
0,47</t>
  </si>
  <si>
    <t>40,64
345,00/ИндМ223*1,02</t>
  </si>
  <si>
    <t>Цена МАТ=345,00/ИндМ223*1,02</t>
  </si>
  <si>
    <t>17 344 787,22
6 451 417,61</t>
  </si>
  <si>
    <t>73662
8634,86</t>
  </si>
  <si>
    <t xml:space="preserve">     В том числе, справочно:</t>
  </si>
  <si>
    <t xml:space="preserve">      93% ФОТ (от 44279215,75) (Поз. 1-2, 21, 42, 55, 74, 93, 120, 128, 131, 138)</t>
  </si>
  <si>
    <t xml:space="preserve">      94% ФОТ (от 262206,27) (Поз. 147, 149)</t>
  </si>
  <si>
    <t xml:space="preserve">      51% ФОТ (от 262206,27) (Поз. 147, 149)</t>
  </si>
  <si>
    <t xml:space="preserve">      62% ФОТ (от 44279215,75) (Поз. 1-2, 21, 42, 55, 74, 93, 120, 128, 131, 138)</t>
  </si>
  <si>
    <t xml:space="preserve">     Строительные металлические конструкции:</t>
  </si>
  <si>
    <t xml:space="preserve">          Итого Поз. 1-2, 21, 42, 55, 74, 93, 120, 128, 131, 138</t>
  </si>
  <si>
    <t>17 334 847,17
6 450 882,76</t>
  </si>
  <si>
    <t>73189,81
8633,84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</si>
  <si>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</si>
  <si>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</si>
  <si>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</si>
  <si>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</si>
  <si>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4-17, 23-38, 44-51, 57-70, 75, 77-89, 95-116, 122-127, 129-130, 132-134, 140-143, 148, 150</t>
  </si>
  <si>
    <t xml:space="preserve">     Защита строительных конструкций и оборудования от коррозии:</t>
  </si>
  <si>
    <t xml:space="preserve">          Итого Поз. 147, 149</t>
  </si>
  <si>
    <t>9 940,05
534,85</t>
  </si>
  <si>
    <t>472,19
1,02</t>
  </si>
  <si>
    <t xml:space="preserve">          Накладные расходы 94% ФОТ (от 262 206,27)</t>
  </si>
  <si>
    <t xml:space="preserve">          Сметная прибыль 51% ФОТ (от 262 206,27)</t>
  </si>
  <si>
    <r>
      <t xml:space="preserve">     Итого, с договорным коэффициентом </t>
    </r>
    <r>
      <rPr>
        <b/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</si>
  <si>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 xml:space="preserve">     Прайс ВГП 21,3*2,5, "т" Кол-во: 1,144{п.113}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</si>
  <si>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</si>
  <si>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</si>
  <si>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(1,144{п.113})</t>
  </si>
  <si>
    <t xml:space="preserve">     Прайс ВГП 42,3*2,8, "т" Кол-во: 5,616{п.112}</t>
  </si>
  <si>
    <t xml:space="preserve">          Всего на физобъем (5,616{п.112})</t>
  </si>
  <si>
    <t xml:space="preserve">     Прайс ВГП 89*8, "т" Кол-во: 6,656{п.89}</t>
  </si>
  <si>
    <t xml:space="preserve">          Всего на физобъем (6,656{п.89})</t>
  </si>
  <si>
    <t xml:space="preserve">     Прайс Двутавр 20К1, "т" Кол-во: 35,36{п.27}</t>
  </si>
  <si>
    <t xml:space="preserve">          Всего на физобъем (35,36{п.27})</t>
  </si>
  <si>
    <t xml:space="preserve">     Прайс Двутавр 20Ш1, "т" Кол-во: 9,984{п.103}</t>
  </si>
  <si>
    <t xml:space="preserve">          Всего на физобъем (9,984{п.103})</t>
  </si>
  <si>
    <t xml:space="preserve">     Прайс Двутавр 25К1, "т" Кол-во: 47,424{п.26}</t>
  </si>
  <si>
    <t xml:space="preserve">          Всего на физобъем (47,424{п.26})</t>
  </si>
  <si>
    <t xml:space="preserve">     Прайс Двутавр 30Ш1, "т" Кол-во: 3,224{п.102}</t>
  </si>
  <si>
    <t xml:space="preserve">          Всего на физобъем (3,224{п.102})</t>
  </si>
  <si>
    <t xml:space="preserve">     Прайс Двутавр 30Ш1, "т" Кол-во: 12,584{п.32}</t>
  </si>
  <si>
    <t xml:space="preserve">          Всего на физобъем (12,584{п.32})</t>
  </si>
  <si>
    <t xml:space="preserve">     Прайс Двутавр 30Ш1, "т" Кол-во: 25,792{п.7}</t>
  </si>
  <si>
    <t xml:space="preserve">          Всего на физобъем (25,792{п.7})</t>
  </si>
  <si>
    <t xml:space="preserve">     Прайс Двутавр 40Ш1, "т" Кол-во: 8,944{п.31}</t>
  </si>
  <si>
    <t xml:space="preserve">          Всего на физобъем (8,944{п.31})</t>
  </si>
  <si>
    <t xml:space="preserve">     Прайс Двутавр 40Ш1, "т" Кол-во: 99,944{п.6}</t>
  </si>
  <si>
    <t xml:space="preserve">          Всего на физобъем (99,944{п.6})</t>
  </si>
  <si>
    <t xml:space="preserve">     Прайс Двутавр 50Ш1, "т" Кол-во: 179,296{п.30}</t>
  </si>
  <si>
    <t xml:space="preserve">          Всего на физобъем (179,296{п.30})</t>
  </si>
  <si>
    <t xml:space="preserve">     Прайс Двутавр 60Ш1, "т" Кол-во: 16,952{п.5}</t>
  </si>
  <si>
    <t xml:space="preserve">          Всего на физобъем (16,952{п.5})</t>
  </si>
  <si>
    <t xml:space="preserve">     Прайс Двутавр 60Ш1, "т" Кол-во: 10,92{п.46}</t>
  </si>
  <si>
    <t xml:space="preserve">          Всего на физобъем (10,92{п.46})</t>
  </si>
  <si>
    <t xml:space="preserve">     Прайс Двутавр 60Ш1, "т" Кол-во: 10,92{п.29}</t>
  </si>
  <si>
    <t xml:space="preserve">          Всего на физобъем (10,92{п.29})</t>
  </si>
  <si>
    <t xml:space="preserve">     Прайс Двутавр 70Ш1, "т" Кол-во: 3,64{п.28}</t>
  </si>
  <si>
    <t xml:space="preserve">          Всего на физобъем (3,64{п.28})</t>
  </si>
  <si>
    <t xml:space="preserve">     Прайс Лист ПВЛ ПВ506, "т" Кол-во: 7,8{п.126}</t>
  </si>
  <si>
    <t xml:space="preserve">          Всего на физобъем (7,8{п.126})</t>
  </si>
  <si>
    <t xml:space="preserve">     Прайс Лист стальной с рифлением ромбическим 4мм, "т" Кол-во: 3,1{п.122}</t>
  </si>
  <si>
    <t xml:space="preserve">          Всего на физобъем (3,1{п.122})</t>
  </si>
  <si>
    <t xml:space="preserve">     Прайс Лист стальной с рифлением ромбическим 5мм, "т" Кол-во: 205,4{п.123}</t>
  </si>
  <si>
    <t xml:space="preserve">          Всего на физобъем (205,4{п.123})</t>
  </si>
  <si>
    <t xml:space="preserve">     Прайс Прокат листовой 10мм, "т" Кол-во: 6,552{п.86}</t>
  </si>
  <si>
    <t xml:space="preserve">          Всего на физобъем (6,552{п.86})</t>
  </si>
  <si>
    <t xml:space="preserve">     Прайс Прокат листовой 10мм, "т" Кол-во: 3,328{п.68}</t>
  </si>
  <si>
    <t xml:space="preserve">          Всего на физобъем (3,328{п.68})</t>
  </si>
  <si>
    <t xml:space="preserve">     Прайс Прокат листовой 10мм, "т" Кол-во: 3,016{п.37}</t>
  </si>
  <si>
    <t xml:space="preserve">          Всего на физобъем (3,016{п.37})</t>
  </si>
  <si>
    <t xml:space="preserve">     Прайс Прокат листовой 10мм, "т" Кол-во: 14,768{п.15}</t>
  </si>
  <si>
    <t xml:space="preserve">          Всего на физобъем (14,768{п.15})</t>
  </si>
  <si>
    <t xml:space="preserve">     Прайс Прокат листовой 12мм, "т" Кол-во: 5,304{п.36}</t>
  </si>
  <si>
    <t xml:space="preserve">          Всего на физобъем (5,304{п.36})</t>
  </si>
  <si>
    <t xml:space="preserve">     Прайс Прокат листовой 12мм, "т" Кол-во: 10,816{п.67}</t>
  </si>
  <si>
    <t xml:space="preserve">          Всего на физобъем (10,816{п.67})</t>
  </si>
  <si>
    <t xml:space="preserve">     Прайс Прокат листовой 12мм, "т" Кол-во: 0,312{п.108}</t>
  </si>
  <si>
    <t xml:space="preserve">          Всего на физобъем (0,312{п.108})</t>
  </si>
  <si>
    <t xml:space="preserve">     Прайс Прокат листовой 12мм, "т" Кол-во: 10,4{п.14}</t>
  </si>
  <si>
    <t xml:space="preserve">          Всего на физобъем (10,4{п.14})</t>
  </si>
  <si>
    <t xml:space="preserve">     Прайс Прокат листовой 16мм, "т" Кол-во: 74,88{п.13}</t>
  </si>
  <si>
    <t xml:space="preserve">          Всего на физобъем (74,88{п.13})</t>
  </si>
  <si>
    <t xml:space="preserve">     Прайс Прокат листовой 16мм, "т" Кол-во: 68,64{п.50}</t>
  </si>
  <si>
    <t xml:space="preserve">          Всего на физобъем (68,64{п.50})</t>
  </si>
  <si>
    <t xml:space="preserve">     Прайс Прокат листовой 16мм, "т" Кол-во: 0,312{п.143}</t>
  </si>
  <si>
    <t xml:space="preserve">          Всего на физобъем (0,312{п.143})</t>
  </si>
  <si>
    <t xml:space="preserve">     Прайс Прокат листовой 16мм, "т" Кол-во: 107,432{п.35}</t>
  </si>
  <si>
    <t xml:space="preserve">          Всего на физобъем (107,432{п.35})</t>
  </si>
  <si>
    <t xml:space="preserve">     Прайс Прокат листовой 20мм, "т" Кол-во: 3,952{п.142}</t>
  </si>
  <si>
    <t xml:space="preserve">          Всего на физобъем (3,952{п.142})</t>
  </si>
  <si>
    <t xml:space="preserve">     Прайс Прокат листовой 20мм, "т" Кол-во: 0,104{п.107}</t>
  </si>
  <si>
    <t xml:space="preserve">          Всего на физобъем (0,104{п.107})</t>
  </si>
  <si>
    <t xml:space="preserve">     Прайс Прокат листовой 20мм, "т" Кол-во: 1,456{п.12}</t>
  </si>
  <si>
    <t xml:space="preserve">          Всего на физобъем (1,456{п.12})</t>
  </si>
  <si>
    <t xml:space="preserve">     Прайс Прокат листовой 20мм, "т" Кол-во: 56,888{п.45}</t>
  </si>
  <si>
    <t xml:space="preserve">          Всего на физобъем (56,888{п.45})</t>
  </si>
  <si>
    <t xml:space="preserve">     Прайс Прокат листовой 22мм, "т" Кол-во: 1,456{п.44}</t>
  </si>
  <si>
    <t xml:space="preserve">          Всего на физобъем (1,456{п.44})</t>
  </si>
  <si>
    <t xml:space="preserve">     Прайс Прокат листовой 25мм, "т" Кол-во: 0,104{п.141}</t>
  </si>
  <si>
    <t xml:space="preserve">          Всего на физобъем (0,104{п.141})</t>
  </si>
  <si>
    <t xml:space="preserve">     Прайс Прокат листовой 25мм, "т" Кол-во: 13,52{п.34}</t>
  </si>
  <si>
    <t xml:space="preserve">          Всего на физобъем (13,52{п.34})</t>
  </si>
  <si>
    <t xml:space="preserve">     Прайс Прокат листовой 25мм, "т" Кол-во: 18,512{п.11}</t>
  </si>
  <si>
    <t xml:space="preserve">          Всего на физобъем (18,512{п.11})</t>
  </si>
  <si>
    <t xml:space="preserve">     Прайс Прокат листовой 25мм, "т" Кол-во: 4,68{п.49}</t>
  </si>
  <si>
    <t xml:space="preserve">          Всего на физобъем (4,68{п.49})</t>
  </si>
  <si>
    <t xml:space="preserve">     Прайс Прокат листовой 30мм, "т" Кол-во: 132,496{п.10}</t>
  </si>
  <si>
    <t xml:space="preserve">          Всего на физобъем (132,496{п.10})</t>
  </si>
  <si>
    <t xml:space="preserve">     Прайс Прокат листовой 30мм, "т" Кол-во: 145,6{п.48}</t>
  </si>
  <si>
    <t xml:space="preserve">          Всего на физобъем (145,6{п.48})</t>
  </si>
  <si>
    <t xml:space="preserve">     Прайс Прокат листовой 30мм, "т" Кол-во: 160,056{п.33}</t>
  </si>
  <si>
    <t xml:space="preserve">          Всего на физобъем (160,056{п.33})</t>
  </si>
  <si>
    <t xml:space="preserve">     Прайс Прокат листовой 30мм, "т" Кол-во: 0,936{п.106}</t>
  </si>
  <si>
    <t xml:space="preserve">          Всего на физобъем (0,936{п.106})</t>
  </si>
  <si>
    <t xml:space="preserve">     Прайс Прокат листовой 40мм, "т" Кол-во: 9,99648{п.9}</t>
  </si>
  <si>
    <t xml:space="preserve">          Всего на физобъем (9,99648{п.9})</t>
  </si>
  <si>
    <t xml:space="preserve">     Прайс Прокат листовой 4мм, "т" Кол-во: 2,392{п.70}</t>
  </si>
  <si>
    <t xml:space="preserve">          Всего на физобъем (2,392{п.70})</t>
  </si>
  <si>
    <t xml:space="preserve">     Прайс Прокат листовой 4мм, "т" Кол-во: 4,992{п.111}</t>
  </si>
  <si>
    <t xml:space="preserve">          Всего на физобъем (4,992{п.111})</t>
  </si>
  <si>
    <t xml:space="preserve">     Прайс Прокат листовой 4мм, "т" Кол-во: 6,24{п.88}</t>
  </si>
  <si>
    <t xml:space="preserve">          Всего на физобъем (6,24{п.88})</t>
  </si>
  <si>
    <t xml:space="preserve">     Прайс Прокат листовой 4мм, "т" Кол-во: 7,4{п.125}</t>
  </si>
  <si>
    <t xml:space="preserve">          Всего на физобъем (7,4{п.125})</t>
  </si>
  <si>
    <t xml:space="preserve">     Прайс Прокат листовой 6мм, "т" Кол-во: 1,04{п.110}</t>
  </si>
  <si>
    <t xml:space="preserve">          Всего на физобъем (1,04{п.110})</t>
  </si>
  <si>
    <t xml:space="preserve">     Прайс Прокат листовой 6мм, "т" Кол-во: 0,728{п.87}</t>
  </si>
  <si>
    <t xml:space="preserve">          Всего на физобъем (0,728{п.87})</t>
  </si>
  <si>
    <t xml:space="preserve">     Прайс Прокат листовой 6мм, "т" Кол-во: 2,184{п.17}</t>
  </si>
  <si>
    <t xml:space="preserve">          Всего на физобъем (2,184{п.17})</t>
  </si>
  <si>
    <t xml:space="preserve">     Прайс Прокат листовой 8мм, "т" Кол-во: 4,576{п.69}</t>
  </si>
  <si>
    <t xml:space="preserve">          Всего на физобъем (4,576{п.69})</t>
  </si>
  <si>
    <t xml:space="preserve">     Прайс Прокат листовой 8мм, "т" Кол-во: 0,936{п.109}</t>
  </si>
  <si>
    <t xml:space="preserve">          Всего на физобъем (0,936{п.109})</t>
  </si>
  <si>
    <t xml:space="preserve">     Прайс Прокат листовой 8мм, "т" Кол-во: 6,76{п.51}</t>
  </si>
  <si>
    <t xml:space="preserve">          Всего на физобъем (6,76{п.51})</t>
  </si>
  <si>
    <t xml:space="preserve">     Прайс Прокат листовой 8мм, "т" Кол-во: 1,248{п.16}</t>
  </si>
  <si>
    <t xml:space="preserve">          Всего на физобъем (1,248{п.16})</t>
  </si>
  <si>
    <t xml:space="preserve">     Прайс Прокат листовой 8мм, "т" Кол-во: 6,552{п.38}</t>
  </si>
  <si>
    <t xml:space="preserve">          Всего на физобъем (6,552{п.38})</t>
  </si>
  <si>
    <t xml:space="preserve">     Прайс Прокат стальной горячетканый круглый диаметр 16, "т" Кол-во: 4,888{п.115}</t>
  </si>
  <si>
    <t xml:space="preserve">          Всего на физобъем (4,888{п.115})</t>
  </si>
  <si>
    <t xml:space="preserve">     Прайс Прокат стальной горячетканый круглый диаметр 20, "т" Кол-во: 0,104{п.114}</t>
  </si>
  <si>
    <t xml:space="preserve">          Всего на физобъем (0,104{п.114})</t>
  </si>
  <si>
    <t xml:space="preserve">     Прайс Профиль H57-750-0,8, "т" Кол-во: 56,7{п.129}</t>
  </si>
  <si>
    <t xml:space="preserve">          Всего на физобъем (56,7{п.129})</t>
  </si>
  <si>
    <t xml:space="preserve">     Прайс Профиль HC35-1000-0,7, "т" Кол-во: 54{п.134}</t>
  </si>
  <si>
    <t xml:space="preserve">          Всего на физобъем (54{п.134})</t>
  </si>
  <si>
    <t xml:space="preserve">     Прайс Профиль гн. 100*5, "т" Кол-во: 3,016{п.80}</t>
  </si>
  <si>
    <t xml:space="preserve">          Всего на физобъем (3,016{п.80})</t>
  </si>
  <si>
    <t xml:space="preserve">     Прайс Профиль гн. 120*5, "т" Кол-во: 1,352{п.95}</t>
  </si>
  <si>
    <t xml:space="preserve">          Всего на физобъем (1,352{п.95})</t>
  </si>
  <si>
    <t xml:space="preserve">     Прайс Профиль гн. 120*5, "т" Кол-во: 7,28{п.78}</t>
  </si>
  <si>
    <t xml:space="preserve">          Всего на физобъем (7,28{п.78})</t>
  </si>
  <si>
    <t xml:space="preserve">     Прайс Профиль гн. 120*5, "т" Кол-во: 3,64{п.4}</t>
  </si>
  <si>
    <t xml:space="preserve">          Всего на физобъем (3,64{п.4})</t>
  </si>
  <si>
    <t xml:space="preserve">     Прайс Профиль гн. 120*5, "т" Кол-во: 2,496{п.61}</t>
  </si>
  <si>
    <t xml:space="preserve">          Всего на физобъем (2,496{п.61})</t>
  </si>
  <si>
    <t xml:space="preserve">     Прайс Профиль гн. 140*5, "т" Кол-во: 37,856{п.79}</t>
  </si>
  <si>
    <t xml:space="preserve">          Всего на физобъем (37,856{п.79})</t>
  </si>
  <si>
    <t xml:space="preserve">     Прайс Профиль гн. 140*5, "т" Кол-во: 1,04{п.96}</t>
  </si>
  <si>
    <t xml:space="preserve">          Всего на физобъем (1,04{п.96})</t>
  </si>
  <si>
    <t xml:space="preserve">     Прайс Профиль гн. 140*5, "т" Кол-во: 18,928{п.60}</t>
  </si>
  <si>
    <t xml:space="preserve">          Всего на физобъем (18,928{п.60})</t>
  </si>
  <si>
    <t xml:space="preserve">     Прайс Профиль гн. 160*6, "т" Кол-во: 23,608{п.77}</t>
  </si>
  <si>
    <t xml:space="preserve">          Всего на физобъем (23,608{п.77})</t>
  </si>
  <si>
    <t xml:space="preserve">     Прайс Профиль гн. 160*6, "т" Кол-во: 9,776{п.59}</t>
  </si>
  <si>
    <t xml:space="preserve">          Всего на физобъем (9,776{п.59})</t>
  </si>
  <si>
    <t xml:space="preserve">     Прайс Профиль гн. 180*5, "т" Кол-во: 115,44{п.58}</t>
  </si>
  <si>
    <t xml:space="preserve">          Всего на физобъем (115,44{п.58})</t>
  </si>
  <si>
    <t xml:space="preserve">     Прайс Профиль гн. 200*6, "т" Кол-во: 45,344{п.57}</t>
  </si>
  <si>
    <t xml:space="preserve">          Всего на физобъем (45,344{п.57})</t>
  </si>
  <si>
    <t xml:space="preserve">     Прайс Профиль гн. 250*6, "т" Кол-во: 4,576{п.62}</t>
  </si>
  <si>
    <t xml:space="preserve">          Всего на физобъем (4,576{п.62})</t>
  </si>
  <si>
    <t xml:space="preserve">     Прайс Профиль гн. 250*6, "т" Кол-во: 5,2{п.97}</t>
  </si>
  <si>
    <t xml:space="preserve">          Всего на физобъем (5,2{п.97})</t>
  </si>
  <si>
    <t xml:space="preserve">     Прайс Уголок не равнополочный 100*63*8, "т" Кол-во: 0,936{п.105}</t>
  </si>
  <si>
    <t xml:space="preserve">          Всего на физобъем (0,936{п.105})</t>
  </si>
  <si>
    <t xml:space="preserve">     Прайс Уголок не равнополочный 100*63*8, "т" Кол-во: 2,392{п.84}</t>
  </si>
  <si>
    <t xml:space="preserve">          Всего на физобъем (2,392{п.84})</t>
  </si>
  <si>
    <t xml:space="preserve">     Прайс Уголок не равнополочный 125*80*8, "т" Кол-во: 2,08{п.8}</t>
  </si>
  <si>
    <t xml:space="preserve">          Всего на физобъем (2,08{п.8})</t>
  </si>
  <si>
    <t xml:space="preserve">     Прайс Уголок не равнополочный 125*80*8, "т" Кол-во: 0,104{п.83}</t>
  </si>
  <si>
    <t xml:space="preserve">          Всего на физобъем (0,104{п.83})</t>
  </si>
  <si>
    <t xml:space="preserve">     Прайс Уголок не равнополочный 125*80*8, "т" Кол-во: 27,768{п.66}</t>
  </si>
  <si>
    <t xml:space="preserve">          Всего на физобъем (27,768{п.66})</t>
  </si>
  <si>
    <t xml:space="preserve">     Прайс Уголок не равнополочный 140*90*8, "т" Кол-во: 5,928{п.85}</t>
  </si>
  <si>
    <t xml:space="preserve">          Всего на физобъем (5,928{п.85})</t>
  </si>
  <si>
    <t xml:space="preserve">     Прайс Уголок не равнополочный 140*90*8, "т" Кол-во: 0,208{п.47}</t>
  </si>
  <si>
    <t xml:space="preserve">          Всего на физобъем (0,208{п.47})</t>
  </si>
  <si>
    <t xml:space="preserve">     Прайс Уголок равнополочный 125*8, "т" Кол-во: 11,648{п.64}</t>
  </si>
  <si>
    <t xml:space="preserve">          Всего на физобъем (11,648{п.64})</t>
  </si>
  <si>
    <t xml:space="preserve">     Прайс Уголок равнополочный 125*8, "т" Кол-во: 0,52{п.82}</t>
  </si>
  <si>
    <t xml:space="preserve">          Всего на физобъем (0,52{п.82})</t>
  </si>
  <si>
    <t xml:space="preserve">     Прайс Уголок равнополочный 35*4, "т" Кол-во: 0,624{п.124}</t>
  </si>
  <si>
    <t xml:space="preserve">          Всего на физобъем (0,624{п.124})</t>
  </si>
  <si>
    <t xml:space="preserve">     Прайс Уголок равнополочный 50*5, "т" Кол-во: 7,488{п.65}</t>
  </si>
  <si>
    <t xml:space="preserve">          Всего на физобъем (7,488{п.65})</t>
  </si>
  <si>
    <t xml:space="preserve">     Прайс Уголок равнополочный 63*5, "т" Кол-во: 5,096{п.104}</t>
  </si>
  <si>
    <t xml:space="preserve">          Всего на физобъем (5,096{п.104})</t>
  </si>
  <si>
    <t xml:space="preserve">     Прайс Уголок равнополочный 63*5, "т" Кол-во: 2,392{п.81}</t>
  </si>
  <si>
    <t xml:space="preserve">          Всего на физобъем (2,392{п.81})</t>
  </si>
  <si>
    <t xml:space="preserve">     Прайс Швеллер 16П, "т" Кол-во: 10,192{п.101}</t>
  </si>
  <si>
    <t xml:space="preserve">          Всего на физобъем (10,192{п.101})</t>
  </si>
  <si>
    <t xml:space="preserve">     Прайс Швеллер 20П, "т" Кол-во: 1,56{п.25}</t>
  </si>
  <si>
    <t xml:space="preserve">          Всего на физобъем (1,56{п.25})</t>
  </si>
  <si>
    <t xml:space="preserve">     Прайс Швеллер 20П, "т" Кол-во: 5,824{п.100}</t>
  </si>
  <si>
    <t xml:space="preserve">          Всего на физобъем (5,824{п.100})</t>
  </si>
  <si>
    <t xml:space="preserve">     Прайс Швеллер 22П, "т" Кол-во: 20,28{п.63}</t>
  </si>
  <si>
    <t xml:space="preserve">          Всего на физобъем (20,28{п.63})</t>
  </si>
  <si>
    <t xml:space="preserve">     Прайс Швеллер 22П, "т" Кол-во: 1,456{п.99}</t>
  </si>
  <si>
    <t xml:space="preserve">          Всего на физобъем (1,456{п.99})</t>
  </si>
  <si>
    <t xml:space="preserve">     Прайс Швеллер 22П, "т" Кол-во: 79,664{п.24}</t>
  </si>
  <si>
    <t xml:space="preserve">          Всего на физобъем (79,664{п.24})</t>
  </si>
  <si>
    <t xml:space="preserve">     Прайс Швеллер 40П, "т" Кол-во: 2,496{п.98}</t>
  </si>
  <si>
    <t xml:space="preserve">          Всего на физобъем (2,496{п.98})</t>
  </si>
  <si>
    <t xml:space="preserve">     Прайс Швеллер 40П, "т" Кол-во: 1,352{п.23}</t>
  </si>
  <si>
    <t xml:space="preserve">          Всего на физобъем (1,352{п.23})</t>
  </si>
  <si>
    <t xml:space="preserve">     ТССЦ-101-3820 Сталь толстолистовая марки: Ст1, Ст2, Ст3, толщиной более 4 мм, "т" Кол-во: 0,0817{п.140}</t>
  </si>
  <si>
    <t xml:space="preserve">          Всего на физобъем (0,0817{п.140})</t>
  </si>
  <si>
    <t xml:space="preserve">     ТССЦ-110-0008 Болты сборочные с гайками и шайбами по классу прочности: 8,8, "т" Кол-во: 0,869336{п.116}</t>
  </si>
  <si>
    <t xml:space="preserve">          Всего на физобъем (0,869336{п.116})</t>
  </si>
  <si>
    <t xml:space="preserve">     ТССЦ-110-0008 Болты сборочные с гайками и шайбами по классу прочности: 8,8, "т" Кол-во: 2,402702{п.127}</t>
  </si>
  <si>
    <t xml:space="preserve">          Всего на физобъем (2,402702{п.127})</t>
  </si>
  <si>
    <t xml:space="preserve">     ТССЦ-110-0009 Болты сборочные с гайками и шайбами по классу прочности: 10.9, "т" Кол-во: 1,03272{п.75}</t>
  </si>
  <si>
    <t xml:space="preserve">          Всего на физобъем (1,03272{п.75})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</si>
  <si>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</si>
  <si>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</si>
  <si>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</si>
  <si>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Стоимость работ в ценах на дату формирования цены Договора 2 кв. 2025г.</t>
  </si>
  <si>
    <t>Строительно-монтажные работы (2 кв.2025г.)</t>
  </si>
  <si>
    <t>Переход от 2 квартала к 4 кварталу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</si>
  <si>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(4кв/2кв)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2/4</t>
    </r>
  </si>
  <si>
    <r>
      <t>(1,048)</t>
    </r>
    <r>
      <rPr>
        <b/>
        <vertAlign val="superscript"/>
        <sz val="10"/>
        <color rgb="FFFF0000"/>
        <rFont val="Arial Cyr"/>
        <charset val="204"/>
      </rPr>
      <t>1/2</t>
    </r>
  </si>
  <si>
    <t>(+2,4%)</t>
  </si>
  <si>
    <t>Стоимость работ в ценах  3 кв. 2025г.</t>
  </si>
  <si>
    <t xml:space="preserve">     Итого, с учетом индекса-дефлятора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</si>
</sst>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#,##0.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6" fillId="0" borderId="0"/>
    <xf numFmtId="0" fontId="14" fillId="0" borderId="0"/>
  </cellStyleXfs>
  <cellXfs count="2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164" fontId="9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9" fillId="0" borderId="4" xfId="0" applyNumberFormat="1" applyFont="1" applyFill="1" applyBorder="1" applyAlignment="1" applyProtection="1">
      <alignment horizontal="center" vertical="top" wrapText="1"/>
    </xf>
    <xf numFmtId="168" fontId="9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center"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center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Font="1"/>
    <xf numFmtId="0" fontId="11" fillId="0" borderId="0" xfId="0" applyNumberFormat="1" applyFont="1" applyFill="1" applyBorder="1" applyAlignment="1" applyProtection="1">
      <alignment wrapText="1"/>
    </xf>
    <xf numFmtId="4" fontId="13" fillId="0" borderId="4" xfId="0" applyNumberFormat="1" applyFont="1" applyFill="1" applyBorder="1" applyAlignment="1" applyProtection="1">
      <alignment horizontal="right" vertical="top" wrapText="1"/>
    </xf>
    <xf numFmtId="0" fontId="0" fillId="2" borderId="0" xfId="0" applyFill="1"/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13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13" xfId="1" applyBorder="1" applyAlignment="1">
      <alignment wrapText="1"/>
    </xf>
    <xf numFmtId="4" fontId="16" fillId="0" borderId="13" xfId="1" applyNumberFormat="1" applyBorder="1" applyAlignment="1">
      <alignment wrapText="1"/>
    </xf>
    <xf numFmtId="169" fontId="16" fillId="0" borderId="0" xfId="1" applyNumberFormat="1"/>
    <xf numFmtId="4" fontId="16" fillId="0" borderId="0" xfId="1" applyNumberFormat="1"/>
    <xf numFmtId="0" fontId="17" fillId="0" borderId="13" xfId="1" applyFont="1" applyBorder="1" applyAlignment="1">
      <alignment horizontal="right" wrapText="1"/>
    </xf>
    <xf numFmtId="0" fontId="16" fillId="0" borderId="13" xfId="1" applyBorder="1" applyAlignment="1">
      <alignment horizontal="right" wrapText="1"/>
    </xf>
    <xf numFmtId="4" fontId="17" fillId="0" borderId="13" xfId="1" applyNumberFormat="1" applyFont="1" applyBorder="1" applyAlignment="1">
      <alignment wrapText="1"/>
    </xf>
    <xf numFmtId="0" fontId="17" fillId="0" borderId="0" xfId="1" applyFont="1" applyAlignment="1">
      <alignment wrapText="1"/>
    </xf>
    <xf numFmtId="0" fontId="15" fillId="0" borderId="0" xfId="1" applyFont="1"/>
    <xf numFmtId="0" fontId="16" fillId="0" borderId="0" xfId="1"/>
    <xf numFmtId="0" fontId="16" fillId="3" borderId="0" xfId="1" applyFill="1"/>
    <xf numFmtId="0" fontId="18" fillId="0" borderId="0" xfId="1" applyFont="1"/>
    <xf numFmtId="0" fontId="17" fillId="3" borderId="0" xfId="1" applyFont="1" applyFill="1" applyAlignment="1">
      <alignment horizontal="center"/>
    </xf>
    <xf numFmtId="0" fontId="16" fillId="3" borderId="0" xfId="1" applyFill="1" applyAlignment="1">
      <alignment horizontal="center" vertical="center"/>
    </xf>
    <xf numFmtId="0" fontId="18" fillId="3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4" fontId="16" fillId="0" borderId="0" xfId="1" applyNumberForma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49" fontId="1" fillId="0" borderId="0" xfId="2" applyNumberFormat="1" applyFont="1"/>
    <xf numFmtId="49" fontId="2" fillId="0" borderId="0" xfId="2" applyNumberFormat="1" applyFont="1" applyAlignment="1">
      <alignment horizontal="right"/>
    </xf>
    <xf numFmtId="0" fontId="14" fillId="0" borderId="0" xfId="2"/>
    <xf numFmtId="0" fontId="3" fillId="0" borderId="0" xfId="2" applyFont="1" applyAlignment="1">
      <alignment wrapText="1"/>
    </xf>
    <xf numFmtId="49" fontId="4" fillId="0" borderId="0" xfId="2" applyNumberFormat="1" applyFont="1" applyAlignment="1">
      <alignment horizontal="center" vertical="top"/>
    </xf>
    <xf numFmtId="49" fontId="2" fillId="0" borderId="0" xfId="2" applyNumberFormat="1" applyFont="1"/>
    <xf numFmtId="49" fontId="2" fillId="0" borderId="0" xfId="2" applyNumberFormat="1" applyFont="1" applyAlignment="1">
      <alignment wrapText="1"/>
    </xf>
    <xf numFmtId="0" fontId="2" fillId="0" borderId="0" xfId="2" applyFont="1"/>
    <xf numFmtId="0" fontId="1" fillId="0" borderId="3" xfId="2" applyFont="1" applyBorder="1"/>
    <xf numFmtId="4" fontId="2" fillId="0" borderId="3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2" fontId="2" fillId="0" borderId="0" xfId="2" applyNumberFormat="1" applyFont="1"/>
    <xf numFmtId="0" fontId="2" fillId="0" borderId="0" xfId="2" applyFont="1" applyAlignment="1">
      <alignment horizontal="left" vertical="top"/>
    </xf>
    <xf numFmtId="0" fontId="1" fillId="0" borderId="1" xfId="2" applyFont="1" applyBorder="1"/>
    <xf numFmtId="2" fontId="2" fillId="0" borderId="0" xfId="2" applyNumberFormat="1" applyFont="1" applyAlignment="1">
      <alignment horizontal="right"/>
    </xf>
    <xf numFmtId="0" fontId="2" fillId="0" borderId="0" xfId="2" applyFont="1" applyAlignment="1">
      <alignment wrapText="1"/>
    </xf>
    <xf numFmtId="0" fontId="1" fillId="0" borderId="2" xfId="2" applyFont="1" applyBorder="1"/>
    <xf numFmtId="0" fontId="2" fillId="0" borderId="2" xfId="2" applyFont="1" applyBorder="1"/>
    <xf numFmtId="0" fontId="1" fillId="0" borderId="0" xfId="2" applyFont="1" applyAlignment="1">
      <alignment vertical="center"/>
    </xf>
    <xf numFmtId="49" fontId="6" fillId="0" borderId="4" xfId="2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left" vertical="top" wrapText="1"/>
    </xf>
    <xf numFmtId="164" fontId="9" fillId="0" borderId="4" xfId="2" applyNumberFormat="1" applyFont="1" applyBorder="1" applyAlignment="1">
      <alignment horizontal="center" vertical="top" wrapText="1"/>
    </xf>
    <xf numFmtId="4" fontId="9" fillId="0" borderId="4" xfId="2" applyNumberFormat="1" applyFont="1" applyBorder="1" applyAlignment="1">
      <alignment horizontal="right" vertical="top" wrapText="1"/>
    </xf>
    <xf numFmtId="0" fontId="9" fillId="0" borderId="4" xfId="2" applyFont="1" applyBorder="1" applyAlignment="1">
      <alignment horizontal="left" vertical="top" wrapText="1"/>
    </xf>
    <xf numFmtId="4" fontId="10" fillId="0" borderId="4" xfId="2" applyNumberFormat="1" applyFont="1" applyBorder="1" applyAlignment="1">
      <alignment horizontal="right" vertical="top" wrapText="1"/>
    </xf>
    <xf numFmtId="0" fontId="9" fillId="0" borderId="0" xfId="2" applyFont="1" applyAlignment="1">
      <alignment wrapText="1"/>
    </xf>
    <xf numFmtId="49" fontId="1" fillId="0" borderId="10" xfId="2" applyNumberFormat="1" applyFont="1" applyBorder="1" applyAlignment="1">
      <alignment horizontal="center" vertical="top" wrapText="1"/>
    </xf>
    <xf numFmtId="49" fontId="1" fillId="0" borderId="1" xfId="2" applyNumberFormat="1" applyFont="1" applyBorder="1" applyAlignment="1">
      <alignment horizontal="left" vertical="top" wrapText="1"/>
    </xf>
    <xf numFmtId="49" fontId="1" fillId="0" borderId="1" xfId="2" applyNumberFormat="1" applyFont="1" applyBorder="1" applyAlignment="1">
      <alignment vertical="top"/>
    </xf>
    <xf numFmtId="49" fontId="1" fillId="0" borderId="1" xfId="2" applyNumberFormat="1" applyFont="1" applyBorder="1" applyAlignment="1">
      <alignment vertical="top" wrapText="1"/>
    </xf>
    <xf numFmtId="49" fontId="1" fillId="0" borderId="7" xfId="2" applyNumberFormat="1" applyFont="1" applyBorder="1" applyAlignment="1">
      <alignment vertical="top" wrapText="1"/>
    </xf>
    <xf numFmtId="49" fontId="1" fillId="0" borderId="11" xfId="2" applyNumberFormat="1" applyFont="1" applyBorder="1" applyAlignment="1">
      <alignment horizontal="center" vertical="top" wrapText="1"/>
    </xf>
    <xf numFmtId="49" fontId="1" fillId="0" borderId="1" xfId="2" applyNumberFormat="1" applyFont="1" applyBorder="1" applyAlignment="1">
      <alignment horizontal="right" vertical="top" wrapText="1"/>
    </xf>
    <xf numFmtId="0" fontId="1" fillId="0" borderId="0" xfId="2" applyFont="1" applyAlignment="1">
      <alignment wrapText="1"/>
    </xf>
    <xf numFmtId="49" fontId="1" fillId="0" borderId="3" xfId="2" applyNumberFormat="1" applyFont="1" applyBorder="1" applyAlignment="1">
      <alignment horizontal="right" vertical="top" wrapText="1"/>
    </xf>
    <xf numFmtId="49" fontId="1" fillId="0" borderId="11" xfId="2" applyNumberFormat="1" applyFont="1" applyBorder="1" applyAlignment="1">
      <alignment vertical="top" wrapText="1"/>
    </xf>
    <xf numFmtId="49" fontId="1" fillId="0" borderId="3" xfId="2" applyNumberFormat="1" applyFont="1" applyBorder="1" applyAlignment="1">
      <alignment vertical="top" wrapText="1"/>
    </xf>
    <xf numFmtId="49" fontId="1" fillId="0" borderId="3" xfId="2" applyNumberFormat="1" applyFont="1" applyBorder="1" applyAlignment="1">
      <alignment horizontal="right" vertical="top"/>
    </xf>
    <xf numFmtId="0" fontId="1" fillId="0" borderId="3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/>
    </xf>
    <xf numFmtId="4" fontId="1" fillId="0" borderId="3" xfId="2" applyNumberFormat="1" applyFont="1" applyBorder="1" applyAlignment="1">
      <alignment horizontal="right" vertical="top"/>
    </xf>
    <xf numFmtId="0" fontId="1" fillId="0" borderId="3" xfId="2" applyFont="1" applyBorder="1" applyAlignment="1">
      <alignment horizontal="right" vertical="top"/>
    </xf>
    <xf numFmtId="0" fontId="1" fillId="0" borderId="7" xfId="2" applyFont="1" applyBorder="1" applyAlignment="1">
      <alignment horizontal="right" vertical="top"/>
    </xf>
    <xf numFmtId="2" fontId="9" fillId="0" borderId="4" xfId="2" applyNumberFormat="1" applyFont="1" applyBorder="1" applyAlignment="1">
      <alignment horizontal="center" vertical="top" wrapText="1"/>
    </xf>
    <xf numFmtId="165" fontId="9" fillId="0" borderId="4" xfId="2" applyNumberFormat="1" applyFont="1" applyBorder="1" applyAlignment="1">
      <alignment horizontal="center" vertical="top" wrapText="1"/>
    </xf>
    <xf numFmtId="166" fontId="9" fillId="0" borderId="4" xfId="2" applyNumberFormat="1" applyFont="1" applyBorder="1" applyAlignment="1">
      <alignment horizontal="center" vertical="top" wrapText="1"/>
    </xf>
    <xf numFmtId="0" fontId="6" fillId="0" borderId="0" xfId="2" applyFont="1" applyAlignment="1">
      <alignment wrapText="1"/>
    </xf>
    <xf numFmtId="167" fontId="9" fillId="0" borderId="4" xfId="2" applyNumberFormat="1" applyFont="1" applyBorder="1" applyAlignment="1">
      <alignment horizontal="center" vertical="top" wrapText="1"/>
    </xf>
    <xf numFmtId="168" fontId="9" fillId="0" borderId="4" xfId="2" applyNumberFormat="1" applyFont="1" applyBorder="1" applyAlignment="1">
      <alignment horizontal="center" vertical="top" wrapText="1"/>
    </xf>
    <xf numFmtId="1" fontId="9" fillId="0" borderId="4" xfId="2" applyNumberFormat="1" applyFont="1" applyBorder="1" applyAlignment="1">
      <alignment horizontal="center" vertical="top" wrapText="1"/>
    </xf>
    <xf numFmtId="49" fontId="1" fillId="0" borderId="12" xfId="2" applyNumberFormat="1" applyFont="1" applyBorder="1" applyAlignment="1">
      <alignment vertical="top" wrapText="1"/>
    </xf>
    <xf numFmtId="4" fontId="1" fillId="0" borderId="4" xfId="2" applyNumberFormat="1" applyFont="1" applyBorder="1" applyAlignment="1">
      <alignment horizontal="right" vertical="top" wrapText="1"/>
    </xf>
    <xf numFmtId="4" fontId="11" fillId="0" borderId="4" xfId="2" applyNumberFormat="1" applyFont="1" applyBorder="1" applyAlignment="1">
      <alignment horizontal="right" vertical="top" wrapText="1"/>
    </xf>
    <xf numFmtId="49" fontId="4" fillId="0" borderId="0" xfId="2" applyNumberFormat="1" applyFont="1" applyAlignment="1">
      <alignment vertical="center"/>
    </xf>
    <xf numFmtId="0" fontId="1" fillId="0" borderId="0" xfId="2" applyFont="1"/>
    <xf numFmtId="0" fontId="14" fillId="2" borderId="0" xfId="2" applyFill="1"/>
    <xf numFmtId="0" fontId="17" fillId="3" borderId="0" xfId="1" applyFont="1" applyFill="1" applyAlignment="1">
      <alignment horizontal="center" vertical="center"/>
    </xf>
    <xf numFmtId="49" fontId="1" fillId="0" borderId="4" xfId="2" applyNumberFormat="1" applyFont="1" applyBorder="1" applyAlignment="1">
      <alignment horizontal="center" vertical="top" wrapText="1"/>
    </xf>
    <xf numFmtId="164" fontId="1" fillId="0" borderId="4" xfId="2" applyNumberFormat="1" applyFont="1" applyBorder="1" applyAlignment="1">
      <alignment horizontal="center" vertical="top" wrapText="1"/>
    </xf>
    <xf numFmtId="0" fontId="1" fillId="0" borderId="4" xfId="2" applyFont="1" applyBorder="1" applyAlignment="1">
      <alignment horizontal="left" vertical="top" wrapText="1"/>
    </xf>
    <xf numFmtId="4" fontId="2" fillId="0" borderId="4" xfId="2" applyNumberFormat="1" applyFont="1" applyBorder="1" applyAlignment="1">
      <alignment horizontal="right" vertical="top" wrapText="1"/>
    </xf>
    <xf numFmtId="0" fontId="1" fillId="0" borderId="4" xfId="2" applyFont="1" applyBorder="1" applyAlignment="1">
      <alignment horizontal="right" vertical="top" wrapText="1"/>
    </xf>
    <xf numFmtId="2" fontId="1" fillId="0" borderId="4" xfId="2" applyNumberFormat="1" applyFont="1" applyBorder="1" applyAlignment="1">
      <alignment horizontal="center" vertical="top" wrapText="1"/>
    </xf>
    <xf numFmtId="165" fontId="1" fillId="0" borderId="4" xfId="2" applyNumberFormat="1" applyFont="1" applyBorder="1" applyAlignment="1">
      <alignment horizontal="center" vertical="top" wrapText="1"/>
    </xf>
    <xf numFmtId="166" fontId="1" fillId="0" borderId="4" xfId="2" applyNumberFormat="1" applyFont="1" applyBorder="1" applyAlignment="1">
      <alignment horizontal="center" vertical="top" wrapText="1"/>
    </xf>
    <xf numFmtId="167" fontId="1" fillId="0" borderId="4" xfId="2" applyNumberFormat="1" applyFont="1" applyBorder="1" applyAlignment="1">
      <alignment horizontal="center" vertical="top" wrapText="1"/>
    </xf>
    <xf numFmtId="168" fontId="1" fillId="0" borderId="4" xfId="2" applyNumberFormat="1" applyFont="1" applyBorder="1" applyAlignment="1">
      <alignment horizontal="center" vertical="top" wrapText="1"/>
    </xf>
    <xf numFmtId="1" fontId="1" fillId="0" borderId="4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right" vertical="top" wrapText="1"/>
    </xf>
    <xf numFmtId="49" fontId="2" fillId="0" borderId="0" xfId="2" applyNumberFormat="1" applyFont="1" applyAlignment="1">
      <alignment horizontal="right" vertical="top"/>
    </xf>
    <xf numFmtId="49" fontId="2" fillId="0" borderId="0" xfId="2" applyNumberFormat="1" applyFont="1" applyAlignment="1">
      <alignment vertical="top"/>
    </xf>
    <xf numFmtId="0" fontId="27" fillId="0" borderId="0" xfId="2" applyFont="1"/>
    <xf numFmtId="0" fontId="11" fillId="0" borderId="0" xfId="2" applyFont="1"/>
    <xf numFmtId="4" fontId="17" fillId="3" borderId="13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28" fillId="0" borderId="13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49" fontId="4" fillId="0" borderId="2" xfId="2" applyNumberFormat="1" applyFont="1" applyBorder="1" applyAlignment="1">
      <alignment horizontal="center" vertical="top"/>
    </xf>
    <xf numFmtId="49" fontId="5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center"/>
    </xf>
    <xf numFmtId="49" fontId="6" fillId="0" borderId="4" xfId="2" applyNumberFormat="1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49" fontId="6" fillId="0" borderId="6" xfId="2" applyNumberFormat="1" applyFont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49" fontId="7" fillId="0" borderId="9" xfId="2" applyNumberFormat="1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left" vertical="center" wrapText="1"/>
    </xf>
    <xf numFmtId="49" fontId="8" fillId="0" borderId="3" xfId="2" applyNumberFormat="1" applyFont="1" applyBorder="1" applyAlignment="1">
      <alignment horizontal="left" vertical="center" wrapText="1"/>
    </xf>
    <xf numFmtId="49" fontId="8" fillId="0" borderId="7" xfId="2" applyNumberFormat="1" applyFont="1" applyBorder="1" applyAlignment="1">
      <alignment horizontal="left" vertical="center" wrapText="1"/>
    </xf>
    <xf numFmtId="0" fontId="1" fillId="0" borderId="4" xfId="2" applyFont="1" applyBorder="1" applyAlignment="1">
      <alignment horizontal="left" vertical="top" wrapText="1"/>
    </xf>
    <xf numFmtId="0" fontId="1" fillId="0" borderId="3" xfId="2" applyFont="1" applyBorder="1" applyAlignment="1">
      <alignment horizontal="left" vertical="top" wrapText="1"/>
    </xf>
    <xf numFmtId="0" fontId="1" fillId="0" borderId="7" xfId="2" applyFont="1" applyBorder="1" applyAlignment="1">
      <alignment horizontal="left" vertical="top" wrapText="1"/>
    </xf>
    <xf numFmtId="0" fontId="1" fillId="0" borderId="3" xfId="2" applyFont="1" applyBorder="1" applyAlignment="1">
      <alignment horizontal="right" vertical="top" wrapText="1"/>
    </xf>
    <xf numFmtId="49" fontId="6" fillId="0" borderId="10" xfId="2" applyNumberFormat="1" applyFont="1" applyBorder="1" applyAlignment="1">
      <alignment horizontal="center" vertical="center" wrapText="1"/>
    </xf>
    <xf numFmtId="49" fontId="6" fillId="0" borderId="14" xfId="2" applyNumberFormat="1" applyFont="1" applyBorder="1" applyAlignment="1">
      <alignment horizontal="center" vertical="center" wrapText="1"/>
    </xf>
    <xf numFmtId="49" fontId="6" fillId="0" borderId="15" xfId="2" applyNumberFormat="1" applyFont="1" applyBorder="1" applyAlignment="1">
      <alignment horizontal="center" vertical="center" wrapText="1"/>
    </xf>
    <xf numFmtId="49" fontId="6" fillId="0" borderId="12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 wrapText="1"/>
    </xf>
    <xf numFmtId="49" fontId="6" fillId="0" borderId="6" xfId="2" applyNumberFormat="1" applyFont="1" applyBorder="1" applyAlignment="1">
      <alignment horizontal="left" vertical="center" wrapText="1"/>
    </xf>
    <xf numFmtId="49" fontId="6" fillId="0" borderId="3" xfId="2" applyNumberFormat="1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horizontal="left" vertical="top" wrapText="1"/>
    </xf>
    <xf numFmtId="49" fontId="9" fillId="0" borderId="3" xfId="2" applyNumberFormat="1" applyFont="1" applyBorder="1" applyAlignment="1">
      <alignment horizontal="left" vertical="top" wrapText="1"/>
    </xf>
    <xf numFmtId="49" fontId="9" fillId="0" borderId="7" xfId="2" applyNumberFormat="1" applyFont="1" applyBorder="1" applyAlignment="1">
      <alignment horizontal="left" vertical="top" wrapText="1"/>
    </xf>
    <xf numFmtId="49" fontId="1" fillId="0" borderId="6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1" fillId="0" borderId="7" xfId="2" applyNumberFormat="1" applyFont="1" applyBorder="1" applyAlignment="1">
      <alignment horizontal="left" vertical="top" wrapText="1"/>
    </xf>
    <xf numFmtId="49" fontId="11" fillId="0" borderId="0" xfId="2" applyNumberFormat="1" applyFont="1" applyAlignment="1">
      <alignment horizontal="center"/>
    </xf>
    <xf numFmtId="49" fontId="27" fillId="0" borderId="0" xfId="2" applyNumberFormat="1" applyFont="1" applyAlignment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7" xfId="0" applyNumberFormat="1" applyFont="1" applyFill="1" applyBorder="1" applyAlignment="1" applyProtection="1">
      <alignment horizontal="left" vertical="top" wrapText="1"/>
    </xf>
    <xf numFmtId="49" fontId="11" fillId="0" borderId="6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9" fillId="0" borderId="4" xfId="2" applyFont="1" applyBorder="1" applyAlignment="1">
      <alignment horizontal="left" vertical="top" wrapText="1"/>
    </xf>
    <xf numFmtId="49" fontId="11" fillId="0" borderId="6" xfId="2" applyNumberFormat="1" applyFont="1" applyBorder="1" applyAlignment="1">
      <alignment horizontal="left" vertical="top" wrapText="1"/>
    </xf>
    <xf numFmtId="49" fontId="11" fillId="0" borderId="3" xfId="2" applyNumberFormat="1" applyFont="1" applyBorder="1" applyAlignment="1">
      <alignment horizontal="left" vertical="top" wrapText="1"/>
    </xf>
    <xf numFmtId="49" fontId="11" fillId="0" borderId="7" xfId="2" applyNumberFormat="1" applyFont="1" applyBorder="1" applyAlignment="1">
      <alignment horizontal="left" vertical="top" wrapText="1"/>
    </xf>
    <xf numFmtId="164" fontId="1" fillId="2" borderId="4" xfId="2" applyNumberFormat="1" applyFont="1" applyFill="1" applyBorder="1" applyAlignment="1">
      <alignment horizontal="center" vertical="top" wrapText="1"/>
    </xf>
    <xf numFmtId="4" fontId="1" fillId="0" borderId="0" xfId="2" applyNumberFormat="1" applyFont="1"/>
  </cellXfs>
  <cellStyles count="3">
    <cellStyle name="Обычный" xfId="0" builtinId="0"/>
    <cellStyle name="Обычный 2" xfId="2" xr:uid="{AE30CD9C-DE3B-4021-AD1B-5171499A1A98}"/>
    <cellStyle name="Обычный 2 2" xfId="1" xr:uid="{48EA2E60-0B0F-4D7E-A194-8BC21AC3D4E4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5;&#1056;&#1045;&#1057;&#1063;&#1045;&#1058;%20+&#1047;&#1059;%20&#1080;%20&#1085;&#1076;&#1077;&#1082;&#1089;&#1099;%20&#1085;&#1072;%204%20&#1082;&#1074;.%202025&#1075;/&#1050;&#1052;_1632-2021-2.1.3-&#1050;&#1052;_&#1047;&#1059;+4%20&#1082;&#1074;.%202025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дог в Грандсмете"/>
      <sheetName val="Кдог согласовано"/>
      <sheetName val="расчет дефлятора 2кв_4кв 25г."/>
      <sheetName val="расчет дефлятора 3кв_4кв 25г."/>
    </sheetNames>
    <sheetDataSet>
      <sheetData sheetId="0"/>
      <sheetData sheetId="1"/>
      <sheetData sheetId="2"/>
      <sheetData sheetId="3">
        <row r="8">
          <cell r="D8">
            <v>208859301.65000001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078B-1363-4A8A-944D-E95089987211}">
  <sheetPr filterMode="1">
    <tabColor rgb="FF00B0F0"/>
    <pageSetUpPr fitToPage="1"/>
  </sheetPr>
  <dimension ref="A1:CH1066"/>
  <sheetViews>
    <sheetView tabSelected="1" topLeftCell="A393" workbookViewId="0">
      <selection activeCell="L1059" sqref="L1059"/>
    </sheetView>
  </sheetViews>
  <sheetFormatPr defaultColWidth="9.140625" defaultRowHeight="11.25" customHeight="1" outlineLevelRow="1" x14ac:dyDescent="0.2"/>
  <cols>
    <col min="1" max="1" width="9" style="153" customWidth="1"/>
    <col min="2" max="2" width="20.140625" style="153" customWidth="1"/>
    <col min="3" max="4" width="10.42578125" style="153" customWidth="1"/>
    <col min="5" max="5" width="13.28515625" style="153" customWidth="1"/>
    <col min="6" max="11" width="10.7109375" style="153" customWidth="1"/>
    <col min="12" max="12" width="12.5703125" style="153" customWidth="1"/>
    <col min="13" max="14" width="10.7109375" style="153" customWidth="1"/>
    <col min="15" max="15" width="12.5703125" style="153" customWidth="1"/>
    <col min="16" max="16" width="10.7109375" style="153" customWidth="1"/>
    <col min="17" max="17" width="12.140625" style="153" customWidth="1"/>
    <col min="18" max="18" width="10.7109375" style="153" customWidth="1"/>
    <col min="19" max="22" width="50" style="132" hidden="1" customWidth="1"/>
    <col min="23" max="27" width="55" style="132" hidden="1" customWidth="1"/>
    <col min="28" max="61" width="195.140625" style="132" hidden="1" customWidth="1"/>
    <col min="62" max="73" width="131.85546875" style="132" hidden="1" customWidth="1"/>
    <col min="74" max="74" width="195.140625" style="132" hidden="1" customWidth="1"/>
    <col min="75" max="75" width="34.140625" style="132" hidden="1" customWidth="1"/>
    <col min="76" max="77" width="166" style="132" hidden="1" customWidth="1"/>
    <col min="78" max="81" width="54.28515625" style="132" hidden="1" customWidth="1"/>
    <col min="82" max="82" width="195.140625" style="132" hidden="1" customWidth="1"/>
    <col min="83" max="86" width="127.5703125" style="132" hidden="1" customWidth="1"/>
    <col min="87" max="16384" width="9.140625" style="153"/>
  </cols>
  <sheetData>
    <row r="1" spans="1:73" s="95" customFormat="1" ht="15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  <c r="O1" s="93"/>
      <c r="P1" s="93"/>
      <c r="Q1" s="93"/>
    </row>
    <row r="2" spans="1:73" s="95" customFormat="1" ht="11.2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  <c r="M2" s="93"/>
      <c r="N2" s="93"/>
      <c r="O2" s="93"/>
      <c r="P2" s="93"/>
      <c r="Q2" s="93"/>
    </row>
    <row r="3" spans="1:73" s="95" customFormat="1" ht="15" x14ac:dyDescent="0.25">
      <c r="A3" s="175" t="s">
        <v>0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AB3" s="96" t="s">
        <v>0</v>
      </c>
      <c r="AC3" s="96" t="s">
        <v>1</v>
      </c>
      <c r="AD3" s="96" t="s">
        <v>1</v>
      </c>
      <c r="AE3" s="96" t="s">
        <v>1</v>
      </c>
      <c r="AF3" s="96" t="s">
        <v>1</v>
      </c>
      <c r="AG3" s="96" t="s">
        <v>1</v>
      </c>
      <c r="AH3" s="96" t="s">
        <v>1</v>
      </c>
      <c r="AI3" s="96" t="s">
        <v>1</v>
      </c>
      <c r="AJ3" s="96" t="s">
        <v>1</v>
      </c>
      <c r="AK3" s="96" t="s">
        <v>1</v>
      </c>
      <c r="AL3" s="96" t="s">
        <v>1</v>
      </c>
      <c r="AM3" s="96" t="s">
        <v>1</v>
      </c>
      <c r="AN3" s="96" t="s">
        <v>1</v>
      </c>
      <c r="AO3" s="96" t="s">
        <v>1</v>
      </c>
      <c r="AP3" s="96" t="s">
        <v>1</v>
      </c>
      <c r="AQ3" s="96" t="s">
        <v>1</v>
      </c>
      <c r="AR3" s="96" t="s">
        <v>1</v>
      </c>
    </row>
    <row r="4" spans="1:73" s="95" customFormat="1" ht="15" x14ac:dyDescent="0.25">
      <c r="A4" s="176" t="s">
        <v>2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1:73" s="95" customFormat="1" ht="15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3"/>
      <c r="Q5" s="93"/>
    </row>
    <row r="6" spans="1:73" s="95" customFormat="1" ht="28.5" customHeight="1" x14ac:dyDescent="0.25">
      <c r="A6" s="177" t="s">
        <v>3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</row>
    <row r="7" spans="1:73" s="95" customFormat="1" ht="21" customHeight="1" x14ac:dyDescent="0.25">
      <c r="A7" s="176" t="s">
        <v>4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73" s="95" customFormat="1" ht="15" x14ac:dyDescent="0.25">
      <c r="A8" s="175" t="s">
        <v>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AS8" s="96" t="s">
        <v>5</v>
      </c>
      <c r="AT8" s="96" t="s">
        <v>1</v>
      </c>
      <c r="AU8" s="96" t="s">
        <v>1</v>
      </c>
      <c r="AV8" s="96" t="s">
        <v>1</v>
      </c>
      <c r="AW8" s="96" t="s">
        <v>1</v>
      </c>
      <c r="AX8" s="96" t="s">
        <v>1</v>
      </c>
      <c r="AY8" s="96" t="s">
        <v>1</v>
      </c>
      <c r="AZ8" s="96" t="s">
        <v>1</v>
      </c>
      <c r="BA8" s="96" t="s">
        <v>1</v>
      </c>
      <c r="BB8" s="96" t="s">
        <v>1</v>
      </c>
      <c r="BC8" s="96" t="s">
        <v>1</v>
      </c>
      <c r="BD8" s="96" t="s">
        <v>1</v>
      </c>
      <c r="BE8" s="96" t="s">
        <v>1</v>
      </c>
      <c r="BF8" s="96" t="s">
        <v>1</v>
      </c>
      <c r="BG8" s="96" t="s">
        <v>1</v>
      </c>
      <c r="BH8" s="96" t="s">
        <v>1</v>
      </c>
      <c r="BI8" s="96" t="s">
        <v>1</v>
      </c>
    </row>
    <row r="9" spans="1:73" s="95" customFormat="1" ht="15.75" customHeight="1" x14ac:dyDescent="0.25">
      <c r="A9" s="176" t="s">
        <v>6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spans="1:73" s="95" customFormat="1" ht="30.75" customHeight="1" x14ac:dyDescent="0.25">
      <c r="A10" s="93"/>
      <c r="B10" s="98" t="s">
        <v>7</v>
      </c>
      <c r="C10" s="178" t="s">
        <v>8</v>
      </c>
      <c r="D10" s="178"/>
      <c r="E10" s="178"/>
      <c r="F10" s="178"/>
      <c r="G10" s="178"/>
      <c r="H10" s="99"/>
      <c r="I10" s="99"/>
      <c r="J10" s="99"/>
      <c r="K10" s="99"/>
      <c r="L10" s="99"/>
      <c r="M10" s="99"/>
      <c r="N10" s="99"/>
      <c r="O10" s="99"/>
      <c r="P10" s="93"/>
      <c r="Q10" s="93"/>
    </row>
    <row r="11" spans="1:73" s="95" customFormat="1" ht="12.75" customHeight="1" x14ac:dyDescent="0.25">
      <c r="B11" s="100" t="s">
        <v>9</v>
      </c>
      <c r="C11" s="100"/>
      <c r="D11" s="101"/>
      <c r="E11" s="102">
        <v>191651.02</v>
      </c>
      <c r="F11" s="103" t="s">
        <v>10</v>
      </c>
      <c r="H11" s="100"/>
      <c r="I11" s="100"/>
      <c r="J11" s="100"/>
      <c r="K11" s="100"/>
      <c r="L11" s="100"/>
      <c r="M11" s="104"/>
      <c r="N11" s="104"/>
      <c r="O11" s="100"/>
    </row>
    <row r="12" spans="1:73" s="95" customFormat="1" ht="12.75" customHeight="1" x14ac:dyDescent="0.25">
      <c r="B12" s="100" t="s">
        <v>11</v>
      </c>
      <c r="D12" s="101"/>
      <c r="E12" s="102">
        <v>300573.33</v>
      </c>
      <c r="F12" s="103" t="s">
        <v>10</v>
      </c>
      <c r="H12" s="100"/>
      <c r="I12" s="100"/>
      <c r="J12" s="100"/>
      <c r="K12" s="100"/>
      <c r="L12" s="100"/>
      <c r="M12" s="104"/>
      <c r="N12" s="104"/>
      <c r="O12" s="100"/>
    </row>
    <row r="13" spans="1:73" s="95" customFormat="1" ht="12.75" customHeight="1" x14ac:dyDescent="0.25">
      <c r="B13" s="100" t="s">
        <v>12</v>
      </c>
      <c r="C13" s="100"/>
      <c r="D13" s="101"/>
      <c r="E13" s="102">
        <v>44541.42</v>
      </c>
      <c r="F13" s="103" t="s">
        <v>10</v>
      </c>
      <c r="H13" s="100"/>
      <c r="J13" s="100"/>
      <c r="K13" s="100"/>
      <c r="L13" s="100"/>
      <c r="M13" s="105"/>
      <c r="N13" s="94"/>
      <c r="O13" s="106"/>
    </row>
    <row r="14" spans="1:73" s="95" customFormat="1" ht="12.75" customHeight="1" x14ac:dyDescent="0.25">
      <c r="B14" s="100" t="s">
        <v>13</v>
      </c>
      <c r="C14" s="100"/>
      <c r="D14" s="107"/>
      <c r="E14" s="102">
        <v>73662</v>
      </c>
      <c r="F14" s="103" t="s">
        <v>14</v>
      </c>
      <c r="H14" s="100"/>
      <c r="J14" s="100"/>
      <c r="K14" s="100"/>
      <c r="L14" s="100"/>
      <c r="M14" s="108"/>
      <c r="N14" s="108"/>
      <c r="O14" s="103"/>
    </row>
    <row r="15" spans="1:73" s="95" customFormat="1" ht="15" x14ac:dyDescent="0.25">
      <c r="B15" s="100" t="s">
        <v>15</v>
      </c>
      <c r="C15" s="100"/>
      <c r="E15" s="105"/>
      <c r="F15" s="179" t="s">
        <v>518</v>
      </c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54"/>
      <c r="BJ15" s="109" t="s">
        <v>16</v>
      </c>
      <c r="BK15" s="109" t="s">
        <v>1</v>
      </c>
      <c r="BL15" s="109" t="s">
        <v>1</v>
      </c>
      <c r="BM15" s="109" t="s">
        <v>1</v>
      </c>
      <c r="BN15" s="109" t="s">
        <v>1</v>
      </c>
      <c r="BO15" s="109" t="s">
        <v>1</v>
      </c>
      <c r="BP15" s="109" t="s">
        <v>1</v>
      </c>
      <c r="BQ15" s="109" t="s">
        <v>1</v>
      </c>
      <c r="BR15" s="109" t="s">
        <v>1</v>
      </c>
      <c r="BS15" s="109" t="s">
        <v>1</v>
      </c>
      <c r="BT15" s="109" t="s">
        <v>1</v>
      </c>
      <c r="BU15" s="109" t="s">
        <v>1</v>
      </c>
    </row>
    <row r="16" spans="1:73" s="95" customFormat="1" ht="12.75" customHeight="1" x14ac:dyDescent="0.25">
      <c r="A16" s="100"/>
      <c r="B16" s="100"/>
      <c r="D16" s="105"/>
      <c r="E16" s="106"/>
      <c r="F16" s="110"/>
      <c r="G16" s="111"/>
      <c r="H16" s="100"/>
      <c r="I16" s="100"/>
      <c r="J16" s="100"/>
      <c r="K16" s="100"/>
      <c r="L16" s="180"/>
      <c r="M16" s="180"/>
      <c r="N16" s="100"/>
    </row>
    <row r="17" spans="1:81" s="95" customFormat="1" ht="15" x14ac:dyDescent="0.25">
      <c r="A17" s="112"/>
    </row>
    <row r="18" spans="1:81" s="95" customFormat="1" ht="36" customHeight="1" x14ac:dyDescent="0.25">
      <c r="A18" s="181" t="s">
        <v>17</v>
      </c>
      <c r="B18" s="181" t="s">
        <v>18</v>
      </c>
      <c r="C18" s="181" t="s">
        <v>19</v>
      </c>
      <c r="D18" s="181"/>
      <c r="E18" s="181"/>
      <c r="F18" s="182" t="s">
        <v>20</v>
      </c>
      <c r="G18" s="181" t="s">
        <v>21</v>
      </c>
      <c r="H18" s="185" t="s">
        <v>22</v>
      </c>
      <c r="I18" s="186"/>
      <c r="J18" s="187"/>
      <c r="K18" s="182" t="s">
        <v>23</v>
      </c>
      <c r="L18" s="185" t="s">
        <v>24</v>
      </c>
      <c r="M18" s="186"/>
      <c r="N18" s="186"/>
      <c r="O18" s="187"/>
      <c r="P18" s="198" t="s">
        <v>519</v>
      </c>
      <c r="Q18" s="199"/>
    </row>
    <row r="19" spans="1:81" s="95" customFormat="1" ht="36.75" customHeight="1" x14ac:dyDescent="0.25">
      <c r="A19" s="181"/>
      <c r="B19" s="181"/>
      <c r="C19" s="181"/>
      <c r="D19" s="181"/>
      <c r="E19" s="181"/>
      <c r="F19" s="183"/>
      <c r="G19" s="181"/>
      <c r="H19" s="113" t="s">
        <v>25</v>
      </c>
      <c r="I19" s="113" t="s">
        <v>26</v>
      </c>
      <c r="J19" s="182" t="s">
        <v>27</v>
      </c>
      <c r="K19" s="188"/>
      <c r="L19" s="202" t="s">
        <v>25</v>
      </c>
      <c r="M19" s="202" t="s">
        <v>28</v>
      </c>
      <c r="N19" s="113" t="s">
        <v>26</v>
      </c>
      <c r="O19" s="182" t="s">
        <v>27</v>
      </c>
      <c r="P19" s="200"/>
      <c r="Q19" s="201"/>
    </row>
    <row r="20" spans="1:81" s="95" customFormat="1" ht="36" x14ac:dyDescent="0.25">
      <c r="A20" s="181"/>
      <c r="B20" s="181"/>
      <c r="C20" s="181"/>
      <c r="D20" s="181"/>
      <c r="E20" s="181"/>
      <c r="F20" s="184"/>
      <c r="G20" s="181"/>
      <c r="H20" s="113" t="s">
        <v>29</v>
      </c>
      <c r="I20" s="114" t="s">
        <v>30</v>
      </c>
      <c r="J20" s="189"/>
      <c r="K20" s="189"/>
      <c r="L20" s="203"/>
      <c r="M20" s="203"/>
      <c r="N20" s="114" t="s">
        <v>30</v>
      </c>
      <c r="O20" s="189"/>
      <c r="P20" s="113" t="s">
        <v>520</v>
      </c>
      <c r="Q20" s="113" t="s">
        <v>521</v>
      </c>
    </row>
    <row r="21" spans="1:81" s="95" customFormat="1" ht="15" x14ac:dyDescent="0.25">
      <c r="A21" s="115">
        <v>1</v>
      </c>
      <c r="B21" s="115">
        <v>2</v>
      </c>
      <c r="C21" s="190">
        <v>3</v>
      </c>
      <c r="D21" s="190"/>
      <c r="E21" s="190"/>
      <c r="F21" s="116">
        <v>4</v>
      </c>
      <c r="G21" s="115">
        <v>5</v>
      </c>
      <c r="H21" s="116">
        <v>6</v>
      </c>
      <c r="I21" s="115">
        <v>7</v>
      </c>
      <c r="J21" s="116">
        <v>8</v>
      </c>
      <c r="K21" s="115">
        <v>9</v>
      </c>
      <c r="L21" s="116">
        <v>10</v>
      </c>
      <c r="M21" s="115">
        <v>11</v>
      </c>
      <c r="N21" s="116">
        <v>12</v>
      </c>
      <c r="O21" s="115">
        <v>13</v>
      </c>
      <c r="P21" s="116">
        <v>14</v>
      </c>
      <c r="Q21" s="115">
        <v>15</v>
      </c>
    </row>
    <row r="22" spans="1:81" s="95" customFormat="1" ht="15" hidden="1" x14ac:dyDescent="0.25">
      <c r="A22" s="191" t="s">
        <v>31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3"/>
      <c r="BV22" s="117" t="s">
        <v>31</v>
      </c>
    </row>
    <row r="23" spans="1:81" s="95" customFormat="1" ht="112.5" x14ac:dyDescent="0.25">
      <c r="A23" s="156" t="s">
        <v>32</v>
      </c>
      <c r="B23" s="119" t="s">
        <v>33</v>
      </c>
      <c r="C23" s="194" t="s">
        <v>34</v>
      </c>
      <c r="D23" s="194"/>
      <c r="E23" s="194"/>
      <c r="F23" s="156" t="s">
        <v>35</v>
      </c>
      <c r="G23" s="259">
        <v>404.35199999999998</v>
      </c>
      <c r="H23" s="150" t="s">
        <v>36</v>
      </c>
      <c r="I23" s="150" t="s">
        <v>37</v>
      </c>
      <c r="J23" s="150">
        <v>66.22</v>
      </c>
      <c r="K23" s="158" t="s">
        <v>522</v>
      </c>
      <c r="L23" s="150">
        <v>4649439.72</v>
      </c>
      <c r="M23" s="150">
        <v>2690360.6</v>
      </c>
      <c r="N23" s="159" t="s">
        <v>523</v>
      </c>
      <c r="O23" s="150">
        <v>231881.8</v>
      </c>
      <c r="P23" s="160" t="s">
        <v>524</v>
      </c>
      <c r="Q23" s="160" t="s">
        <v>525</v>
      </c>
      <c r="BV23" s="117"/>
      <c r="BW23" s="132" t="s">
        <v>34</v>
      </c>
    </row>
    <row r="24" spans="1:81" s="95" customFormat="1" ht="15" hidden="1" x14ac:dyDescent="0.25">
      <c r="A24" s="125"/>
      <c r="B24" s="126"/>
      <c r="C24" s="127" t="s">
        <v>40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49"/>
      <c r="BV24" s="117"/>
    </row>
    <row r="25" spans="1:81" s="95" customFormat="1" ht="57" hidden="1" x14ac:dyDescent="0.25">
      <c r="A25" s="130"/>
      <c r="B25" s="131" t="s">
        <v>41</v>
      </c>
      <c r="C25" s="195" t="s">
        <v>42</v>
      </c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6"/>
      <c r="BV25" s="117"/>
      <c r="BX25" s="132" t="s">
        <v>42</v>
      </c>
    </row>
    <row r="26" spans="1:81" s="95" customFormat="1" ht="15" hidden="1" x14ac:dyDescent="0.25">
      <c r="A26" s="130"/>
      <c r="B26" s="133" t="s">
        <v>32</v>
      </c>
      <c r="C26" s="195" t="s">
        <v>526</v>
      </c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6"/>
      <c r="BV26" s="117"/>
      <c r="BY26" s="132" t="s">
        <v>526</v>
      </c>
    </row>
    <row r="27" spans="1:81" s="95" customFormat="1" ht="15" hidden="1" x14ac:dyDescent="0.25">
      <c r="A27" s="134"/>
      <c r="B27" s="197" t="s">
        <v>527</v>
      </c>
      <c r="C27" s="197"/>
      <c r="D27" s="197"/>
      <c r="E27" s="197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29"/>
      <c r="BV27" s="117"/>
      <c r="BZ27" s="132" t="s">
        <v>527</v>
      </c>
      <c r="CA27" s="132" t="s">
        <v>1</v>
      </c>
      <c r="CB27" s="132" t="s">
        <v>1</v>
      </c>
      <c r="CC27" s="132" t="s">
        <v>1</v>
      </c>
    </row>
    <row r="28" spans="1:81" s="95" customFormat="1" ht="112.5" x14ac:dyDescent="0.25">
      <c r="A28" s="156" t="s">
        <v>48</v>
      </c>
      <c r="B28" s="119" t="s">
        <v>49</v>
      </c>
      <c r="C28" s="194" t="s">
        <v>50</v>
      </c>
      <c r="D28" s="194"/>
      <c r="E28" s="194"/>
      <c r="F28" s="156" t="s">
        <v>35</v>
      </c>
      <c r="G28" s="259">
        <v>9.2560000000000002</v>
      </c>
      <c r="H28" s="150" t="s">
        <v>51</v>
      </c>
      <c r="I28" s="150" t="s">
        <v>52</v>
      </c>
      <c r="J28" s="150">
        <v>61.82</v>
      </c>
      <c r="K28" s="158" t="s">
        <v>522</v>
      </c>
      <c r="L28" s="150">
        <v>55271.85</v>
      </c>
      <c r="M28" s="150">
        <v>30519.37</v>
      </c>
      <c r="N28" s="159" t="s">
        <v>528</v>
      </c>
      <c r="O28" s="150">
        <v>4955.24</v>
      </c>
      <c r="P28" s="160" t="s">
        <v>529</v>
      </c>
      <c r="Q28" s="160" t="s">
        <v>530</v>
      </c>
      <c r="BV28" s="117"/>
      <c r="BW28" s="132" t="s">
        <v>50</v>
      </c>
    </row>
    <row r="29" spans="1:81" s="95" customFormat="1" ht="15" hidden="1" x14ac:dyDescent="0.25">
      <c r="A29" s="125"/>
      <c r="B29" s="126"/>
      <c r="C29" s="127" t="s">
        <v>54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49"/>
      <c r="BV29" s="117"/>
    </row>
    <row r="30" spans="1:81" s="95" customFormat="1" ht="23.25" hidden="1" x14ac:dyDescent="0.25">
      <c r="A30" s="130"/>
      <c r="B30" s="131" t="s">
        <v>55</v>
      </c>
      <c r="C30" s="195" t="s">
        <v>56</v>
      </c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6"/>
      <c r="BV30" s="117"/>
      <c r="BX30" s="132" t="s">
        <v>56</v>
      </c>
    </row>
    <row r="31" spans="1:81" s="95" customFormat="1" ht="57" hidden="1" x14ac:dyDescent="0.25">
      <c r="A31" s="130"/>
      <c r="B31" s="131" t="s">
        <v>41</v>
      </c>
      <c r="C31" s="195" t="s">
        <v>42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6"/>
      <c r="BV31" s="117"/>
      <c r="BX31" s="132" t="s">
        <v>42</v>
      </c>
    </row>
    <row r="32" spans="1:81" s="95" customFormat="1" ht="15" hidden="1" x14ac:dyDescent="0.25">
      <c r="A32" s="130"/>
      <c r="B32" s="133" t="s">
        <v>32</v>
      </c>
      <c r="C32" s="195" t="s">
        <v>526</v>
      </c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6"/>
      <c r="BV32" s="117"/>
      <c r="BY32" s="132" t="s">
        <v>526</v>
      </c>
    </row>
    <row r="33" spans="1:81" s="95" customFormat="1" ht="15" hidden="1" x14ac:dyDescent="0.25">
      <c r="A33" s="134"/>
      <c r="B33" s="197" t="s">
        <v>527</v>
      </c>
      <c r="C33" s="197"/>
      <c r="D33" s="197"/>
      <c r="E33" s="197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29"/>
      <c r="BV33" s="117"/>
      <c r="BZ33" s="132" t="s">
        <v>527</v>
      </c>
      <c r="CA33" s="132" t="s">
        <v>1</v>
      </c>
      <c r="CB33" s="132" t="s">
        <v>1</v>
      </c>
      <c r="CC33" s="132" t="s">
        <v>1</v>
      </c>
    </row>
    <row r="34" spans="1:81" s="95" customFormat="1" ht="112.5" hidden="1" x14ac:dyDescent="0.25">
      <c r="A34" s="156" t="s">
        <v>59</v>
      </c>
      <c r="B34" s="119" t="s">
        <v>60</v>
      </c>
      <c r="C34" s="194" t="s">
        <v>61</v>
      </c>
      <c r="D34" s="194"/>
      <c r="E34" s="194"/>
      <c r="F34" s="156" t="s">
        <v>62</v>
      </c>
      <c r="G34" s="161">
        <v>3.64</v>
      </c>
      <c r="H34" s="150">
        <v>9153.1200000000008</v>
      </c>
      <c r="I34" s="150"/>
      <c r="J34" s="150" t="s">
        <v>531</v>
      </c>
      <c r="K34" s="158" t="s">
        <v>522</v>
      </c>
      <c r="L34" s="150">
        <v>288528.31</v>
      </c>
      <c r="M34" s="150"/>
      <c r="N34" s="159"/>
      <c r="O34" s="150">
        <v>288528.31</v>
      </c>
      <c r="P34" s="160" t="s">
        <v>532</v>
      </c>
      <c r="Q34" s="160" t="s">
        <v>532</v>
      </c>
      <c r="BV34" s="117"/>
      <c r="BW34" s="132" t="s">
        <v>61</v>
      </c>
    </row>
    <row r="35" spans="1:81" s="95" customFormat="1" ht="15" hidden="1" x14ac:dyDescent="0.25">
      <c r="A35" s="125"/>
      <c r="B35" s="126"/>
      <c r="C35" s="127" t="s">
        <v>64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49"/>
      <c r="BV35" s="117"/>
    </row>
    <row r="36" spans="1:81" s="95" customFormat="1" ht="15" hidden="1" x14ac:dyDescent="0.25">
      <c r="A36" s="130"/>
      <c r="B36" s="126"/>
      <c r="C36" s="127" t="s">
        <v>533</v>
      </c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49"/>
      <c r="BV36" s="117"/>
    </row>
    <row r="37" spans="1:81" s="95" customFormat="1" ht="15" hidden="1" x14ac:dyDescent="0.25">
      <c r="A37" s="130"/>
      <c r="B37" s="133" t="s">
        <v>32</v>
      </c>
      <c r="C37" s="195" t="s">
        <v>526</v>
      </c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6"/>
      <c r="BV37" s="117"/>
      <c r="BY37" s="132" t="s">
        <v>526</v>
      </c>
    </row>
    <row r="38" spans="1:81" s="95" customFormat="1" ht="15" hidden="1" x14ac:dyDescent="0.25">
      <c r="A38" s="134"/>
      <c r="B38" s="197" t="s">
        <v>534</v>
      </c>
      <c r="C38" s="197"/>
      <c r="D38" s="197"/>
      <c r="E38" s="197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29"/>
      <c r="BV38" s="117"/>
      <c r="BZ38" s="132" t="s">
        <v>534</v>
      </c>
      <c r="CA38" s="132" t="s">
        <v>1</v>
      </c>
      <c r="CB38" s="132" t="s">
        <v>1</v>
      </c>
      <c r="CC38" s="132" t="s">
        <v>1</v>
      </c>
    </row>
    <row r="39" spans="1:81" s="95" customFormat="1" ht="112.5" hidden="1" x14ac:dyDescent="0.25">
      <c r="A39" s="156" t="s">
        <v>65</v>
      </c>
      <c r="B39" s="119" t="s">
        <v>60</v>
      </c>
      <c r="C39" s="194" t="s">
        <v>66</v>
      </c>
      <c r="D39" s="194"/>
      <c r="E39" s="194"/>
      <c r="F39" s="156" t="s">
        <v>62</v>
      </c>
      <c r="G39" s="157">
        <v>16.952000000000002</v>
      </c>
      <c r="H39" s="150">
        <v>8075.06</v>
      </c>
      <c r="I39" s="150"/>
      <c r="J39" s="150" t="s">
        <v>535</v>
      </c>
      <c r="K39" s="158" t="s">
        <v>522</v>
      </c>
      <c r="L39" s="150">
        <v>1185453.69</v>
      </c>
      <c r="M39" s="150"/>
      <c r="N39" s="159"/>
      <c r="O39" s="150">
        <v>1185453.69</v>
      </c>
      <c r="P39" s="160" t="s">
        <v>532</v>
      </c>
      <c r="Q39" s="160" t="s">
        <v>532</v>
      </c>
      <c r="BV39" s="117"/>
      <c r="BW39" s="132" t="s">
        <v>66</v>
      </c>
    </row>
    <row r="40" spans="1:81" s="95" customFormat="1" ht="15" hidden="1" x14ac:dyDescent="0.25">
      <c r="A40" s="125"/>
      <c r="B40" s="126"/>
      <c r="C40" s="127" t="s">
        <v>68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49"/>
      <c r="BV40" s="117"/>
    </row>
    <row r="41" spans="1:81" s="95" customFormat="1" ht="15" hidden="1" x14ac:dyDescent="0.25">
      <c r="A41" s="130"/>
      <c r="B41" s="126"/>
      <c r="C41" s="127" t="s">
        <v>536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49"/>
      <c r="BV41" s="117"/>
    </row>
    <row r="42" spans="1:81" s="95" customFormat="1" ht="15" hidden="1" x14ac:dyDescent="0.25">
      <c r="A42" s="130"/>
      <c r="B42" s="133" t="s">
        <v>32</v>
      </c>
      <c r="C42" s="195" t="s">
        <v>526</v>
      </c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6"/>
      <c r="BV42" s="117"/>
      <c r="BY42" s="132" t="s">
        <v>526</v>
      </c>
    </row>
    <row r="43" spans="1:81" s="95" customFormat="1" ht="15" hidden="1" x14ac:dyDescent="0.25">
      <c r="A43" s="134"/>
      <c r="B43" s="197" t="s">
        <v>534</v>
      </c>
      <c r="C43" s="197"/>
      <c r="D43" s="197"/>
      <c r="E43" s="197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29"/>
      <c r="BV43" s="117"/>
      <c r="BZ43" s="132" t="s">
        <v>534</v>
      </c>
      <c r="CA43" s="132" t="s">
        <v>1</v>
      </c>
      <c r="CB43" s="132" t="s">
        <v>1</v>
      </c>
      <c r="CC43" s="132" t="s">
        <v>1</v>
      </c>
    </row>
    <row r="44" spans="1:81" s="95" customFormat="1" ht="112.5" hidden="1" x14ac:dyDescent="0.25">
      <c r="A44" s="156" t="s">
        <v>69</v>
      </c>
      <c r="B44" s="119" t="s">
        <v>60</v>
      </c>
      <c r="C44" s="194" t="s">
        <v>70</v>
      </c>
      <c r="D44" s="194"/>
      <c r="E44" s="194"/>
      <c r="F44" s="156" t="s">
        <v>62</v>
      </c>
      <c r="G44" s="157">
        <v>99.944000000000003</v>
      </c>
      <c r="H44" s="150">
        <v>7718.94</v>
      </c>
      <c r="I44" s="150"/>
      <c r="J44" s="150" t="s">
        <v>537</v>
      </c>
      <c r="K44" s="158" t="s">
        <v>522</v>
      </c>
      <c r="L44" s="150">
        <v>6680858.6600000001</v>
      </c>
      <c r="M44" s="150"/>
      <c r="N44" s="159"/>
      <c r="O44" s="150">
        <v>6680858.6600000001</v>
      </c>
      <c r="P44" s="160" t="s">
        <v>532</v>
      </c>
      <c r="Q44" s="160" t="s">
        <v>532</v>
      </c>
      <c r="BV44" s="117"/>
      <c r="BW44" s="132" t="s">
        <v>70</v>
      </c>
    </row>
    <row r="45" spans="1:81" s="95" customFormat="1" ht="15" hidden="1" x14ac:dyDescent="0.25">
      <c r="A45" s="125"/>
      <c r="B45" s="126"/>
      <c r="C45" s="127" t="s">
        <v>72</v>
      </c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49"/>
      <c r="BV45" s="117"/>
    </row>
    <row r="46" spans="1:81" s="95" customFormat="1" ht="15" hidden="1" x14ac:dyDescent="0.25">
      <c r="A46" s="130"/>
      <c r="B46" s="126"/>
      <c r="C46" s="127" t="s">
        <v>538</v>
      </c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49"/>
      <c r="BV46" s="117"/>
    </row>
    <row r="47" spans="1:81" s="95" customFormat="1" ht="15" hidden="1" x14ac:dyDescent="0.25">
      <c r="A47" s="130"/>
      <c r="B47" s="133" t="s">
        <v>32</v>
      </c>
      <c r="C47" s="195" t="s">
        <v>526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6"/>
      <c r="BV47" s="117"/>
      <c r="BY47" s="132" t="s">
        <v>526</v>
      </c>
    </row>
    <row r="48" spans="1:81" s="95" customFormat="1" ht="15" hidden="1" x14ac:dyDescent="0.25">
      <c r="A48" s="134"/>
      <c r="B48" s="197" t="s">
        <v>534</v>
      </c>
      <c r="C48" s="197"/>
      <c r="D48" s="197"/>
      <c r="E48" s="197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29"/>
      <c r="BV48" s="117"/>
      <c r="BZ48" s="132" t="s">
        <v>534</v>
      </c>
      <c r="CA48" s="132" t="s">
        <v>1</v>
      </c>
      <c r="CB48" s="132" t="s">
        <v>1</v>
      </c>
      <c r="CC48" s="132" t="s">
        <v>1</v>
      </c>
    </row>
    <row r="49" spans="1:81" s="95" customFormat="1" ht="112.5" hidden="1" x14ac:dyDescent="0.25">
      <c r="A49" s="156" t="s">
        <v>73</v>
      </c>
      <c r="B49" s="119" t="s">
        <v>60</v>
      </c>
      <c r="C49" s="194" t="s">
        <v>74</v>
      </c>
      <c r="D49" s="194"/>
      <c r="E49" s="194"/>
      <c r="F49" s="156" t="s">
        <v>62</v>
      </c>
      <c r="G49" s="157">
        <v>25.792000000000002</v>
      </c>
      <c r="H49" s="150">
        <v>7581.99</v>
      </c>
      <c r="I49" s="150"/>
      <c r="J49" s="150" t="s">
        <v>539</v>
      </c>
      <c r="K49" s="158" t="s">
        <v>522</v>
      </c>
      <c r="L49" s="150">
        <v>1693503.58</v>
      </c>
      <c r="M49" s="150"/>
      <c r="N49" s="159"/>
      <c r="O49" s="150">
        <v>1693503.58</v>
      </c>
      <c r="P49" s="160" t="s">
        <v>532</v>
      </c>
      <c r="Q49" s="160" t="s">
        <v>532</v>
      </c>
      <c r="BV49" s="117"/>
      <c r="BW49" s="132" t="s">
        <v>74</v>
      </c>
    </row>
    <row r="50" spans="1:81" s="95" customFormat="1" ht="15" hidden="1" x14ac:dyDescent="0.25">
      <c r="A50" s="125"/>
      <c r="B50" s="126"/>
      <c r="C50" s="127" t="s">
        <v>76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49"/>
      <c r="BV50" s="117"/>
    </row>
    <row r="51" spans="1:81" s="95" customFormat="1" ht="15" hidden="1" x14ac:dyDescent="0.25">
      <c r="A51" s="130"/>
      <c r="B51" s="126"/>
      <c r="C51" s="127" t="s">
        <v>540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49"/>
      <c r="BV51" s="117"/>
    </row>
    <row r="52" spans="1:81" s="95" customFormat="1" ht="15" hidden="1" x14ac:dyDescent="0.25">
      <c r="A52" s="130"/>
      <c r="B52" s="133" t="s">
        <v>32</v>
      </c>
      <c r="C52" s="195" t="s">
        <v>526</v>
      </c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6"/>
      <c r="BV52" s="117"/>
      <c r="BY52" s="132" t="s">
        <v>526</v>
      </c>
    </row>
    <row r="53" spans="1:81" s="95" customFormat="1" ht="15" hidden="1" x14ac:dyDescent="0.25">
      <c r="A53" s="134"/>
      <c r="B53" s="197" t="s">
        <v>534</v>
      </c>
      <c r="C53" s="197"/>
      <c r="D53" s="197"/>
      <c r="E53" s="197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29"/>
      <c r="BV53" s="117"/>
      <c r="BZ53" s="132" t="s">
        <v>534</v>
      </c>
      <c r="CA53" s="132" t="s">
        <v>1</v>
      </c>
      <c r="CB53" s="132" t="s">
        <v>1</v>
      </c>
      <c r="CC53" s="132" t="s">
        <v>1</v>
      </c>
    </row>
    <row r="54" spans="1:81" s="95" customFormat="1" ht="112.5" hidden="1" x14ac:dyDescent="0.25">
      <c r="A54" s="156" t="s">
        <v>77</v>
      </c>
      <c r="B54" s="119" t="s">
        <v>60</v>
      </c>
      <c r="C54" s="194" t="s">
        <v>78</v>
      </c>
      <c r="D54" s="194"/>
      <c r="E54" s="194"/>
      <c r="F54" s="156" t="s">
        <v>62</v>
      </c>
      <c r="G54" s="161">
        <v>2.08</v>
      </c>
      <c r="H54" s="150">
        <v>9925.06</v>
      </c>
      <c r="I54" s="150"/>
      <c r="J54" s="150" t="s">
        <v>541</v>
      </c>
      <c r="K54" s="158" t="s">
        <v>522</v>
      </c>
      <c r="L54" s="150">
        <v>178778.12</v>
      </c>
      <c r="M54" s="150"/>
      <c r="N54" s="159"/>
      <c r="O54" s="150">
        <v>178778.12</v>
      </c>
      <c r="P54" s="160" t="s">
        <v>532</v>
      </c>
      <c r="Q54" s="160" t="s">
        <v>532</v>
      </c>
      <c r="BV54" s="117"/>
      <c r="BW54" s="132" t="s">
        <v>78</v>
      </c>
    </row>
    <row r="55" spans="1:81" s="95" customFormat="1" ht="15" hidden="1" x14ac:dyDescent="0.25">
      <c r="A55" s="125"/>
      <c r="B55" s="126"/>
      <c r="C55" s="127" t="s">
        <v>80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49"/>
      <c r="BV55" s="117"/>
    </row>
    <row r="56" spans="1:81" s="95" customFormat="1" ht="15" hidden="1" x14ac:dyDescent="0.25">
      <c r="A56" s="130"/>
      <c r="B56" s="126"/>
      <c r="C56" s="127" t="s">
        <v>542</v>
      </c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49"/>
      <c r="BV56" s="117"/>
    </row>
    <row r="57" spans="1:81" s="95" customFormat="1" ht="15" hidden="1" x14ac:dyDescent="0.25">
      <c r="A57" s="130"/>
      <c r="B57" s="133" t="s">
        <v>32</v>
      </c>
      <c r="C57" s="195" t="s">
        <v>526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6"/>
      <c r="BV57" s="117"/>
      <c r="BY57" s="132" t="s">
        <v>526</v>
      </c>
    </row>
    <row r="58" spans="1:81" s="95" customFormat="1" ht="15" hidden="1" x14ac:dyDescent="0.25">
      <c r="A58" s="134"/>
      <c r="B58" s="197" t="s">
        <v>534</v>
      </c>
      <c r="C58" s="197"/>
      <c r="D58" s="197"/>
      <c r="E58" s="197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29"/>
      <c r="BV58" s="117"/>
      <c r="BZ58" s="132" t="s">
        <v>534</v>
      </c>
      <c r="CA58" s="132" t="s">
        <v>1</v>
      </c>
      <c r="CB58" s="132" t="s">
        <v>1</v>
      </c>
      <c r="CC58" s="132" t="s">
        <v>1</v>
      </c>
    </row>
    <row r="59" spans="1:81" s="95" customFormat="1" ht="112.5" hidden="1" x14ac:dyDescent="0.25">
      <c r="A59" s="156" t="s">
        <v>81</v>
      </c>
      <c r="B59" s="119" t="s">
        <v>60</v>
      </c>
      <c r="C59" s="194" t="s">
        <v>82</v>
      </c>
      <c r="D59" s="194"/>
      <c r="E59" s="194"/>
      <c r="F59" s="156" t="s">
        <v>62</v>
      </c>
      <c r="G59" s="162">
        <v>9.99648</v>
      </c>
      <c r="H59" s="150">
        <v>9748.9599999999991</v>
      </c>
      <c r="I59" s="150"/>
      <c r="J59" s="150" t="s">
        <v>543</v>
      </c>
      <c r="K59" s="158" t="s">
        <v>522</v>
      </c>
      <c r="L59" s="150">
        <v>843962.76</v>
      </c>
      <c r="M59" s="150"/>
      <c r="N59" s="159"/>
      <c r="O59" s="150">
        <v>843962.76</v>
      </c>
      <c r="P59" s="160" t="s">
        <v>532</v>
      </c>
      <c r="Q59" s="160" t="s">
        <v>532</v>
      </c>
      <c r="BV59" s="117"/>
      <c r="BW59" s="132" t="s">
        <v>82</v>
      </c>
    </row>
    <row r="60" spans="1:81" s="95" customFormat="1" ht="15" hidden="1" x14ac:dyDescent="0.25">
      <c r="A60" s="125"/>
      <c r="B60" s="126"/>
      <c r="C60" s="127" t="s">
        <v>84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49"/>
      <c r="BV60" s="117"/>
    </row>
    <row r="61" spans="1:81" s="95" customFormat="1" ht="15" hidden="1" x14ac:dyDescent="0.25">
      <c r="A61" s="130"/>
      <c r="B61" s="126"/>
      <c r="C61" s="127" t="s">
        <v>544</v>
      </c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49"/>
      <c r="BV61" s="117"/>
    </row>
    <row r="62" spans="1:81" s="95" customFormat="1" ht="15" hidden="1" x14ac:dyDescent="0.25">
      <c r="A62" s="130"/>
      <c r="B62" s="133" t="s">
        <v>32</v>
      </c>
      <c r="C62" s="195" t="s">
        <v>526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6"/>
      <c r="BV62" s="117"/>
      <c r="BY62" s="132" t="s">
        <v>526</v>
      </c>
    </row>
    <row r="63" spans="1:81" s="95" customFormat="1" ht="15" hidden="1" x14ac:dyDescent="0.25">
      <c r="A63" s="134"/>
      <c r="B63" s="197" t="s">
        <v>534</v>
      </c>
      <c r="C63" s="197"/>
      <c r="D63" s="197"/>
      <c r="E63" s="197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29"/>
      <c r="BV63" s="117"/>
      <c r="BZ63" s="132" t="s">
        <v>534</v>
      </c>
      <c r="CA63" s="132" t="s">
        <v>1</v>
      </c>
      <c r="CB63" s="132" t="s">
        <v>1</v>
      </c>
      <c r="CC63" s="132" t="s">
        <v>1</v>
      </c>
    </row>
    <row r="64" spans="1:81" s="95" customFormat="1" ht="112.5" hidden="1" x14ac:dyDescent="0.25">
      <c r="A64" s="156" t="s">
        <v>85</v>
      </c>
      <c r="B64" s="119" t="s">
        <v>60</v>
      </c>
      <c r="C64" s="194" t="s">
        <v>86</v>
      </c>
      <c r="D64" s="194"/>
      <c r="E64" s="194"/>
      <c r="F64" s="156" t="s">
        <v>62</v>
      </c>
      <c r="G64" s="157">
        <v>132.49600000000001</v>
      </c>
      <c r="H64" s="150">
        <v>9474.94</v>
      </c>
      <c r="I64" s="150"/>
      <c r="J64" s="150" t="s">
        <v>545</v>
      </c>
      <c r="K64" s="158" t="s">
        <v>522</v>
      </c>
      <c r="L64" s="150">
        <v>10871691.689999999</v>
      </c>
      <c r="M64" s="150"/>
      <c r="N64" s="159"/>
      <c r="O64" s="150">
        <v>10871691.689999999</v>
      </c>
      <c r="P64" s="160" t="s">
        <v>532</v>
      </c>
      <c r="Q64" s="160" t="s">
        <v>532</v>
      </c>
      <c r="BV64" s="117"/>
      <c r="BW64" s="132" t="s">
        <v>86</v>
      </c>
    </row>
    <row r="65" spans="1:81" s="95" customFormat="1" ht="15" hidden="1" x14ac:dyDescent="0.25">
      <c r="A65" s="125"/>
      <c r="B65" s="126"/>
      <c r="C65" s="127" t="s">
        <v>88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49"/>
      <c r="BV65" s="117"/>
    </row>
    <row r="66" spans="1:81" s="95" customFormat="1" ht="15" hidden="1" x14ac:dyDescent="0.25">
      <c r="A66" s="130"/>
      <c r="B66" s="126"/>
      <c r="C66" s="127" t="s">
        <v>546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49"/>
      <c r="BV66" s="117"/>
    </row>
    <row r="67" spans="1:81" s="95" customFormat="1" ht="15" hidden="1" x14ac:dyDescent="0.25">
      <c r="A67" s="130"/>
      <c r="B67" s="133" t="s">
        <v>32</v>
      </c>
      <c r="C67" s="195" t="s">
        <v>526</v>
      </c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6"/>
      <c r="BV67" s="117"/>
      <c r="BY67" s="132" t="s">
        <v>526</v>
      </c>
    </row>
    <row r="68" spans="1:81" s="95" customFormat="1" ht="15" hidden="1" x14ac:dyDescent="0.25">
      <c r="A68" s="134"/>
      <c r="B68" s="197" t="s">
        <v>534</v>
      </c>
      <c r="C68" s="197"/>
      <c r="D68" s="197"/>
      <c r="E68" s="197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29"/>
      <c r="BV68" s="117"/>
      <c r="BZ68" s="132" t="s">
        <v>534</v>
      </c>
      <c r="CA68" s="132" t="s">
        <v>1</v>
      </c>
      <c r="CB68" s="132" t="s">
        <v>1</v>
      </c>
      <c r="CC68" s="132" t="s">
        <v>1</v>
      </c>
    </row>
    <row r="69" spans="1:81" s="95" customFormat="1" ht="112.5" hidden="1" x14ac:dyDescent="0.25">
      <c r="A69" s="156" t="s">
        <v>89</v>
      </c>
      <c r="B69" s="119" t="s">
        <v>60</v>
      </c>
      <c r="C69" s="194" t="s">
        <v>90</v>
      </c>
      <c r="D69" s="194"/>
      <c r="E69" s="194"/>
      <c r="F69" s="156" t="s">
        <v>62</v>
      </c>
      <c r="G69" s="157">
        <v>18.512</v>
      </c>
      <c r="H69" s="150">
        <v>9029.91</v>
      </c>
      <c r="I69" s="150"/>
      <c r="J69" s="150" t="s">
        <v>547</v>
      </c>
      <c r="K69" s="158" t="s">
        <v>522</v>
      </c>
      <c r="L69" s="150">
        <v>1447620.27</v>
      </c>
      <c r="M69" s="150"/>
      <c r="N69" s="159"/>
      <c r="O69" s="150">
        <v>1447620.27</v>
      </c>
      <c r="P69" s="160" t="s">
        <v>532</v>
      </c>
      <c r="Q69" s="160" t="s">
        <v>532</v>
      </c>
      <c r="BV69" s="117"/>
      <c r="BW69" s="132" t="s">
        <v>90</v>
      </c>
    </row>
    <row r="70" spans="1:81" s="95" customFormat="1" ht="15" hidden="1" x14ac:dyDescent="0.25">
      <c r="A70" s="125"/>
      <c r="B70" s="126"/>
      <c r="C70" s="127" t="s">
        <v>92</v>
      </c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49"/>
      <c r="BV70" s="117"/>
    </row>
    <row r="71" spans="1:81" s="95" customFormat="1" ht="15" hidden="1" x14ac:dyDescent="0.25">
      <c r="A71" s="130"/>
      <c r="B71" s="126"/>
      <c r="C71" s="127" t="s">
        <v>548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49"/>
      <c r="BV71" s="117"/>
    </row>
    <row r="72" spans="1:81" s="95" customFormat="1" ht="15" hidden="1" x14ac:dyDescent="0.25">
      <c r="A72" s="130"/>
      <c r="B72" s="133" t="s">
        <v>32</v>
      </c>
      <c r="C72" s="195" t="s">
        <v>526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6"/>
      <c r="BV72" s="117"/>
      <c r="BY72" s="132" t="s">
        <v>526</v>
      </c>
    </row>
    <row r="73" spans="1:81" s="95" customFormat="1" ht="15" hidden="1" x14ac:dyDescent="0.25">
      <c r="A73" s="134"/>
      <c r="B73" s="197" t="s">
        <v>534</v>
      </c>
      <c r="C73" s="197"/>
      <c r="D73" s="197"/>
      <c r="E73" s="197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29"/>
      <c r="BV73" s="117"/>
      <c r="BZ73" s="132" t="s">
        <v>534</v>
      </c>
      <c r="CA73" s="132" t="s">
        <v>1</v>
      </c>
      <c r="CB73" s="132" t="s">
        <v>1</v>
      </c>
      <c r="CC73" s="132" t="s">
        <v>1</v>
      </c>
    </row>
    <row r="74" spans="1:81" s="95" customFormat="1" ht="112.5" hidden="1" x14ac:dyDescent="0.25">
      <c r="A74" s="156" t="s">
        <v>93</v>
      </c>
      <c r="B74" s="119" t="s">
        <v>60</v>
      </c>
      <c r="C74" s="194" t="s">
        <v>94</v>
      </c>
      <c r="D74" s="194"/>
      <c r="E74" s="194"/>
      <c r="F74" s="156" t="s">
        <v>62</v>
      </c>
      <c r="G74" s="157">
        <v>1.456</v>
      </c>
      <c r="H74" s="150">
        <v>8599.42</v>
      </c>
      <c r="I74" s="150"/>
      <c r="J74" s="150" t="s">
        <v>549</v>
      </c>
      <c r="K74" s="158" t="s">
        <v>522</v>
      </c>
      <c r="L74" s="150">
        <v>108429.74</v>
      </c>
      <c r="M74" s="150"/>
      <c r="N74" s="159"/>
      <c r="O74" s="150">
        <v>108429.74</v>
      </c>
      <c r="P74" s="160" t="s">
        <v>532</v>
      </c>
      <c r="Q74" s="160" t="s">
        <v>532</v>
      </c>
      <c r="BV74" s="117"/>
      <c r="BW74" s="132" t="s">
        <v>94</v>
      </c>
    </row>
    <row r="75" spans="1:81" s="95" customFormat="1" ht="15" hidden="1" x14ac:dyDescent="0.25">
      <c r="A75" s="125"/>
      <c r="B75" s="126"/>
      <c r="C75" s="127" t="s">
        <v>96</v>
      </c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49"/>
      <c r="BV75" s="117"/>
    </row>
    <row r="76" spans="1:81" s="95" customFormat="1" ht="15" hidden="1" x14ac:dyDescent="0.25">
      <c r="A76" s="130"/>
      <c r="B76" s="126"/>
      <c r="C76" s="127" t="s">
        <v>550</v>
      </c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49"/>
      <c r="BV76" s="117"/>
    </row>
    <row r="77" spans="1:81" s="95" customFormat="1" ht="15" hidden="1" x14ac:dyDescent="0.25">
      <c r="A77" s="130"/>
      <c r="B77" s="133" t="s">
        <v>32</v>
      </c>
      <c r="C77" s="195" t="s">
        <v>526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6"/>
      <c r="BV77" s="117"/>
      <c r="BY77" s="132" t="s">
        <v>526</v>
      </c>
    </row>
    <row r="78" spans="1:81" s="95" customFormat="1" ht="15" hidden="1" x14ac:dyDescent="0.25">
      <c r="A78" s="134"/>
      <c r="B78" s="197" t="s">
        <v>534</v>
      </c>
      <c r="C78" s="197"/>
      <c r="D78" s="197"/>
      <c r="E78" s="197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29"/>
      <c r="BV78" s="117"/>
      <c r="BZ78" s="132" t="s">
        <v>534</v>
      </c>
      <c r="CA78" s="132" t="s">
        <v>1</v>
      </c>
      <c r="CB78" s="132" t="s">
        <v>1</v>
      </c>
      <c r="CC78" s="132" t="s">
        <v>1</v>
      </c>
    </row>
    <row r="79" spans="1:81" s="95" customFormat="1" ht="112.5" hidden="1" x14ac:dyDescent="0.25">
      <c r="A79" s="156" t="s">
        <v>97</v>
      </c>
      <c r="B79" s="119" t="s">
        <v>60</v>
      </c>
      <c r="C79" s="194" t="s">
        <v>98</v>
      </c>
      <c r="D79" s="194"/>
      <c r="E79" s="194"/>
      <c r="F79" s="156" t="s">
        <v>62</v>
      </c>
      <c r="G79" s="161">
        <v>74.88</v>
      </c>
      <c r="H79" s="150">
        <v>8345.0300000000007</v>
      </c>
      <c r="I79" s="150"/>
      <c r="J79" s="150" t="s">
        <v>551</v>
      </c>
      <c r="K79" s="158" t="s">
        <v>522</v>
      </c>
      <c r="L79" s="150">
        <v>5411424.8300000001</v>
      </c>
      <c r="M79" s="150"/>
      <c r="N79" s="159"/>
      <c r="O79" s="150">
        <v>5411424.8300000001</v>
      </c>
      <c r="P79" s="160" t="s">
        <v>532</v>
      </c>
      <c r="Q79" s="160" t="s">
        <v>532</v>
      </c>
      <c r="BV79" s="117"/>
      <c r="BW79" s="132" t="s">
        <v>98</v>
      </c>
    </row>
    <row r="80" spans="1:81" s="95" customFormat="1" ht="15" hidden="1" x14ac:dyDescent="0.25">
      <c r="A80" s="125"/>
      <c r="B80" s="126"/>
      <c r="C80" s="127" t="s">
        <v>100</v>
      </c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49"/>
      <c r="BV80" s="117"/>
    </row>
    <row r="81" spans="1:81" s="95" customFormat="1" ht="15" hidden="1" x14ac:dyDescent="0.25">
      <c r="A81" s="130"/>
      <c r="B81" s="126"/>
      <c r="C81" s="127" t="s">
        <v>552</v>
      </c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49"/>
      <c r="BV81" s="117"/>
    </row>
    <row r="82" spans="1:81" s="95" customFormat="1" ht="15" hidden="1" x14ac:dyDescent="0.25">
      <c r="A82" s="130"/>
      <c r="B82" s="133" t="s">
        <v>32</v>
      </c>
      <c r="C82" s="195" t="s">
        <v>526</v>
      </c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6"/>
      <c r="BV82" s="117"/>
      <c r="BY82" s="132" t="s">
        <v>526</v>
      </c>
    </row>
    <row r="83" spans="1:81" s="95" customFormat="1" ht="15" hidden="1" x14ac:dyDescent="0.25">
      <c r="A83" s="134"/>
      <c r="B83" s="197" t="s">
        <v>534</v>
      </c>
      <c r="C83" s="197"/>
      <c r="D83" s="197"/>
      <c r="E83" s="197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29"/>
      <c r="BV83" s="117"/>
      <c r="BZ83" s="132" t="s">
        <v>534</v>
      </c>
      <c r="CA83" s="132" t="s">
        <v>1</v>
      </c>
      <c r="CB83" s="132" t="s">
        <v>1</v>
      </c>
      <c r="CC83" s="132" t="s">
        <v>1</v>
      </c>
    </row>
    <row r="84" spans="1:81" s="95" customFormat="1" ht="112.5" hidden="1" x14ac:dyDescent="0.25">
      <c r="A84" s="156" t="s">
        <v>101</v>
      </c>
      <c r="B84" s="119" t="s">
        <v>60</v>
      </c>
      <c r="C84" s="194" t="s">
        <v>102</v>
      </c>
      <c r="D84" s="194"/>
      <c r="E84" s="194"/>
      <c r="F84" s="156" t="s">
        <v>62</v>
      </c>
      <c r="G84" s="163">
        <v>10.4</v>
      </c>
      <c r="H84" s="150">
        <v>7718.94</v>
      </c>
      <c r="I84" s="150"/>
      <c r="J84" s="150" t="s">
        <v>537</v>
      </c>
      <c r="K84" s="158" t="s">
        <v>522</v>
      </c>
      <c r="L84" s="150">
        <v>695198.61</v>
      </c>
      <c r="M84" s="150"/>
      <c r="N84" s="159"/>
      <c r="O84" s="150">
        <v>695198.61</v>
      </c>
      <c r="P84" s="160" t="s">
        <v>532</v>
      </c>
      <c r="Q84" s="160" t="s">
        <v>532</v>
      </c>
      <c r="BV84" s="117"/>
      <c r="BW84" s="132" t="s">
        <v>102</v>
      </c>
    </row>
    <row r="85" spans="1:81" s="95" customFormat="1" ht="15" hidden="1" x14ac:dyDescent="0.25">
      <c r="A85" s="125"/>
      <c r="B85" s="126"/>
      <c r="C85" s="127" t="s">
        <v>103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49"/>
      <c r="BV85" s="117"/>
    </row>
    <row r="86" spans="1:81" s="95" customFormat="1" ht="15" hidden="1" x14ac:dyDescent="0.25">
      <c r="A86" s="130"/>
      <c r="B86" s="126"/>
      <c r="C86" s="127" t="s">
        <v>538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49"/>
      <c r="BV86" s="117"/>
    </row>
    <row r="87" spans="1:81" s="95" customFormat="1" ht="15" hidden="1" x14ac:dyDescent="0.25">
      <c r="A87" s="130"/>
      <c r="B87" s="133" t="s">
        <v>32</v>
      </c>
      <c r="C87" s="195" t="s">
        <v>526</v>
      </c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6"/>
      <c r="BV87" s="117"/>
      <c r="BY87" s="132" t="s">
        <v>526</v>
      </c>
    </row>
    <row r="88" spans="1:81" s="95" customFormat="1" ht="15" hidden="1" x14ac:dyDescent="0.25">
      <c r="A88" s="134"/>
      <c r="B88" s="197" t="s">
        <v>534</v>
      </c>
      <c r="C88" s="197"/>
      <c r="D88" s="197"/>
      <c r="E88" s="197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29"/>
      <c r="BV88" s="117"/>
      <c r="BZ88" s="132" t="s">
        <v>534</v>
      </c>
      <c r="CA88" s="132" t="s">
        <v>1</v>
      </c>
      <c r="CB88" s="132" t="s">
        <v>1</v>
      </c>
      <c r="CC88" s="132" t="s">
        <v>1</v>
      </c>
    </row>
    <row r="89" spans="1:81" s="95" customFormat="1" ht="112.5" hidden="1" x14ac:dyDescent="0.25">
      <c r="A89" s="156" t="s">
        <v>104</v>
      </c>
      <c r="B89" s="119" t="s">
        <v>60</v>
      </c>
      <c r="C89" s="194" t="s">
        <v>105</v>
      </c>
      <c r="D89" s="194"/>
      <c r="E89" s="194"/>
      <c r="F89" s="156" t="s">
        <v>62</v>
      </c>
      <c r="G89" s="157">
        <v>14.768000000000001</v>
      </c>
      <c r="H89" s="150">
        <v>7596.65</v>
      </c>
      <c r="I89" s="150"/>
      <c r="J89" s="150" t="s">
        <v>553</v>
      </c>
      <c r="K89" s="158" t="s">
        <v>522</v>
      </c>
      <c r="L89" s="150">
        <v>971542.25</v>
      </c>
      <c r="M89" s="150"/>
      <c r="N89" s="159"/>
      <c r="O89" s="150">
        <v>971542.25</v>
      </c>
      <c r="P89" s="160" t="s">
        <v>532</v>
      </c>
      <c r="Q89" s="160" t="s">
        <v>532</v>
      </c>
      <c r="BV89" s="117"/>
      <c r="BW89" s="132" t="s">
        <v>105</v>
      </c>
    </row>
    <row r="90" spans="1:81" s="95" customFormat="1" ht="15" hidden="1" x14ac:dyDescent="0.25">
      <c r="A90" s="125"/>
      <c r="B90" s="126"/>
      <c r="C90" s="127" t="s">
        <v>107</v>
      </c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49"/>
      <c r="BV90" s="117"/>
    </row>
    <row r="91" spans="1:81" s="95" customFormat="1" ht="15" hidden="1" x14ac:dyDescent="0.25">
      <c r="A91" s="130"/>
      <c r="B91" s="126"/>
      <c r="C91" s="127" t="s">
        <v>554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49"/>
      <c r="BV91" s="117"/>
    </row>
    <row r="92" spans="1:81" s="95" customFormat="1" ht="15" hidden="1" x14ac:dyDescent="0.25">
      <c r="A92" s="130"/>
      <c r="B92" s="133" t="s">
        <v>32</v>
      </c>
      <c r="C92" s="195" t="s">
        <v>526</v>
      </c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6"/>
      <c r="BV92" s="117"/>
      <c r="BY92" s="132" t="s">
        <v>526</v>
      </c>
    </row>
    <row r="93" spans="1:81" s="95" customFormat="1" ht="15" hidden="1" x14ac:dyDescent="0.25">
      <c r="A93" s="134"/>
      <c r="B93" s="197" t="s">
        <v>534</v>
      </c>
      <c r="C93" s="197"/>
      <c r="D93" s="197"/>
      <c r="E93" s="197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29"/>
      <c r="BV93" s="117"/>
      <c r="BZ93" s="132" t="s">
        <v>534</v>
      </c>
      <c r="CA93" s="132" t="s">
        <v>1</v>
      </c>
      <c r="CB93" s="132" t="s">
        <v>1</v>
      </c>
      <c r="CC93" s="132" t="s">
        <v>1</v>
      </c>
    </row>
    <row r="94" spans="1:81" s="95" customFormat="1" ht="112.5" hidden="1" x14ac:dyDescent="0.25">
      <c r="A94" s="156" t="s">
        <v>108</v>
      </c>
      <c r="B94" s="119" t="s">
        <v>60</v>
      </c>
      <c r="C94" s="194" t="s">
        <v>109</v>
      </c>
      <c r="D94" s="194"/>
      <c r="E94" s="194"/>
      <c r="F94" s="156" t="s">
        <v>62</v>
      </c>
      <c r="G94" s="157">
        <v>1.248</v>
      </c>
      <c r="H94" s="150">
        <v>7487.99</v>
      </c>
      <c r="I94" s="150"/>
      <c r="J94" s="150" t="s">
        <v>555</v>
      </c>
      <c r="K94" s="158" t="s">
        <v>522</v>
      </c>
      <c r="L94" s="150">
        <v>80927.8</v>
      </c>
      <c r="M94" s="150"/>
      <c r="N94" s="159"/>
      <c r="O94" s="150">
        <v>80927.8</v>
      </c>
      <c r="P94" s="160" t="s">
        <v>532</v>
      </c>
      <c r="Q94" s="160" t="s">
        <v>532</v>
      </c>
      <c r="BV94" s="117"/>
      <c r="BW94" s="132" t="s">
        <v>109</v>
      </c>
    </row>
    <row r="95" spans="1:81" s="95" customFormat="1" ht="15" hidden="1" x14ac:dyDescent="0.25">
      <c r="A95" s="125"/>
      <c r="B95" s="126"/>
      <c r="C95" s="127" t="s">
        <v>111</v>
      </c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49"/>
      <c r="BV95" s="117"/>
    </row>
    <row r="96" spans="1:81" s="95" customFormat="1" ht="15" hidden="1" x14ac:dyDescent="0.25">
      <c r="A96" s="130"/>
      <c r="B96" s="126"/>
      <c r="C96" s="127" t="s">
        <v>556</v>
      </c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49"/>
      <c r="BV96" s="117"/>
    </row>
    <row r="97" spans="1:82" s="95" customFormat="1" ht="15" hidden="1" x14ac:dyDescent="0.25">
      <c r="A97" s="130"/>
      <c r="B97" s="133" t="s">
        <v>32</v>
      </c>
      <c r="C97" s="195" t="s">
        <v>526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6"/>
      <c r="BV97" s="117"/>
      <c r="BY97" s="132" t="s">
        <v>526</v>
      </c>
    </row>
    <row r="98" spans="1:82" s="95" customFormat="1" ht="15" hidden="1" x14ac:dyDescent="0.25">
      <c r="A98" s="134"/>
      <c r="B98" s="197" t="s">
        <v>534</v>
      </c>
      <c r="C98" s="197"/>
      <c r="D98" s="197"/>
      <c r="E98" s="197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29"/>
      <c r="BV98" s="117"/>
      <c r="BZ98" s="132" t="s">
        <v>534</v>
      </c>
      <c r="CA98" s="132" t="s">
        <v>1</v>
      </c>
      <c r="CB98" s="132" t="s">
        <v>1</v>
      </c>
      <c r="CC98" s="132" t="s">
        <v>1</v>
      </c>
    </row>
    <row r="99" spans="1:82" s="95" customFormat="1" ht="112.5" hidden="1" x14ac:dyDescent="0.25">
      <c r="A99" s="156" t="s">
        <v>112</v>
      </c>
      <c r="B99" s="119" t="s">
        <v>60</v>
      </c>
      <c r="C99" s="194" t="s">
        <v>113</v>
      </c>
      <c r="D99" s="194"/>
      <c r="E99" s="194"/>
      <c r="F99" s="156" t="s">
        <v>62</v>
      </c>
      <c r="G99" s="157">
        <v>2.1840000000000002</v>
      </c>
      <c r="H99" s="150">
        <v>7317.78</v>
      </c>
      <c r="I99" s="150"/>
      <c r="J99" s="150" t="s">
        <v>557</v>
      </c>
      <c r="K99" s="158" t="s">
        <v>522</v>
      </c>
      <c r="L99" s="150">
        <v>138404.39000000001</v>
      </c>
      <c r="M99" s="150"/>
      <c r="N99" s="159"/>
      <c r="O99" s="150">
        <v>138404.39000000001</v>
      </c>
      <c r="P99" s="160" t="s">
        <v>532</v>
      </c>
      <c r="Q99" s="160" t="s">
        <v>532</v>
      </c>
      <c r="BV99" s="117"/>
      <c r="BW99" s="132" t="s">
        <v>113</v>
      </c>
    </row>
    <row r="100" spans="1:82" s="95" customFormat="1" ht="15" hidden="1" x14ac:dyDescent="0.25">
      <c r="A100" s="125"/>
      <c r="B100" s="126"/>
      <c r="C100" s="127" t="s">
        <v>115</v>
      </c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49"/>
      <c r="BV100" s="117"/>
    </row>
    <row r="101" spans="1:82" s="95" customFormat="1" ht="15" hidden="1" x14ac:dyDescent="0.25">
      <c r="A101" s="130"/>
      <c r="B101" s="126"/>
      <c r="C101" s="127" t="s">
        <v>558</v>
      </c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49"/>
      <c r="BV101" s="117"/>
    </row>
    <row r="102" spans="1:82" s="95" customFormat="1" ht="15" hidden="1" x14ac:dyDescent="0.25">
      <c r="A102" s="130"/>
      <c r="B102" s="133" t="s">
        <v>32</v>
      </c>
      <c r="C102" s="195" t="s">
        <v>526</v>
      </c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6"/>
      <c r="BV102" s="117"/>
      <c r="BY102" s="132" t="s">
        <v>526</v>
      </c>
    </row>
    <row r="103" spans="1:82" s="95" customFormat="1" ht="15" hidden="1" x14ac:dyDescent="0.25">
      <c r="A103" s="134"/>
      <c r="B103" s="197" t="s">
        <v>534</v>
      </c>
      <c r="C103" s="197"/>
      <c r="D103" s="197"/>
      <c r="E103" s="197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29"/>
      <c r="BV103" s="117"/>
      <c r="BZ103" s="132" t="s">
        <v>534</v>
      </c>
      <c r="CA103" s="132" t="s">
        <v>1</v>
      </c>
      <c r="CB103" s="132" t="s">
        <v>1</v>
      </c>
      <c r="CC103" s="132" t="s">
        <v>1</v>
      </c>
    </row>
    <row r="104" spans="1:82" s="95" customFormat="1" ht="15" hidden="1" x14ac:dyDescent="0.25">
      <c r="A104" s="204" t="s">
        <v>116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6"/>
      <c r="BV104" s="117"/>
      <c r="CD104" s="145" t="s">
        <v>116</v>
      </c>
    </row>
    <row r="105" spans="1:82" s="95" customFormat="1" ht="15" hidden="1" x14ac:dyDescent="0.25">
      <c r="A105" s="191" t="s">
        <v>123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3"/>
      <c r="BV105" s="117" t="s">
        <v>123</v>
      </c>
      <c r="CD105" s="145"/>
    </row>
    <row r="106" spans="1:82" s="95" customFormat="1" ht="112.5" x14ac:dyDescent="0.25">
      <c r="A106" s="156" t="s">
        <v>124</v>
      </c>
      <c r="B106" s="119" t="s">
        <v>125</v>
      </c>
      <c r="C106" s="194" t="s">
        <v>126</v>
      </c>
      <c r="D106" s="194"/>
      <c r="E106" s="194"/>
      <c r="F106" s="156" t="s">
        <v>35</v>
      </c>
      <c r="G106" s="259">
        <v>676.62400000000002</v>
      </c>
      <c r="H106" s="150" t="s">
        <v>127</v>
      </c>
      <c r="I106" s="150" t="s">
        <v>128</v>
      </c>
      <c r="J106" s="150">
        <v>146.94999999999999</v>
      </c>
      <c r="K106" s="158" t="s">
        <v>522</v>
      </c>
      <c r="L106" s="150">
        <v>13560322.640000001</v>
      </c>
      <c r="M106" s="150">
        <v>7996227.4699999997</v>
      </c>
      <c r="N106" s="159" t="s">
        <v>559</v>
      </c>
      <c r="O106" s="150">
        <v>861062.91</v>
      </c>
      <c r="P106" s="160" t="s">
        <v>560</v>
      </c>
      <c r="Q106" s="160" t="s">
        <v>561</v>
      </c>
      <c r="BV106" s="117"/>
      <c r="BW106" s="132" t="s">
        <v>126</v>
      </c>
      <c r="CD106" s="145"/>
    </row>
    <row r="107" spans="1:82" s="95" customFormat="1" ht="15" hidden="1" x14ac:dyDescent="0.25">
      <c r="A107" s="125"/>
      <c r="B107" s="126"/>
      <c r="C107" s="127" t="s">
        <v>130</v>
      </c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49"/>
      <c r="BV107" s="117"/>
      <c r="CD107" s="145"/>
    </row>
    <row r="108" spans="1:82" s="95" customFormat="1" ht="57" hidden="1" x14ac:dyDescent="0.25">
      <c r="A108" s="130"/>
      <c r="B108" s="131" t="s">
        <v>41</v>
      </c>
      <c r="C108" s="195" t="s">
        <v>42</v>
      </c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6"/>
      <c r="BV108" s="117"/>
      <c r="BX108" s="132" t="s">
        <v>42</v>
      </c>
      <c r="CD108" s="145"/>
    </row>
    <row r="109" spans="1:82" s="95" customFormat="1" ht="15" hidden="1" x14ac:dyDescent="0.25">
      <c r="A109" s="130"/>
      <c r="B109" s="133" t="s">
        <v>32</v>
      </c>
      <c r="C109" s="195" t="s">
        <v>526</v>
      </c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6"/>
      <c r="BV109" s="117"/>
      <c r="BY109" s="132" t="s">
        <v>526</v>
      </c>
      <c r="CD109" s="145"/>
    </row>
    <row r="110" spans="1:82" s="95" customFormat="1" ht="15" hidden="1" x14ac:dyDescent="0.25">
      <c r="A110" s="134"/>
      <c r="B110" s="197" t="s">
        <v>527</v>
      </c>
      <c r="C110" s="197"/>
      <c r="D110" s="197"/>
      <c r="E110" s="197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29"/>
      <c r="BV110" s="117"/>
      <c r="BZ110" s="132" t="s">
        <v>527</v>
      </c>
      <c r="CA110" s="132" t="s">
        <v>1</v>
      </c>
      <c r="CB110" s="132" t="s">
        <v>1</v>
      </c>
      <c r="CC110" s="132" t="s">
        <v>1</v>
      </c>
      <c r="CD110" s="145"/>
    </row>
    <row r="111" spans="1:82" s="95" customFormat="1" ht="112.5" hidden="1" x14ac:dyDescent="0.25">
      <c r="A111" s="156" t="s">
        <v>133</v>
      </c>
      <c r="B111" s="119" t="s">
        <v>60</v>
      </c>
      <c r="C111" s="194" t="s">
        <v>134</v>
      </c>
      <c r="D111" s="194"/>
      <c r="E111" s="194"/>
      <c r="F111" s="156" t="s">
        <v>62</v>
      </c>
      <c r="G111" s="157">
        <v>1.3520000000000001</v>
      </c>
      <c r="H111" s="150">
        <v>9342.9599999999991</v>
      </c>
      <c r="I111" s="150"/>
      <c r="J111" s="150" t="s">
        <v>562</v>
      </c>
      <c r="K111" s="158" t="s">
        <v>522</v>
      </c>
      <c r="L111" s="150">
        <v>109390.37</v>
      </c>
      <c r="M111" s="150"/>
      <c r="N111" s="159"/>
      <c r="O111" s="150">
        <v>109390.37</v>
      </c>
      <c r="P111" s="160" t="s">
        <v>532</v>
      </c>
      <c r="Q111" s="160" t="s">
        <v>532</v>
      </c>
      <c r="BV111" s="117"/>
      <c r="BW111" s="132" t="s">
        <v>134</v>
      </c>
      <c r="CD111" s="145"/>
    </row>
    <row r="112" spans="1:82" s="95" customFormat="1" ht="15" hidden="1" x14ac:dyDescent="0.25">
      <c r="A112" s="125"/>
      <c r="B112" s="126"/>
      <c r="C112" s="127" t="s">
        <v>136</v>
      </c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49"/>
      <c r="BV112" s="117"/>
      <c r="CD112" s="145"/>
    </row>
    <row r="113" spans="1:82" s="95" customFormat="1" ht="15" hidden="1" x14ac:dyDescent="0.25">
      <c r="A113" s="130"/>
      <c r="B113" s="126"/>
      <c r="C113" s="127" t="s">
        <v>563</v>
      </c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49"/>
      <c r="BV113" s="117"/>
      <c r="CD113" s="145"/>
    </row>
    <row r="114" spans="1:82" s="95" customFormat="1" ht="15" hidden="1" x14ac:dyDescent="0.25">
      <c r="A114" s="130"/>
      <c r="B114" s="133" t="s">
        <v>32</v>
      </c>
      <c r="C114" s="195" t="s">
        <v>526</v>
      </c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6"/>
      <c r="BV114" s="117"/>
      <c r="BY114" s="132" t="s">
        <v>526</v>
      </c>
      <c r="CD114" s="145"/>
    </row>
    <row r="115" spans="1:82" s="95" customFormat="1" ht="15" hidden="1" x14ac:dyDescent="0.25">
      <c r="A115" s="134"/>
      <c r="B115" s="197" t="s">
        <v>534</v>
      </c>
      <c r="C115" s="197"/>
      <c r="D115" s="197"/>
      <c r="E115" s="197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29"/>
      <c r="BV115" s="117"/>
      <c r="BZ115" s="132" t="s">
        <v>534</v>
      </c>
      <c r="CA115" s="132" t="s">
        <v>1</v>
      </c>
      <c r="CB115" s="132" t="s">
        <v>1</v>
      </c>
      <c r="CC115" s="132" t="s">
        <v>1</v>
      </c>
      <c r="CD115" s="145"/>
    </row>
    <row r="116" spans="1:82" s="95" customFormat="1" ht="112.5" hidden="1" x14ac:dyDescent="0.25">
      <c r="A116" s="156" t="s">
        <v>137</v>
      </c>
      <c r="B116" s="119" t="s">
        <v>60</v>
      </c>
      <c r="C116" s="194" t="s">
        <v>138</v>
      </c>
      <c r="D116" s="194"/>
      <c r="E116" s="194"/>
      <c r="F116" s="156" t="s">
        <v>62</v>
      </c>
      <c r="G116" s="157">
        <v>79.664000000000001</v>
      </c>
      <c r="H116" s="150">
        <v>8765.7000000000007</v>
      </c>
      <c r="I116" s="150"/>
      <c r="J116" s="150" t="s">
        <v>564</v>
      </c>
      <c r="K116" s="158" t="s">
        <v>522</v>
      </c>
      <c r="L116" s="150">
        <v>6047370.8799999999</v>
      </c>
      <c r="M116" s="150"/>
      <c r="N116" s="159"/>
      <c r="O116" s="150">
        <v>6047370.8799999999</v>
      </c>
      <c r="P116" s="160" t="s">
        <v>532</v>
      </c>
      <c r="Q116" s="160" t="s">
        <v>532</v>
      </c>
      <c r="BV116" s="117"/>
      <c r="BW116" s="132" t="s">
        <v>138</v>
      </c>
      <c r="CD116" s="145"/>
    </row>
    <row r="117" spans="1:82" s="95" customFormat="1" ht="15" hidden="1" x14ac:dyDescent="0.25">
      <c r="A117" s="125"/>
      <c r="B117" s="126"/>
      <c r="C117" s="127" t="s">
        <v>140</v>
      </c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49"/>
      <c r="BV117" s="117"/>
      <c r="CD117" s="145"/>
    </row>
    <row r="118" spans="1:82" s="95" customFormat="1" ht="15" hidden="1" x14ac:dyDescent="0.25">
      <c r="A118" s="130"/>
      <c r="B118" s="126"/>
      <c r="C118" s="127" t="s">
        <v>565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49"/>
      <c r="BV118" s="117"/>
      <c r="CD118" s="145"/>
    </row>
    <row r="119" spans="1:82" s="95" customFormat="1" ht="15" hidden="1" x14ac:dyDescent="0.25">
      <c r="A119" s="130"/>
      <c r="B119" s="133" t="s">
        <v>32</v>
      </c>
      <c r="C119" s="195" t="s">
        <v>526</v>
      </c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6"/>
      <c r="BV119" s="117"/>
      <c r="BY119" s="132" t="s">
        <v>526</v>
      </c>
      <c r="CD119" s="145"/>
    </row>
    <row r="120" spans="1:82" s="95" customFormat="1" ht="15" hidden="1" x14ac:dyDescent="0.25">
      <c r="A120" s="134"/>
      <c r="B120" s="197" t="s">
        <v>534</v>
      </c>
      <c r="C120" s="197"/>
      <c r="D120" s="197"/>
      <c r="E120" s="197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29"/>
      <c r="BV120" s="117"/>
      <c r="BZ120" s="132" t="s">
        <v>534</v>
      </c>
      <c r="CA120" s="132" t="s">
        <v>1</v>
      </c>
      <c r="CB120" s="132" t="s">
        <v>1</v>
      </c>
      <c r="CC120" s="132" t="s">
        <v>1</v>
      </c>
      <c r="CD120" s="145"/>
    </row>
    <row r="121" spans="1:82" s="95" customFormat="1" ht="112.5" hidden="1" x14ac:dyDescent="0.25">
      <c r="A121" s="156" t="s">
        <v>141</v>
      </c>
      <c r="B121" s="119" t="s">
        <v>60</v>
      </c>
      <c r="C121" s="194" t="s">
        <v>142</v>
      </c>
      <c r="D121" s="194"/>
      <c r="E121" s="194"/>
      <c r="F121" s="156" t="s">
        <v>62</v>
      </c>
      <c r="G121" s="161">
        <v>1.56</v>
      </c>
      <c r="H121" s="150">
        <v>8654.16</v>
      </c>
      <c r="I121" s="150"/>
      <c r="J121" s="150" t="s">
        <v>566</v>
      </c>
      <c r="K121" s="158" t="s">
        <v>522</v>
      </c>
      <c r="L121" s="150">
        <v>116914.24000000001</v>
      </c>
      <c r="M121" s="150"/>
      <c r="N121" s="159"/>
      <c r="O121" s="150">
        <v>116914.24000000001</v>
      </c>
      <c r="P121" s="160" t="s">
        <v>532</v>
      </c>
      <c r="Q121" s="160" t="s">
        <v>532</v>
      </c>
      <c r="BV121" s="117"/>
      <c r="BW121" s="132" t="s">
        <v>142</v>
      </c>
      <c r="CD121" s="145"/>
    </row>
    <row r="122" spans="1:82" s="95" customFormat="1" ht="15" hidden="1" x14ac:dyDescent="0.25">
      <c r="A122" s="125"/>
      <c r="B122" s="126"/>
      <c r="C122" s="127" t="s">
        <v>144</v>
      </c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49"/>
      <c r="BV122" s="117"/>
      <c r="CD122" s="145"/>
    </row>
    <row r="123" spans="1:82" s="95" customFormat="1" ht="15" hidden="1" x14ac:dyDescent="0.25">
      <c r="A123" s="130"/>
      <c r="B123" s="126"/>
      <c r="C123" s="127" t="s">
        <v>567</v>
      </c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49"/>
      <c r="BV123" s="117"/>
      <c r="CD123" s="145"/>
    </row>
    <row r="124" spans="1:82" s="95" customFormat="1" ht="15" hidden="1" x14ac:dyDescent="0.25">
      <c r="A124" s="130"/>
      <c r="B124" s="133" t="s">
        <v>32</v>
      </c>
      <c r="C124" s="195" t="s">
        <v>526</v>
      </c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5"/>
      <c r="Q124" s="196"/>
      <c r="BV124" s="117"/>
      <c r="BY124" s="132" t="s">
        <v>526</v>
      </c>
      <c r="CD124" s="145"/>
    </row>
    <row r="125" spans="1:82" s="95" customFormat="1" ht="15" hidden="1" x14ac:dyDescent="0.25">
      <c r="A125" s="134"/>
      <c r="B125" s="197" t="s">
        <v>534</v>
      </c>
      <c r="C125" s="197"/>
      <c r="D125" s="197"/>
      <c r="E125" s="197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29"/>
      <c r="BV125" s="117"/>
      <c r="BZ125" s="132" t="s">
        <v>534</v>
      </c>
      <c r="CA125" s="132" t="s">
        <v>1</v>
      </c>
      <c r="CB125" s="132" t="s">
        <v>1</v>
      </c>
      <c r="CC125" s="132" t="s">
        <v>1</v>
      </c>
      <c r="CD125" s="145"/>
    </row>
    <row r="126" spans="1:82" s="95" customFormat="1" ht="112.5" hidden="1" x14ac:dyDescent="0.25">
      <c r="A126" s="156" t="s">
        <v>145</v>
      </c>
      <c r="B126" s="119" t="s">
        <v>60</v>
      </c>
      <c r="C126" s="194" t="s">
        <v>146</v>
      </c>
      <c r="D126" s="194"/>
      <c r="E126" s="194"/>
      <c r="F126" s="156" t="s">
        <v>62</v>
      </c>
      <c r="G126" s="157">
        <v>47.423999999999999</v>
      </c>
      <c r="H126" s="150">
        <v>7185.68</v>
      </c>
      <c r="I126" s="150"/>
      <c r="J126" s="150" t="s">
        <v>568</v>
      </c>
      <c r="K126" s="158" t="s">
        <v>522</v>
      </c>
      <c r="L126" s="150">
        <v>2951100.14</v>
      </c>
      <c r="M126" s="150"/>
      <c r="N126" s="159"/>
      <c r="O126" s="150">
        <v>2951100.14</v>
      </c>
      <c r="P126" s="160" t="s">
        <v>532</v>
      </c>
      <c r="Q126" s="160" t="s">
        <v>532</v>
      </c>
      <c r="BV126" s="117"/>
      <c r="BW126" s="132" t="s">
        <v>146</v>
      </c>
      <c r="CD126" s="145"/>
    </row>
    <row r="127" spans="1:82" s="95" customFormat="1" ht="15" hidden="1" x14ac:dyDescent="0.25">
      <c r="A127" s="125"/>
      <c r="B127" s="126"/>
      <c r="C127" s="127" t="s">
        <v>148</v>
      </c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49"/>
      <c r="BV127" s="117"/>
      <c r="CD127" s="145"/>
    </row>
    <row r="128" spans="1:82" s="95" customFormat="1" ht="15" hidden="1" x14ac:dyDescent="0.25">
      <c r="A128" s="130"/>
      <c r="B128" s="126"/>
      <c r="C128" s="127" t="s">
        <v>569</v>
      </c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49"/>
      <c r="BV128" s="117"/>
      <c r="CD128" s="145"/>
    </row>
    <row r="129" spans="1:82" s="95" customFormat="1" ht="15" hidden="1" x14ac:dyDescent="0.25">
      <c r="A129" s="130"/>
      <c r="B129" s="133" t="s">
        <v>32</v>
      </c>
      <c r="C129" s="195" t="s">
        <v>526</v>
      </c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6"/>
      <c r="BV129" s="117"/>
      <c r="BY129" s="132" t="s">
        <v>526</v>
      </c>
      <c r="CD129" s="145"/>
    </row>
    <row r="130" spans="1:82" s="95" customFormat="1" ht="15" hidden="1" x14ac:dyDescent="0.25">
      <c r="A130" s="134"/>
      <c r="B130" s="197" t="s">
        <v>534</v>
      </c>
      <c r="C130" s="197"/>
      <c r="D130" s="197"/>
      <c r="E130" s="197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29"/>
      <c r="BV130" s="117"/>
      <c r="BZ130" s="132" t="s">
        <v>534</v>
      </c>
      <c r="CA130" s="132" t="s">
        <v>1</v>
      </c>
      <c r="CB130" s="132" t="s">
        <v>1</v>
      </c>
      <c r="CC130" s="132" t="s">
        <v>1</v>
      </c>
      <c r="CD130" s="145"/>
    </row>
    <row r="131" spans="1:82" s="95" customFormat="1" ht="112.5" hidden="1" x14ac:dyDescent="0.25">
      <c r="A131" s="156" t="s">
        <v>149</v>
      </c>
      <c r="B131" s="119" t="s">
        <v>60</v>
      </c>
      <c r="C131" s="194" t="s">
        <v>150</v>
      </c>
      <c r="D131" s="194"/>
      <c r="E131" s="194"/>
      <c r="F131" s="156" t="s">
        <v>62</v>
      </c>
      <c r="G131" s="161">
        <v>35.36</v>
      </c>
      <c r="H131" s="150">
        <v>6990.07</v>
      </c>
      <c r="I131" s="150"/>
      <c r="J131" s="150" t="s">
        <v>570</v>
      </c>
      <c r="K131" s="158" t="s">
        <v>522</v>
      </c>
      <c r="L131" s="150">
        <v>2140482.46</v>
      </c>
      <c r="M131" s="150"/>
      <c r="N131" s="159"/>
      <c r="O131" s="150">
        <v>2140482.46</v>
      </c>
      <c r="P131" s="160" t="s">
        <v>532</v>
      </c>
      <c r="Q131" s="160" t="s">
        <v>532</v>
      </c>
      <c r="BV131" s="117"/>
      <c r="BW131" s="132" t="s">
        <v>150</v>
      </c>
      <c r="CD131" s="145"/>
    </row>
    <row r="132" spans="1:82" s="95" customFormat="1" ht="15" hidden="1" x14ac:dyDescent="0.25">
      <c r="A132" s="125"/>
      <c r="B132" s="126"/>
      <c r="C132" s="127" t="s">
        <v>152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49"/>
      <c r="BV132" s="117"/>
      <c r="CD132" s="145"/>
    </row>
    <row r="133" spans="1:82" s="95" customFormat="1" ht="15" hidden="1" x14ac:dyDescent="0.25">
      <c r="A133" s="130"/>
      <c r="B133" s="126"/>
      <c r="C133" s="127" t="s">
        <v>571</v>
      </c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49"/>
      <c r="BV133" s="117"/>
      <c r="CD133" s="145"/>
    </row>
    <row r="134" spans="1:82" s="95" customFormat="1" ht="15" hidden="1" x14ac:dyDescent="0.25">
      <c r="A134" s="130"/>
      <c r="B134" s="133" t="s">
        <v>32</v>
      </c>
      <c r="C134" s="195" t="s">
        <v>526</v>
      </c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6"/>
      <c r="BV134" s="117"/>
      <c r="BY134" s="132" t="s">
        <v>526</v>
      </c>
      <c r="CD134" s="145"/>
    </row>
    <row r="135" spans="1:82" s="95" customFormat="1" ht="15" hidden="1" x14ac:dyDescent="0.25">
      <c r="A135" s="134"/>
      <c r="B135" s="197" t="s">
        <v>534</v>
      </c>
      <c r="C135" s="197"/>
      <c r="D135" s="197"/>
      <c r="E135" s="197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29"/>
      <c r="BV135" s="117"/>
      <c r="BZ135" s="132" t="s">
        <v>534</v>
      </c>
      <c r="CA135" s="132" t="s">
        <v>1</v>
      </c>
      <c r="CB135" s="132" t="s">
        <v>1</v>
      </c>
      <c r="CC135" s="132" t="s">
        <v>1</v>
      </c>
      <c r="CD135" s="145"/>
    </row>
    <row r="136" spans="1:82" s="95" customFormat="1" ht="112.5" hidden="1" x14ac:dyDescent="0.25">
      <c r="A136" s="156" t="s">
        <v>153</v>
      </c>
      <c r="B136" s="119" t="s">
        <v>60</v>
      </c>
      <c r="C136" s="194" t="s">
        <v>154</v>
      </c>
      <c r="D136" s="194"/>
      <c r="E136" s="194"/>
      <c r="F136" s="156" t="s">
        <v>62</v>
      </c>
      <c r="G136" s="161">
        <v>3.64</v>
      </c>
      <c r="H136" s="150">
        <v>8178.75</v>
      </c>
      <c r="I136" s="150"/>
      <c r="J136" s="150" t="s">
        <v>572</v>
      </c>
      <c r="K136" s="158" t="s">
        <v>522</v>
      </c>
      <c r="L136" s="150">
        <v>257813.83</v>
      </c>
      <c r="M136" s="150"/>
      <c r="N136" s="159"/>
      <c r="O136" s="150">
        <v>257813.83</v>
      </c>
      <c r="P136" s="160" t="s">
        <v>532</v>
      </c>
      <c r="Q136" s="160" t="s">
        <v>532</v>
      </c>
      <c r="BV136" s="117"/>
      <c r="BW136" s="132" t="s">
        <v>154</v>
      </c>
      <c r="CD136" s="145"/>
    </row>
    <row r="137" spans="1:82" s="95" customFormat="1" ht="15" hidden="1" x14ac:dyDescent="0.25">
      <c r="A137" s="125"/>
      <c r="B137" s="126"/>
      <c r="C137" s="127" t="s">
        <v>64</v>
      </c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49"/>
      <c r="BV137" s="117"/>
      <c r="CD137" s="145"/>
    </row>
    <row r="138" spans="1:82" s="95" customFormat="1" ht="15" hidden="1" x14ac:dyDescent="0.25">
      <c r="A138" s="130"/>
      <c r="B138" s="126"/>
      <c r="C138" s="127" t="s">
        <v>573</v>
      </c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49"/>
      <c r="BV138" s="117"/>
      <c r="CD138" s="145"/>
    </row>
    <row r="139" spans="1:82" s="95" customFormat="1" ht="15" hidden="1" x14ac:dyDescent="0.25">
      <c r="A139" s="130"/>
      <c r="B139" s="133" t="s">
        <v>32</v>
      </c>
      <c r="C139" s="195" t="s">
        <v>526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6"/>
      <c r="BV139" s="117"/>
      <c r="BY139" s="132" t="s">
        <v>526</v>
      </c>
      <c r="CD139" s="145"/>
    </row>
    <row r="140" spans="1:82" s="95" customFormat="1" ht="15" hidden="1" x14ac:dyDescent="0.25">
      <c r="A140" s="134"/>
      <c r="B140" s="197" t="s">
        <v>534</v>
      </c>
      <c r="C140" s="197"/>
      <c r="D140" s="197"/>
      <c r="E140" s="197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29"/>
      <c r="BV140" s="117"/>
      <c r="BZ140" s="132" t="s">
        <v>534</v>
      </c>
      <c r="CA140" s="132" t="s">
        <v>1</v>
      </c>
      <c r="CB140" s="132" t="s">
        <v>1</v>
      </c>
      <c r="CC140" s="132" t="s">
        <v>1</v>
      </c>
      <c r="CD140" s="145"/>
    </row>
    <row r="141" spans="1:82" s="95" customFormat="1" ht="112.5" hidden="1" x14ac:dyDescent="0.25">
      <c r="A141" s="156" t="s">
        <v>156</v>
      </c>
      <c r="B141" s="119" t="s">
        <v>60</v>
      </c>
      <c r="C141" s="194" t="s">
        <v>66</v>
      </c>
      <c r="D141" s="194"/>
      <c r="E141" s="194"/>
      <c r="F141" s="156" t="s">
        <v>62</v>
      </c>
      <c r="G141" s="161">
        <v>10.92</v>
      </c>
      <c r="H141" s="150">
        <v>8075.06</v>
      </c>
      <c r="I141" s="150"/>
      <c r="J141" s="150" t="s">
        <v>535</v>
      </c>
      <c r="K141" s="158" t="s">
        <v>522</v>
      </c>
      <c r="L141" s="150">
        <v>763635.81</v>
      </c>
      <c r="M141" s="150"/>
      <c r="N141" s="159"/>
      <c r="O141" s="150">
        <v>763635.81</v>
      </c>
      <c r="P141" s="160" t="s">
        <v>532</v>
      </c>
      <c r="Q141" s="160" t="s">
        <v>532</v>
      </c>
      <c r="BV141" s="117"/>
      <c r="BW141" s="132" t="s">
        <v>66</v>
      </c>
      <c r="CD141" s="145"/>
    </row>
    <row r="142" spans="1:82" s="95" customFormat="1" ht="15" hidden="1" x14ac:dyDescent="0.25">
      <c r="A142" s="125"/>
      <c r="B142" s="126"/>
      <c r="C142" s="127" t="s">
        <v>157</v>
      </c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49"/>
      <c r="BV142" s="117"/>
      <c r="CD142" s="145"/>
    </row>
    <row r="143" spans="1:82" s="95" customFormat="1" ht="15" hidden="1" x14ac:dyDescent="0.25">
      <c r="A143" s="130"/>
      <c r="B143" s="126"/>
      <c r="C143" s="127" t="s">
        <v>536</v>
      </c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49"/>
      <c r="BV143" s="117"/>
      <c r="CD143" s="145"/>
    </row>
    <row r="144" spans="1:82" s="95" customFormat="1" ht="15" hidden="1" x14ac:dyDescent="0.25">
      <c r="A144" s="130"/>
      <c r="B144" s="133" t="s">
        <v>32</v>
      </c>
      <c r="C144" s="195" t="s">
        <v>526</v>
      </c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6"/>
      <c r="BV144" s="117"/>
      <c r="BY144" s="132" t="s">
        <v>526</v>
      </c>
      <c r="CD144" s="145"/>
    </row>
    <row r="145" spans="1:82" s="95" customFormat="1" ht="15" hidden="1" x14ac:dyDescent="0.25">
      <c r="A145" s="134"/>
      <c r="B145" s="197" t="s">
        <v>534</v>
      </c>
      <c r="C145" s="197"/>
      <c r="D145" s="197"/>
      <c r="E145" s="197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29"/>
      <c r="BV145" s="117"/>
      <c r="BZ145" s="132" t="s">
        <v>534</v>
      </c>
      <c r="CA145" s="132" t="s">
        <v>1</v>
      </c>
      <c r="CB145" s="132" t="s">
        <v>1</v>
      </c>
      <c r="CC145" s="132" t="s">
        <v>1</v>
      </c>
      <c r="CD145" s="145"/>
    </row>
    <row r="146" spans="1:82" s="95" customFormat="1" ht="112.5" hidden="1" x14ac:dyDescent="0.25">
      <c r="A146" s="156" t="s">
        <v>158</v>
      </c>
      <c r="B146" s="119" t="s">
        <v>60</v>
      </c>
      <c r="C146" s="194" t="s">
        <v>159</v>
      </c>
      <c r="D146" s="194"/>
      <c r="E146" s="194"/>
      <c r="F146" s="156" t="s">
        <v>62</v>
      </c>
      <c r="G146" s="157">
        <v>179.29599999999999</v>
      </c>
      <c r="H146" s="150">
        <v>7943.88</v>
      </c>
      <c r="I146" s="150"/>
      <c r="J146" s="150" t="s">
        <v>574</v>
      </c>
      <c r="K146" s="158" t="s">
        <v>522</v>
      </c>
      <c r="L146" s="150">
        <v>12334489.17</v>
      </c>
      <c r="M146" s="150"/>
      <c r="N146" s="159"/>
      <c r="O146" s="150">
        <v>12334489.17</v>
      </c>
      <c r="P146" s="160" t="s">
        <v>532</v>
      </c>
      <c r="Q146" s="160" t="s">
        <v>532</v>
      </c>
      <c r="BV146" s="117"/>
      <c r="BW146" s="132" t="s">
        <v>159</v>
      </c>
      <c r="CD146" s="145"/>
    </row>
    <row r="147" spans="1:82" s="95" customFormat="1" ht="15" hidden="1" x14ac:dyDescent="0.25">
      <c r="A147" s="125"/>
      <c r="B147" s="126"/>
      <c r="C147" s="127" t="s">
        <v>161</v>
      </c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49"/>
      <c r="BV147" s="117"/>
      <c r="CD147" s="145"/>
    </row>
    <row r="148" spans="1:82" s="95" customFormat="1" ht="15" hidden="1" x14ac:dyDescent="0.25">
      <c r="A148" s="130"/>
      <c r="B148" s="126"/>
      <c r="C148" s="127" t="s">
        <v>575</v>
      </c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49"/>
      <c r="BV148" s="117"/>
      <c r="CD148" s="145"/>
    </row>
    <row r="149" spans="1:82" s="95" customFormat="1" ht="15" hidden="1" x14ac:dyDescent="0.25">
      <c r="A149" s="130"/>
      <c r="B149" s="133" t="s">
        <v>32</v>
      </c>
      <c r="C149" s="195" t="s">
        <v>526</v>
      </c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6"/>
      <c r="BV149" s="117"/>
      <c r="BY149" s="132" t="s">
        <v>526</v>
      </c>
      <c r="CD149" s="145"/>
    </row>
    <row r="150" spans="1:82" s="95" customFormat="1" ht="15" hidden="1" x14ac:dyDescent="0.25">
      <c r="A150" s="134"/>
      <c r="B150" s="197" t="s">
        <v>534</v>
      </c>
      <c r="C150" s="197"/>
      <c r="D150" s="197"/>
      <c r="E150" s="197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29"/>
      <c r="BV150" s="117"/>
      <c r="BZ150" s="132" t="s">
        <v>534</v>
      </c>
      <c r="CA150" s="132" t="s">
        <v>1</v>
      </c>
      <c r="CB150" s="132" t="s">
        <v>1</v>
      </c>
      <c r="CC150" s="132" t="s">
        <v>1</v>
      </c>
      <c r="CD150" s="145"/>
    </row>
    <row r="151" spans="1:82" s="95" customFormat="1" ht="112.5" hidden="1" x14ac:dyDescent="0.25">
      <c r="A151" s="156" t="s">
        <v>162</v>
      </c>
      <c r="B151" s="119" t="s">
        <v>60</v>
      </c>
      <c r="C151" s="194" t="s">
        <v>70</v>
      </c>
      <c r="D151" s="194"/>
      <c r="E151" s="194"/>
      <c r="F151" s="156" t="s">
        <v>62</v>
      </c>
      <c r="G151" s="157">
        <v>8.9440000000000008</v>
      </c>
      <c r="H151" s="150">
        <v>7718.94</v>
      </c>
      <c r="I151" s="150"/>
      <c r="J151" s="150" t="s">
        <v>537</v>
      </c>
      <c r="K151" s="158" t="s">
        <v>522</v>
      </c>
      <c r="L151" s="150">
        <v>597870.81000000006</v>
      </c>
      <c r="M151" s="150"/>
      <c r="N151" s="159"/>
      <c r="O151" s="150">
        <v>597870.81000000006</v>
      </c>
      <c r="P151" s="160" t="s">
        <v>532</v>
      </c>
      <c r="Q151" s="160" t="s">
        <v>532</v>
      </c>
      <c r="BV151" s="117"/>
      <c r="BW151" s="132" t="s">
        <v>70</v>
      </c>
      <c r="CD151" s="145"/>
    </row>
    <row r="152" spans="1:82" s="95" customFormat="1" ht="15" hidden="1" x14ac:dyDescent="0.25">
      <c r="A152" s="125"/>
      <c r="B152" s="126"/>
      <c r="C152" s="127" t="s">
        <v>163</v>
      </c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49"/>
      <c r="BV152" s="117"/>
      <c r="CD152" s="145"/>
    </row>
    <row r="153" spans="1:82" s="95" customFormat="1" ht="15" hidden="1" x14ac:dyDescent="0.25">
      <c r="A153" s="130"/>
      <c r="B153" s="126"/>
      <c r="C153" s="127" t="s">
        <v>538</v>
      </c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49"/>
      <c r="BV153" s="117"/>
      <c r="CD153" s="145"/>
    </row>
    <row r="154" spans="1:82" s="95" customFormat="1" ht="15" hidden="1" x14ac:dyDescent="0.25">
      <c r="A154" s="130"/>
      <c r="B154" s="133" t="s">
        <v>32</v>
      </c>
      <c r="C154" s="195" t="s">
        <v>526</v>
      </c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5"/>
      <c r="Q154" s="196"/>
      <c r="BV154" s="117"/>
      <c r="BY154" s="132" t="s">
        <v>526</v>
      </c>
      <c r="CD154" s="145"/>
    </row>
    <row r="155" spans="1:82" s="95" customFormat="1" ht="15" hidden="1" x14ac:dyDescent="0.25">
      <c r="A155" s="134"/>
      <c r="B155" s="197" t="s">
        <v>534</v>
      </c>
      <c r="C155" s="197"/>
      <c r="D155" s="197"/>
      <c r="E155" s="197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29"/>
      <c r="BV155" s="117"/>
      <c r="BZ155" s="132" t="s">
        <v>534</v>
      </c>
      <c r="CA155" s="132" t="s">
        <v>1</v>
      </c>
      <c r="CB155" s="132" t="s">
        <v>1</v>
      </c>
      <c r="CC155" s="132" t="s">
        <v>1</v>
      </c>
      <c r="CD155" s="145"/>
    </row>
    <row r="156" spans="1:82" s="95" customFormat="1" ht="112.5" hidden="1" x14ac:dyDescent="0.25">
      <c r="A156" s="156" t="s">
        <v>164</v>
      </c>
      <c r="B156" s="119" t="s">
        <v>60</v>
      </c>
      <c r="C156" s="194" t="s">
        <v>74</v>
      </c>
      <c r="D156" s="194"/>
      <c r="E156" s="194"/>
      <c r="F156" s="156" t="s">
        <v>62</v>
      </c>
      <c r="G156" s="157">
        <v>12.584</v>
      </c>
      <c r="H156" s="150">
        <v>7581.99</v>
      </c>
      <c r="I156" s="150"/>
      <c r="J156" s="150" t="s">
        <v>539</v>
      </c>
      <c r="K156" s="158" t="s">
        <v>522</v>
      </c>
      <c r="L156" s="150">
        <v>826265.86</v>
      </c>
      <c r="M156" s="150"/>
      <c r="N156" s="159"/>
      <c r="O156" s="150">
        <v>826265.86</v>
      </c>
      <c r="P156" s="160" t="s">
        <v>532</v>
      </c>
      <c r="Q156" s="160" t="s">
        <v>532</v>
      </c>
      <c r="BV156" s="117"/>
      <c r="BW156" s="132" t="s">
        <v>74</v>
      </c>
      <c r="CD156" s="145"/>
    </row>
    <row r="157" spans="1:82" s="95" customFormat="1" ht="15" hidden="1" x14ac:dyDescent="0.25">
      <c r="A157" s="125"/>
      <c r="B157" s="126"/>
      <c r="C157" s="127" t="s">
        <v>165</v>
      </c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49"/>
      <c r="BV157" s="117"/>
      <c r="CD157" s="145"/>
    </row>
    <row r="158" spans="1:82" s="95" customFormat="1" ht="15" hidden="1" x14ac:dyDescent="0.25">
      <c r="A158" s="130"/>
      <c r="B158" s="126"/>
      <c r="C158" s="127" t="s">
        <v>540</v>
      </c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49"/>
      <c r="BV158" s="117"/>
      <c r="CD158" s="145"/>
    </row>
    <row r="159" spans="1:82" s="95" customFormat="1" ht="15" hidden="1" x14ac:dyDescent="0.25">
      <c r="A159" s="130"/>
      <c r="B159" s="133" t="s">
        <v>32</v>
      </c>
      <c r="C159" s="195" t="s">
        <v>526</v>
      </c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6"/>
      <c r="BV159" s="117"/>
      <c r="BY159" s="132" t="s">
        <v>526</v>
      </c>
      <c r="CD159" s="145"/>
    </row>
    <row r="160" spans="1:82" s="95" customFormat="1" ht="15" hidden="1" x14ac:dyDescent="0.25">
      <c r="A160" s="134"/>
      <c r="B160" s="197" t="s">
        <v>534</v>
      </c>
      <c r="C160" s="197"/>
      <c r="D160" s="197"/>
      <c r="E160" s="197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29"/>
      <c r="BV160" s="117"/>
      <c r="BZ160" s="132" t="s">
        <v>534</v>
      </c>
      <c r="CA160" s="132" t="s">
        <v>1</v>
      </c>
      <c r="CB160" s="132" t="s">
        <v>1</v>
      </c>
      <c r="CC160" s="132" t="s">
        <v>1</v>
      </c>
      <c r="CD160" s="145"/>
    </row>
    <row r="161" spans="1:82" s="95" customFormat="1" ht="112.5" hidden="1" x14ac:dyDescent="0.25">
      <c r="A161" s="156" t="s">
        <v>166</v>
      </c>
      <c r="B161" s="119" t="s">
        <v>60</v>
      </c>
      <c r="C161" s="194" t="s">
        <v>86</v>
      </c>
      <c r="D161" s="194"/>
      <c r="E161" s="194"/>
      <c r="F161" s="156" t="s">
        <v>62</v>
      </c>
      <c r="G161" s="157">
        <v>160.05600000000001</v>
      </c>
      <c r="H161" s="150">
        <v>9474.94</v>
      </c>
      <c r="I161" s="150"/>
      <c r="J161" s="150" t="s">
        <v>545</v>
      </c>
      <c r="K161" s="158" t="s">
        <v>522</v>
      </c>
      <c r="L161" s="150">
        <v>13133071.83</v>
      </c>
      <c r="M161" s="150"/>
      <c r="N161" s="159"/>
      <c r="O161" s="150">
        <v>13133071.83</v>
      </c>
      <c r="P161" s="160" t="s">
        <v>532</v>
      </c>
      <c r="Q161" s="160" t="s">
        <v>532</v>
      </c>
      <c r="BV161" s="117"/>
      <c r="BW161" s="132" t="s">
        <v>86</v>
      </c>
      <c r="CD161" s="145"/>
    </row>
    <row r="162" spans="1:82" s="95" customFormat="1" ht="15" hidden="1" x14ac:dyDescent="0.25">
      <c r="A162" s="125"/>
      <c r="B162" s="126"/>
      <c r="C162" s="127" t="s">
        <v>167</v>
      </c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49"/>
      <c r="BV162" s="117"/>
      <c r="CD162" s="145"/>
    </row>
    <row r="163" spans="1:82" s="95" customFormat="1" ht="15" hidden="1" x14ac:dyDescent="0.25">
      <c r="A163" s="130"/>
      <c r="B163" s="126"/>
      <c r="C163" s="127" t="s">
        <v>546</v>
      </c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49"/>
      <c r="BV163" s="117"/>
      <c r="CD163" s="145"/>
    </row>
    <row r="164" spans="1:82" s="95" customFormat="1" ht="15" hidden="1" x14ac:dyDescent="0.25">
      <c r="A164" s="130"/>
      <c r="B164" s="133" t="s">
        <v>32</v>
      </c>
      <c r="C164" s="195" t="s">
        <v>526</v>
      </c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6"/>
      <c r="BV164" s="117"/>
      <c r="BY164" s="132" t="s">
        <v>526</v>
      </c>
      <c r="CD164" s="145"/>
    </row>
    <row r="165" spans="1:82" s="95" customFormat="1" ht="15" hidden="1" x14ac:dyDescent="0.25">
      <c r="A165" s="134"/>
      <c r="B165" s="197" t="s">
        <v>534</v>
      </c>
      <c r="C165" s="197"/>
      <c r="D165" s="197"/>
      <c r="E165" s="197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29"/>
      <c r="BV165" s="117"/>
      <c r="BZ165" s="132" t="s">
        <v>534</v>
      </c>
      <c r="CA165" s="132" t="s">
        <v>1</v>
      </c>
      <c r="CB165" s="132" t="s">
        <v>1</v>
      </c>
      <c r="CC165" s="132" t="s">
        <v>1</v>
      </c>
      <c r="CD165" s="145"/>
    </row>
    <row r="166" spans="1:82" s="95" customFormat="1" ht="112.5" hidden="1" x14ac:dyDescent="0.25">
      <c r="A166" s="156" t="s">
        <v>168</v>
      </c>
      <c r="B166" s="119" t="s">
        <v>60</v>
      </c>
      <c r="C166" s="194" t="s">
        <v>90</v>
      </c>
      <c r="D166" s="194"/>
      <c r="E166" s="194"/>
      <c r="F166" s="156" t="s">
        <v>62</v>
      </c>
      <c r="G166" s="161">
        <v>13.52</v>
      </c>
      <c r="H166" s="150">
        <v>9029.91</v>
      </c>
      <c r="I166" s="150"/>
      <c r="J166" s="150" t="s">
        <v>547</v>
      </c>
      <c r="K166" s="158" t="s">
        <v>522</v>
      </c>
      <c r="L166" s="150">
        <v>1057250.76</v>
      </c>
      <c r="M166" s="150"/>
      <c r="N166" s="159"/>
      <c r="O166" s="150">
        <v>1057250.76</v>
      </c>
      <c r="P166" s="160" t="s">
        <v>532</v>
      </c>
      <c r="Q166" s="160" t="s">
        <v>532</v>
      </c>
      <c r="BV166" s="117"/>
      <c r="BW166" s="132" t="s">
        <v>90</v>
      </c>
      <c r="CD166" s="145"/>
    </row>
    <row r="167" spans="1:82" s="95" customFormat="1" ht="15" hidden="1" x14ac:dyDescent="0.25">
      <c r="A167" s="125"/>
      <c r="B167" s="126"/>
      <c r="C167" s="127" t="s">
        <v>169</v>
      </c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49"/>
      <c r="BV167" s="117"/>
      <c r="CD167" s="145"/>
    </row>
    <row r="168" spans="1:82" s="95" customFormat="1" ht="15" hidden="1" x14ac:dyDescent="0.25">
      <c r="A168" s="130"/>
      <c r="B168" s="126"/>
      <c r="C168" s="127" t="s">
        <v>548</v>
      </c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49"/>
      <c r="BV168" s="117"/>
      <c r="CD168" s="145"/>
    </row>
    <row r="169" spans="1:82" s="95" customFormat="1" ht="15" hidden="1" x14ac:dyDescent="0.25">
      <c r="A169" s="130"/>
      <c r="B169" s="133" t="s">
        <v>32</v>
      </c>
      <c r="C169" s="195" t="s">
        <v>526</v>
      </c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6"/>
      <c r="BV169" s="117"/>
      <c r="BY169" s="132" t="s">
        <v>526</v>
      </c>
      <c r="CD169" s="145"/>
    </row>
    <row r="170" spans="1:82" s="95" customFormat="1" ht="15" hidden="1" x14ac:dyDescent="0.25">
      <c r="A170" s="134"/>
      <c r="B170" s="197" t="s">
        <v>534</v>
      </c>
      <c r="C170" s="197"/>
      <c r="D170" s="197"/>
      <c r="E170" s="197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29"/>
      <c r="BV170" s="117"/>
      <c r="BZ170" s="132" t="s">
        <v>534</v>
      </c>
      <c r="CA170" s="132" t="s">
        <v>1</v>
      </c>
      <c r="CB170" s="132" t="s">
        <v>1</v>
      </c>
      <c r="CC170" s="132" t="s">
        <v>1</v>
      </c>
      <c r="CD170" s="145"/>
    </row>
    <row r="171" spans="1:82" s="95" customFormat="1" ht="112.5" hidden="1" x14ac:dyDescent="0.25">
      <c r="A171" s="156" t="s">
        <v>170</v>
      </c>
      <c r="B171" s="119" t="s">
        <v>60</v>
      </c>
      <c r="C171" s="194" t="s">
        <v>98</v>
      </c>
      <c r="D171" s="194"/>
      <c r="E171" s="194"/>
      <c r="F171" s="156" t="s">
        <v>62</v>
      </c>
      <c r="G171" s="157">
        <v>107.432</v>
      </c>
      <c r="H171" s="150">
        <v>8345.0300000000007</v>
      </c>
      <c r="I171" s="150"/>
      <c r="J171" s="150" t="s">
        <v>551</v>
      </c>
      <c r="K171" s="158" t="s">
        <v>522</v>
      </c>
      <c r="L171" s="150">
        <v>7763891.46</v>
      </c>
      <c r="M171" s="150"/>
      <c r="N171" s="159"/>
      <c r="O171" s="150">
        <v>7763891.46</v>
      </c>
      <c r="P171" s="160" t="s">
        <v>532</v>
      </c>
      <c r="Q171" s="160" t="s">
        <v>532</v>
      </c>
      <c r="BV171" s="117"/>
      <c r="BW171" s="132" t="s">
        <v>98</v>
      </c>
      <c r="CD171" s="145"/>
    </row>
    <row r="172" spans="1:82" s="95" customFormat="1" ht="15" hidden="1" x14ac:dyDescent="0.25">
      <c r="A172" s="125"/>
      <c r="B172" s="126"/>
      <c r="C172" s="127" t="s">
        <v>171</v>
      </c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49"/>
      <c r="BV172" s="117"/>
      <c r="CD172" s="145"/>
    </row>
    <row r="173" spans="1:82" s="95" customFormat="1" ht="15" hidden="1" x14ac:dyDescent="0.25">
      <c r="A173" s="130"/>
      <c r="B173" s="126"/>
      <c r="C173" s="127" t="s">
        <v>552</v>
      </c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49"/>
      <c r="BV173" s="117"/>
      <c r="CD173" s="145"/>
    </row>
    <row r="174" spans="1:82" s="95" customFormat="1" ht="15" hidden="1" x14ac:dyDescent="0.25">
      <c r="A174" s="130"/>
      <c r="B174" s="133" t="s">
        <v>32</v>
      </c>
      <c r="C174" s="195" t="s">
        <v>526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6"/>
      <c r="BV174" s="117"/>
      <c r="BY174" s="132" t="s">
        <v>526</v>
      </c>
      <c r="CD174" s="145"/>
    </row>
    <row r="175" spans="1:82" s="95" customFormat="1" ht="15" hidden="1" x14ac:dyDescent="0.25">
      <c r="A175" s="134"/>
      <c r="B175" s="197" t="s">
        <v>534</v>
      </c>
      <c r="C175" s="197"/>
      <c r="D175" s="197"/>
      <c r="E175" s="197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29"/>
      <c r="BV175" s="117"/>
      <c r="BZ175" s="132" t="s">
        <v>534</v>
      </c>
      <c r="CA175" s="132" t="s">
        <v>1</v>
      </c>
      <c r="CB175" s="132" t="s">
        <v>1</v>
      </c>
      <c r="CC175" s="132" t="s">
        <v>1</v>
      </c>
      <c r="CD175" s="145"/>
    </row>
    <row r="176" spans="1:82" s="95" customFormat="1" ht="112.5" hidden="1" x14ac:dyDescent="0.25">
      <c r="A176" s="156" t="s">
        <v>172</v>
      </c>
      <c r="B176" s="119" t="s">
        <v>60</v>
      </c>
      <c r="C176" s="194" t="s">
        <v>102</v>
      </c>
      <c r="D176" s="194"/>
      <c r="E176" s="194"/>
      <c r="F176" s="156" t="s">
        <v>62</v>
      </c>
      <c r="G176" s="157">
        <v>5.3040000000000003</v>
      </c>
      <c r="H176" s="150">
        <v>7718.94</v>
      </c>
      <c r="I176" s="150"/>
      <c r="J176" s="150" t="s">
        <v>537</v>
      </c>
      <c r="K176" s="158" t="s">
        <v>522</v>
      </c>
      <c r="L176" s="150">
        <v>354551.29</v>
      </c>
      <c r="M176" s="150"/>
      <c r="N176" s="159"/>
      <c r="O176" s="150">
        <v>354551.29</v>
      </c>
      <c r="P176" s="160" t="s">
        <v>532</v>
      </c>
      <c r="Q176" s="160" t="s">
        <v>532</v>
      </c>
      <c r="BV176" s="117"/>
      <c r="BW176" s="132" t="s">
        <v>102</v>
      </c>
      <c r="CD176" s="145"/>
    </row>
    <row r="177" spans="1:82" s="95" customFormat="1" ht="15" hidden="1" x14ac:dyDescent="0.25">
      <c r="A177" s="125"/>
      <c r="B177" s="126"/>
      <c r="C177" s="127" t="s">
        <v>173</v>
      </c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49"/>
      <c r="BV177" s="117"/>
      <c r="CD177" s="145"/>
    </row>
    <row r="178" spans="1:82" s="95" customFormat="1" ht="15" hidden="1" x14ac:dyDescent="0.25">
      <c r="A178" s="130"/>
      <c r="B178" s="126"/>
      <c r="C178" s="127" t="s">
        <v>538</v>
      </c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49"/>
      <c r="BV178" s="117"/>
      <c r="CD178" s="145"/>
    </row>
    <row r="179" spans="1:82" s="95" customFormat="1" ht="15" hidden="1" x14ac:dyDescent="0.25">
      <c r="A179" s="130"/>
      <c r="B179" s="133" t="s">
        <v>32</v>
      </c>
      <c r="C179" s="195" t="s">
        <v>526</v>
      </c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6"/>
      <c r="BV179" s="117"/>
      <c r="BY179" s="132" t="s">
        <v>526</v>
      </c>
      <c r="CD179" s="145"/>
    </row>
    <row r="180" spans="1:82" s="95" customFormat="1" ht="15" hidden="1" x14ac:dyDescent="0.25">
      <c r="A180" s="134"/>
      <c r="B180" s="197" t="s">
        <v>534</v>
      </c>
      <c r="C180" s="197"/>
      <c r="D180" s="197"/>
      <c r="E180" s="197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29"/>
      <c r="BV180" s="117"/>
      <c r="BZ180" s="132" t="s">
        <v>534</v>
      </c>
      <c r="CA180" s="132" t="s">
        <v>1</v>
      </c>
      <c r="CB180" s="132" t="s">
        <v>1</v>
      </c>
      <c r="CC180" s="132" t="s">
        <v>1</v>
      </c>
      <c r="CD180" s="145"/>
    </row>
    <row r="181" spans="1:82" s="95" customFormat="1" ht="112.5" hidden="1" x14ac:dyDescent="0.25">
      <c r="A181" s="156" t="s">
        <v>174</v>
      </c>
      <c r="B181" s="119" t="s">
        <v>60</v>
      </c>
      <c r="C181" s="194" t="s">
        <v>105</v>
      </c>
      <c r="D181" s="194"/>
      <c r="E181" s="194"/>
      <c r="F181" s="156" t="s">
        <v>62</v>
      </c>
      <c r="G181" s="157">
        <v>3.016</v>
      </c>
      <c r="H181" s="150">
        <v>7596.65</v>
      </c>
      <c r="I181" s="150"/>
      <c r="J181" s="150" t="s">
        <v>553</v>
      </c>
      <c r="K181" s="158" t="s">
        <v>522</v>
      </c>
      <c r="L181" s="150">
        <v>198413.56</v>
      </c>
      <c r="M181" s="150"/>
      <c r="N181" s="159"/>
      <c r="O181" s="150">
        <v>198413.56</v>
      </c>
      <c r="P181" s="160" t="s">
        <v>532</v>
      </c>
      <c r="Q181" s="160" t="s">
        <v>532</v>
      </c>
      <c r="BV181" s="117"/>
      <c r="BW181" s="132" t="s">
        <v>105</v>
      </c>
      <c r="CD181" s="145"/>
    </row>
    <row r="182" spans="1:82" s="95" customFormat="1" ht="15" hidden="1" x14ac:dyDescent="0.25">
      <c r="A182" s="125"/>
      <c r="B182" s="126"/>
      <c r="C182" s="127" t="s">
        <v>175</v>
      </c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49"/>
      <c r="BV182" s="117"/>
      <c r="CD182" s="145"/>
    </row>
    <row r="183" spans="1:82" s="95" customFormat="1" ht="15" hidden="1" x14ac:dyDescent="0.25">
      <c r="A183" s="130"/>
      <c r="B183" s="126"/>
      <c r="C183" s="127" t="s">
        <v>554</v>
      </c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49"/>
      <c r="BV183" s="117"/>
      <c r="CD183" s="145"/>
    </row>
    <row r="184" spans="1:82" s="95" customFormat="1" ht="15" hidden="1" x14ac:dyDescent="0.25">
      <c r="A184" s="130"/>
      <c r="B184" s="133" t="s">
        <v>32</v>
      </c>
      <c r="C184" s="195" t="s">
        <v>526</v>
      </c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6"/>
      <c r="BV184" s="117"/>
      <c r="BY184" s="132" t="s">
        <v>526</v>
      </c>
      <c r="CD184" s="145"/>
    </row>
    <row r="185" spans="1:82" s="95" customFormat="1" ht="15" hidden="1" x14ac:dyDescent="0.25">
      <c r="A185" s="134"/>
      <c r="B185" s="197" t="s">
        <v>534</v>
      </c>
      <c r="C185" s="197"/>
      <c r="D185" s="197"/>
      <c r="E185" s="197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29"/>
      <c r="BV185" s="117"/>
      <c r="BZ185" s="132" t="s">
        <v>534</v>
      </c>
      <c r="CA185" s="132" t="s">
        <v>1</v>
      </c>
      <c r="CB185" s="132" t="s">
        <v>1</v>
      </c>
      <c r="CC185" s="132" t="s">
        <v>1</v>
      </c>
      <c r="CD185" s="145"/>
    </row>
    <row r="186" spans="1:82" s="95" customFormat="1" ht="112.5" hidden="1" x14ac:dyDescent="0.25">
      <c r="A186" s="156" t="s">
        <v>176</v>
      </c>
      <c r="B186" s="119" t="s">
        <v>60</v>
      </c>
      <c r="C186" s="194" t="s">
        <v>109</v>
      </c>
      <c r="D186" s="194"/>
      <c r="E186" s="194"/>
      <c r="F186" s="156" t="s">
        <v>62</v>
      </c>
      <c r="G186" s="157">
        <v>6.5519999999999996</v>
      </c>
      <c r="H186" s="150">
        <v>7487.99</v>
      </c>
      <c r="I186" s="150"/>
      <c r="J186" s="150" t="s">
        <v>555</v>
      </c>
      <c r="K186" s="158" t="s">
        <v>522</v>
      </c>
      <c r="L186" s="150">
        <v>424870.95</v>
      </c>
      <c r="M186" s="150"/>
      <c r="N186" s="159"/>
      <c r="O186" s="150">
        <v>424870.95</v>
      </c>
      <c r="P186" s="160" t="s">
        <v>532</v>
      </c>
      <c r="Q186" s="160" t="s">
        <v>532</v>
      </c>
      <c r="BV186" s="117"/>
      <c r="BW186" s="132" t="s">
        <v>109</v>
      </c>
      <c r="CD186" s="145"/>
    </row>
    <row r="187" spans="1:82" s="95" customFormat="1" ht="15" hidden="1" x14ac:dyDescent="0.25">
      <c r="A187" s="125"/>
      <c r="B187" s="126"/>
      <c r="C187" s="127" t="s">
        <v>177</v>
      </c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49"/>
      <c r="BV187" s="117"/>
      <c r="CD187" s="145"/>
    </row>
    <row r="188" spans="1:82" s="95" customFormat="1" ht="15" hidden="1" x14ac:dyDescent="0.25">
      <c r="A188" s="130"/>
      <c r="B188" s="126"/>
      <c r="C188" s="127" t="s">
        <v>556</v>
      </c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49"/>
      <c r="BV188" s="117"/>
      <c r="CD188" s="145"/>
    </row>
    <row r="189" spans="1:82" s="95" customFormat="1" ht="15" hidden="1" x14ac:dyDescent="0.25">
      <c r="A189" s="130"/>
      <c r="B189" s="133" t="s">
        <v>32</v>
      </c>
      <c r="C189" s="195" t="s">
        <v>526</v>
      </c>
      <c r="D189" s="195"/>
      <c r="E189" s="195"/>
      <c r="F189" s="195"/>
      <c r="G189" s="195"/>
      <c r="H189" s="195"/>
      <c r="I189" s="195"/>
      <c r="J189" s="195"/>
      <c r="K189" s="195"/>
      <c r="L189" s="195"/>
      <c r="M189" s="195"/>
      <c r="N189" s="195"/>
      <c r="O189" s="195"/>
      <c r="P189" s="195"/>
      <c r="Q189" s="196"/>
      <c r="BV189" s="117"/>
      <c r="BY189" s="132" t="s">
        <v>526</v>
      </c>
      <c r="CD189" s="145"/>
    </row>
    <row r="190" spans="1:82" s="95" customFormat="1" ht="15" hidden="1" x14ac:dyDescent="0.25">
      <c r="A190" s="134"/>
      <c r="B190" s="197" t="s">
        <v>534</v>
      </c>
      <c r="C190" s="197"/>
      <c r="D190" s="197"/>
      <c r="E190" s="197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29"/>
      <c r="BV190" s="117"/>
      <c r="BZ190" s="132" t="s">
        <v>534</v>
      </c>
      <c r="CA190" s="132" t="s">
        <v>1</v>
      </c>
      <c r="CB190" s="132" t="s">
        <v>1</v>
      </c>
      <c r="CC190" s="132" t="s">
        <v>1</v>
      </c>
      <c r="CD190" s="145"/>
    </row>
    <row r="191" spans="1:82" s="95" customFormat="1" ht="15" hidden="1" x14ac:dyDescent="0.25">
      <c r="A191" s="204" t="s">
        <v>116</v>
      </c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6"/>
      <c r="BV191" s="117"/>
      <c r="CD191" s="145" t="s">
        <v>116</v>
      </c>
    </row>
    <row r="192" spans="1:82" s="95" customFormat="1" ht="15" hidden="1" x14ac:dyDescent="0.25">
      <c r="A192" s="191" t="s">
        <v>179</v>
      </c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3"/>
      <c r="BV192" s="117" t="s">
        <v>179</v>
      </c>
      <c r="CD192" s="145"/>
    </row>
    <row r="193" spans="1:82" s="95" customFormat="1" ht="112.5" x14ac:dyDescent="0.25">
      <c r="A193" s="156" t="s">
        <v>180</v>
      </c>
      <c r="B193" s="119" t="s">
        <v>125</v>
      </c>
      <c r="C193" s="194" t="s">
        <v>126</v>
      </c>
      <c r="D193" s="194"/>
      <c r="E193" s="194"/>
      <c r="F193" s="156" t="s">
        <v>35</v>
      </c>
      <c r="G193" s="259">
        <v>295.15199999999999</v>
      </c>
      <c r="H193" s="150" t="s">
        <v>127</v>
      </c>
      <c r="I193" s="150" t="s">
        <v>128</v>
      </c>
      <c r="J193" s="150">
        <v>146.94999999999999</v>
      </c>
      <c r="K193" s="158" t="s">
        <v>522</v>
      </c>
      <c r="L193" s="150">
        <v>5915185.3200000003</v>
      </c>
      <c r="M193" s="150">
        <v>3488056.19</v>
      </c>
      <c r="N193" s="159" t="s">
        <v>576</v>
      </c>
      <c r="O193" s="150">
        <v>375606.6</v>
      </c>
      <c r="P193" s="160" t="s">
        <v>560</v>
      </c>
      <c r="Q193" s="160" t="s">
        <v>577</v>
      </c>
      <c r="BV193" s="117"/>
      <c r="BW193" s="132" t="s">
        <v>126</v>
      </c>
      <c r="CD193" s="145"/>
    </row>
    <row r="194" spans="1:82" s="95" customFormat="1" ht="15" hidden="1" x14ac:dyDescent="0.25">
      <c r="A194" s="125"/>
      <c r="B194" s="126"/>
      <c r="C194" s="127" t="s">
        <v>182</v>
      </c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49"/>
      <c r="BV194" s="117"/>
      <c r="CD194" s="145"/>
    </row>
    <row r="195" spans="1:82" s="95" customFormat="1" ht="57" hidden="1" x14ac:dyDescent="0.25">
      <c r="A195" s="130"/>
      <c r="B195" s="131" t="s">
        <v>41</v>
      </c>
      <c r="C195" s="195" t="s">
        <v>42</v>
      </c>
      <c r="D195" s="195"/>
      <c r="E195" s="195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5"/>
      <c r="Q195" s="196"/>
      <c r="BV195" s="117"/>
      <c r="BX195" s="132" t="s">
        <v>42</v>
      </c>
      <c r="CD195" s="145"/>
    </row>
    <row r="196" spans="1:82" s="95" customFormat="1" ht="15" hidden="1" x14ac:dyDescent="0.25">
      <c r="A196" s="130"/>
      <c r="B196" s="133" t="s">
        <v>32</v>
      </c>
      <c r="C196" s="195" t="s">
        <v>526</v>
      </c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6"/>
      <c r="BV196" s="117"/>
      <c r="BY196" s="132" t="s">
        <v>526</v>
      </c>
      <c r="CD196" s="145"/>
    </row>
    <row r="197" spans="1:82" s="95" customFormat="1" ht="15" hidden="1" x14ac:dyDescent="0.25">
      <c r="A197" s="134"/>
      <c r="B197" s="197" t="s">
        <v>527</v>
      </c>
      <c r="C197" s="197"/>
      <c r="D197" s="197"/>
      <c r="E197" s="197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29"/>
      <c r="BV197" s="117"/>
      <c r="BZ197" s="132" t="s">
        <v>527</v>
      </c>
      <c r="CA197" s="132" t="s">
        <v>1</v>
      </c>
      <c r="CB197" s="132" t="s">
        <v>1</v>
      </c>
      <c r="CC197" s="132" t="s">
        <v>1</v>
      </c>
      <c r="CD197" s="145"/>
    </row>
    <row r="198" spans="1:82" s="95" customFormat="1" ht="112.5" hidden="1" x14ac:dyDescent="0.25">
      <c r="A198" s="156" t="s">
        <v>185</v>
      </c>
      <c r="B198" s="119" t="s">
        <v>60</v>
      </c>
      <c r="C198" s="194" t="s">
        <v>186</v>
      </c>
      <c r="D198" s="194"/>
      <c r="E198" s="194"/>
      <c r="F198" s="156" t="s">
        <v>62</v>
      </c>
      <c r="G198" s="157">
        <v>1.456</v>
      </c>
      <c r="H198" s="150">
        <v>8765.7000000000007</v>
      </c>
      <c r="I198" s="150"/>
      <c r="J198" s="150" t="s">
        <v>564</v>
      </c>
      <c r="K198" s="158" t="s">
        <v>522</v>
      </c>
      <c r="L198" s="150">
        <v>110526.36</v>
      </c>
      <c r="M198" s="150"/>
      <c r="N198" s="159"/>
      <c r="O198" s="150">
        <v>110526.36</v>
      </c>
      <c r="P198" s="160" t="s">
        <v>532</v>
      </c>
      <c r="Q198" s="160" t="s">
        <v>532</v>
      </c>
      <c r="BV198" s="117"/>
      <c r="BW198" s="132" t="s">
        <v>186</v>
      </c>
      <c r="CD198" s="145"/>
    </row>
    <row r="199" spans="1:82" s="95" customFormat="1" ht="15" hidden="1" x14ac:dyDescent="0.25">
      <c r="A199" s="125"/>
      <c r="B199" s="126"/>
      <c r="C199" s="127" t="s">
        <v>96</v>
      </c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49"/>
      <c r="BV199" s="117"/>
      <c r="CD199" s="145"/>
    </row>
    <row r="200" spans="1:82" s="95" customFormat="1" ht="15" hidden="1" x14ac:dyDescent="0.25">
      <c r="A200" s="130"/>
      <c r="B200" s="126"/>
      <c r="C200" s="127" t="s">
        <v>565</v>
      </c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49"/>
      <c r="BV200" s="117"/>
      <c r="CD200" s="145"/>
    </row>
    <row r="201" spans="1:82" s="95" customFormat="1" ht="15" hidden="1" x14ac:dyDescent="0.25">
      <c r="A201" s="130"/>
      <c r="B201" s="133" t="s">
        <v>32</v>
      </c>
      <c r="C201" s="195" t="s">
        <v>526</v>
      </c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6"/>
      <c r="BV201" s="117"/>
      <c r="BY201" s="132" t="s">
        <v>526</v>
      </c>
      <c r="CD201" s="145"/>
    </row>
    <row r="202" spans="1:82" s="95" customFormat="1" ht="15" hidden="1" x14ac:dyDescent="0.25">
      <c r="A202" s="134"/>
      <c r="B202" s="197" t="s">
        <v>534</v>
      </c>
      <c r="C202" s="197"/>
      <c r="D202" s="197"/>
      <c r="E202" s="197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29"/>
      <c r="BV202" s="117"/>
      <c r="BZ202" s="132" t="s">
        <v>534</v>
      </c>
      <c r="CA202" s="132" t="s">
        <v>1</v>
      </c>
      <c r="CB202" s="132" t="s">
        <v>1</v>
      </c>
      <c r="CC202" s="132" t="s">
        <v>1</v>
      </c>
      <c r="CD202" s="145"/>
    </row>
    <row r="203" spans="1:82" s="95" customFormat="1" ht="112.5" hidden="1" x14ac:dyDescent="0.25">
      <c r="A203" s="156" t="s">
        <v>187</v>
      </c>
      <c r="B203" s="119" t="s">
        <v>60</v>
      </c>
      <c r="C203" s="194" t="s">
        <v>94</v>
      </c>
      <c r="D203" s="194"/>
      <c r="E203" s="194"/>
      <c r="F203" s="156" t="s">
        <v>62</v>
      </c>
      <c r="G203" s="157">
        <v>56.887999999999998</v>
      </c>
      <c r="H203" s="150">
        <v>8599.42</v>
      </c>
      <c r="I203" s="150"/>
      <c r="J203" s="150" t="s">
        <v>549</v>
      </c>
      <c r="K203" s="158" t="s">
        <v>522</v>
      </c>
      <c r="L203" s="150">
        <v>4236504.95</v>
      </c>
      <c r="M203" s="150"/>
      <c r="N203" s="159"/>
      <c r="O203" s="150">
        <v>4236504.95</v>
      </c>
      <c r="P203" s="160" t="s">
        <v>532</v>
      </c>
      <c r="Q203" s="160" t="s">
        <v>532</v>
      </c>
      <c r="BV203" s="117"/>
      <c r="BW203" s="132" t="s">
        <v>94</v>
      </c>
      <c r="CD203" s="145"/>
    </row>
    <row r="204" spans="1:82" s="95" customFormat="1" ht="15" hidden="1" x14ac:dyDescent="0.25">
      <c r="A204" s="125"/>
      <c r="B204" s="126"/>
      <c r="C204" s="127" t="s">
        <v>188</v>
      </c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49"/>
      <c r="BV204" s="117"/>
      <c r="CD204" s="145"/>
    </row>
    <row r="205" spans="1:82" s="95" customFormat="1" ht="15" hidden="1" x14ac:dyDescent="0.25">
      <c r="A205" s="130"/>
      <c r="B205" s="126"/>
      <c r="C205" s="127" t="s">
        <v>550</v>
      </c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49"/>
      <c r="BV205" s="117"/>
      <c r="CD205" s="145"/>
    </row>
    <row r="206" spans="1:82" s="95" customFormat="1" ht="15" hidden="1" x14ac:dyDescent="0.25">
      <c r="A206" s="130"/>
      <c r="B206" s="133" t="s">
        <v>32</v>
      </c>
      <c r="C206" s="195" t="s">
        <v>526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6"/>
      <c r="BV206" s="117"/>
      <c r="BY206" s="132" t="s">
        <v>526</v>
      </c>
      <c r="CD206" s="145"/>
    </row>
    <row r="207" spans="1:82" s="95" customFormat="1" ht="15" hidden="1" x14ac:dyDescent="0.25">
      <c r="A207" s="134"/>
      <c r="B207" s="197" t="s">
        <v>534</v>
      </c>
      <c r="C207" s="197"/>
      <c r="D207" s="197"/>
      <c r="E207" s="197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29"/>
      <c r="BV207" s="117"/>
      <c r="BZ207" s="132" t="s">
        <v>534</v>
      </c>
      <c r="CA207" s="132" t="s">
        <v>1</v>
      </c>
      <c r="CB207" s="132" t="s">
        <v>1</v>
      </c>
      <c r="CC207" s="132" t="s">
        <v>1</v>
      </c>
      <c r="CD207" s="145"/>
    </row>
    <row r="208" spans="1:82" s="95" customFormat="1" ht="112.5" hidden="1" x14ac:dyDescent="0.25">
      <c r="A208" s="156" t="s">
        <v>189</v>
      </c>
      <c r="B208" s="119" t="s">
        <v>60</v>
      </c>
      <c r="C208" s="194" t="s">
        <v>66</v>
      </c>
      <c r="D208" s="194"/>
      <c r="E208" s="194"/>
      <c r="F208" s="156" t="s">
        <v>62</v>
      </c>
      <c r="G208" s="161">
        <v>10.92</v>
      </c>
      <c r="H208" s="150">
        <v>8075.06</v>
      </c>
      <c r="I208" s="150"/>
      <c r="J208" s="150" t="s">
        <v>535</v>
      </c>
      <c r="K208" s="158" t="s">
        <v>522</v>
      </c>
      <c r="L208" s="150">
        <v>763635.81</v>
      </c>
      <c r="M208" s="150"/>
      <c r="N208" s="159"/>
      <c r="O208" s="150">
        <v>763635.81</v>
      </c>
      <c r="P208" s="160" t="s">
        <v>532</v>
      </c>
      <c r="Q208" s="160" t="s">
        <v>532</v>
      </c>
      <c r="BV208" s="117"/>
      <c r="BW208" s="132" t="s">
        <v>66</v>
      </c>
      <c r="CD208" s="145"/>
    </row>
    <row r="209" spans="1:82" s="95" customFormat="1" ht="15" hidden="1" x14ac:dyDescent="0.25">
      <c r="A209" s="125"/>
      <c r="B209" s="126"/>
      <c r="C209" s="127" t="s">
        <v>157</v>
      </c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49"/>
      <c r="BV209" s="117"/>
      <c r="CD209" s="145"/>
    </row>
    <row r="210" spans="1:82" s="95" customFormat="1" ht="15" hidden="1" x14ac:dyDescent="0.25">
      <c r="A210" s="130"/>
      <c r="B210" s="126"/>
      <c r="C210" s="127" t="s">
        <v>536</v>
      </c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49"/>
      <c r="BV210" s="117"/>
      <c r="CD210" s="145"/>
    </row>
    <row r="211" spans="1:82" s="95" customFormat="1" ht="15" hidden="1" x14ac:dyDescent="0.25">
      <c r="A211" s="130"/>
      <c r="B211" s="133" t="s">
        <v>32</v>
      </c>
      <c r="C211" s="195" t="s">
        <v>526</v>
      </c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95"/>
      <c r="Q211" s="196"/>
      <c r="BV211" s="117"/>
      <c r="BY211" s="132" t="s">
        <v>526</v>
      </c>
      <c r="CD211" s="145"/>
    </row>
    <row r="212" spans="1:82" s="95" customFormat="1" ht="15" hidden="1" x14ac:dyDescent="0.25">
      <c r="A212" s="134"/>
      <c r="B212" s="197" t="s">
        <v>534</v>
      </c>
      <c r="C212" s="197"/>
      <c r="D212" s="197"/>
      <c r="E212" s="197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29"/>
      <c r="BV212" s="117"/>
      <c r="BZ212" s="132" t="s">
        <v>534</v>
      </c>
      <c r="CA212" s="132" t="s">
        <v>1</v>
      </c>
      <c r="CB212" s="132" t="s">
        <v>1</v>
      </c>
      <c r="CC212" s="132" t="s">
        <v>1</v>
      </c>
      <c r="CD212" s="145"/>
    </row>
    <row r="213" spans="1:82" s="95" customFormat="1" ht="112.5" hidden="1" x14ac:dyDescent="0.25">
      <c r="A213" s="156" t="s">
        <v>190</v>
      </c>
      <c r="B213" s="119" t="s">
        <v>60</v>
      </c>
      <c r="C213" s="194" t="s">
        <v>191</v>
      </c>
      <c r="D213" s="194"/>
      <c r="E213" s="194"/>
      <c r="F213" s="156" t="s">
        <v>62</v>
      </c>
      <c r="G213" s="157">
        <v>0.20799999999999999</v>
      </c>
      <c r="H213" s="150">
        <v>11187.07</v>
      </c>
      <c r="I213" s="150"/>
      <c r="J213" s="150" t="s">
        <v>578</v>
      </c>
      <c r="K213" s="158" t="s">
        <v>522</v>
      </c>
      <c r="L213" s="150">
        <v>20151.05</v>
      </c>
      <c r="M213" s="150"/>
      <c r="N213" s="159"/>
      <c r="O213" s="150">
        <v>20151.05</v>
      </c>
      <c r="P213" s="160" t="s">
        <v>532</v>
      </c>
      <c r="Q213" s="160" t="s">
        <v>532</v>
      </c>
      <c r="BV213" s="117"/>
      <c r="BW213" s="132" t="s">
        <v>191</v>
      </c>
      <c r="CD213" s="145"/>
    </row>
    <row r="214" spans="1:82" s="95" customFormat="1" ht="15" hidden="1" x14ac:dyDescent="0.25">
      <c r="A214" s="125"/>
      <c r="B214" s="126"/>
      <c r="C214" s="127" t="s">
        <v>193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49"/>
      <c r="BV214" s="117"/>
      <c r="CD214" s="145"/>
    </row>
    <row r="215" spans="1:82" s="95" customFormat="1" ht="15" hidden="1" x14ac:dyDescent="0.25">
      <c r="A215" s="130"/>
      <c r="B215" s="126"/>
      <c r="C215" s="127" t="s">
        <v>579</v>
      </c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49"/>
      <c r="BV215" s="117"/>
      <c r="CD215" s="145"/>
    </row>
    <row r="216" spans="1:82" s="95" customFormat="1" ht="15" hidden="1" x14ac:dyDescent="0.25">
      <c r="A216" s="130"/>
      <c r="B216" s="133" t="s">
        <v>32</v>
      </c>
      <c r="C216" s="195" t="s">
        <v>526</v>
      </c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N216" s="195"/>
      <c r="O216" s="195"/>
      <c r="P216" s="195"/>
      <c r="Q216" s="196"/>
      <c r="BV216" s="117"/>
      <c r="BY216" s="132" t="s">
        <v>526</v>
      </c>
      <c r="CD216" s="145"/>
    </row>
    <row r="217" spans="1:82" s="95" customFormat="1" ht="15" hidden="1" x14ac:dyDescent="0.25">
      <c r="A217" s="134"/>
      <c r="B217" s="197" t="s">
        <v>534</v>
      </c>
      <c r="C217" s="197"/>
      <c r="D217" s="197"/>
      <c r="E217" s="197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29"/>
      <c r="BV217" s="117"/>
      <c r="BZ217" s="132" t="s">
        <v>534</v>
      </c>
      <c r="CA217" s="132" t="s">
        <v>1</v>
      </c>
      <c r="CB217" s="132" t="s">
        <v>1</v>
      </c>
      <c r="CC217" s="132" t="s">
        <v>1</v>
      </c>
      <c r="CD217" s="145"/>
    </row>
    <row r="218" spans="1:82" s="95" customFormat="1" ht="112.5" hidden="1" x14ac:dyDescent="0.25">
      <c r="A218" s="156" t="s">
        <v>194</v>
      </c>
      <c r="B218" s="119" t="s">
        <v>60</v>
      </c>
      <c r="C218" s="194" t="s">
        <v>86</v>
      </c>
      <c r="D218" s="194"/>
      <c r="E218" s="194"/>
      <c r="F218" s="156" t="s">
        <v>62</v>
      </c>
      <c r="G218" s="163">
        <v>145.6</v>
      </c>
      <c r="H218" s="150">
        <v>9474.94</v>
      </c>
      <c r="I218" s="150"/>
      <c r="J218" s="150" t="s">
        <v>545</v>
      </c>
      <c r="K218" s="158" t="s">
        <v>522</v>
      </c>
      <c r="L218" s="150">
        <v>11946913.949999999</v>
      </c>
      <c r="M218" s="150"/>
      <c r="N218" s="159"/>
      <c r="O218" s="150">
        <v>11946913.949999999</v>
      </c>
      <c r="P218" s="160" t="s">
        <v>532</v>
      </c>
      <c r="Q218" s="160" t="s">
        <v>532</v>
      </c>
      <c r="BV218" s="117"/>
      <c r="BW218" s="132" t="s">
        <v>86</v>
      </c>
      <c r="CD218" s="145"/>
    </row>
    <row r="219" spans="1:82" s="95" customFormat="1" ht="15" hidden="1" x14ac:dyDescent="0.25">
      <c r="A219" s="125"/>
      <c r="B219" s="126"/>
      <c r="C219" s="127" t="s">
        <v>195</v>
      </c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49"/>
      <c r="BV219" s="117"/>
      <c r="CD219" s="145"/>
    </row>
    <row r="220" spans="1:82" s="95" customFormat="1" ht="15" hidden="1" x14ac:dyDescent="0.25">
      <c r="A220" s="130"/>
      <c r="B220" s="126"/>
      <c r="C220" s="127" t="s">
        <v>546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49"/>
      <c r="BV220" s="117"/>
      <c r="CD220" s="145"/>
    </row>
    <row r="221" spans="1:82" s="95" customFormat="1" ht="15" hidden="1" x14ac:dyDescent="0.25">
      <c r="A221" s="130"/>
      <c r="B221" s="133" t="s">
        <v>32</v>
      </c>
      <c r="C221" s="195" t="s">
        <v>526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N221" s="195"/>
      <c r="O221" s="195"/>
      <c r="P221" s="195"/>
      <c r="Q221" s="196"/>
      <c r="BV221" s="117"/>
      <c r="BY221" s="132" t="s">
        <v>526</v>
      </c>
      <c r="CD221" s="145"/>
    </row>
    <row r="222" spans="1:82" s="95" customFormat="1" ht="15" hidden="1" x14ac:dyDescent="0.25">
      <c r="A222" s="134"/>
      <c r="B222" s="197" t="s">
        <v>534</v>
      </c>
      <c r="C222" s="197"/>
      <c r="D222" s="197"/>
      <c r="E222" s="197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29"/>
      <c r="BV222" s="117"/>
      <c r="BZ222" s="132" t="s">
        <v>534</v>
      </c>
      <c r="CA222" s="132" t="s">
        <v>1</v>
      </c>
      <c r="CB222" s="132" t="s">
        <v>1</v>
      </c>
      <c r="CC222" s="132" t="s">
        <v>1</v>
      </c>
      <c r="CD222" s="145"/>
    </row>
    <row r="223" spans="1:82" s="95" customFormat="1" ht="112.5" hidden="1" x14ac:dyDescent="0.25">
      <c r="A223" s="156" t="s">
        <v>196</v>
      </c>
      <c r="B223" s="119" t="s">
        <v>60</v>
      </c>
      <c r="C223" s="194" t="s">
        <v>90</v>
      </c>
      <c r="D223" s="194"/>
      <c r="E223" s="194"/>
      <c r="F223" s="156" t="s">
        <v>62</v>
      </c>
      <c r="G223" s="161">
        <v>4.68</v>
      </c>
      <c r="H223" s="150">
        <v>9029.91</v>
      </c>
      <c r="I223" s="150"/>
      <c r="J223" s="150" t="s">
        <v>547</v>
      </c>
      <c r="K223" s="158" t="s">
        <v>522</v>
      </c>
      <c r="L223" s="150">
        <v>365971.42</v>
      </c>
      <c r="M223" s="150"/>
      <c r="N223" s="159"/>
      <c r="O223" s="150">
        <v>365971.42</v>
      </c>
      <c r="P223" s="160" t="s">
        <v>532</v>
      </c>
      <c r="Q223" s="160" t="s">
        <v>532</v>
      </c>
      <c r="BV223" s="117"/>
      <c r="BW223" s="132" t="s">
        <v>90</v>
      </c>
      <c r="CD223" s="145"/>
    </row>
    <row r="224" spans="1:82" s="95" customFormat="1" ht="15" hidden="1" x14ac:dyDescent="0.25">
      <c r="A224" s="125"/>
      <c r="B224" s="126"/>
      <c r="C224" s="127" t="s">
        <v>197</v>
      </c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49"/>
      <c r="BV224" s="117"/>
      <c r="CD224" s="145"/>
    </row>
    <row r="225" spans="1:82" s="95" customFormat="1" ht="15" hidden="1" x14ac:dyDescent="0.25">
      <c r="A225" s="130"/>
      <c r="B225" s="126"/>
      <c r="C225" s="127" t="s">
        <v>548</v>
      </c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49"/>
      <c r="BV225" s="117"/>
      <c r="CD225" s="145"/>
    </row>
    <row r="226" spans="1:82" s="95" customFormat="1" ht="15" hidden="1" x14ac:dyDescent="0.25">
      <c r="A226" s="130"/>
      <c r="B226" s="133" t="s">
        <v>32</v>
      </c>
      <c r="C226" s="195" t="s">
        <v>526</v>
      </c>
      <c r="D226" s="195"/>
      <c r="E226" s="195"/>
      <c r="F226" s="195"/>
      <c r="G226" s="195"/>
      <c r="H226" s="195"/>
      <c r="I226" s="195"/>
      <c r="J226" s="195"/>
      <c r="K226" s="195"/>
      <c r="L226" s="195"/>
      <c r="M226" s="195"/>
      <c r="N226" s="195"/>
      <c r="O226" s="195"/>
      <c r="P226" s="195"/>
      <c r="Q226" s="196"/>
      <c r="BV226" s="117"/>
      <c r="BY226" s="132" t="s">
        <v>526</v>
      </c>
      <c r="CD226" s="145"/>
    </row>
    <row r="227" spans="1:82" s="95" customFormat="1" ht="15" hidden="1" x14ac:dyDescent="0.25">
      <c r="A227" s="134"/>
      <c r="B227" s="197" t="s">
        <v>534</v>
      </c>
      <c r="C227" s="197"/>
      <c r="D227" s="197"/>
      <c r="E227" s="197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29"/>
      <c r="BV227" s="117"/>
      <c r="BZ227" s="132" t="s">
        <v>534</v>
      </c>
      <c r="CA227" s="132" t="s">
        <v>1</v>
      </c>
      <c r="CB227" s="132" t="s">
        <v>1</v>
      </c>
      <c r="CC227" s="132" t="s">
        <v>1</v>
      </c>
      <c r="CD227" s="145"/>
    </row>
    <row r="228" spans="1:82" s="95" customFormat="1" ht="112.5" hidden="1" x14ac:dyDescent="0.25">
      <c r="A228" s="156" t="s">
        <v>198</v>
      </c>
      <c r="B228" s="119" t="s">
        <v>60</v>
      </c>
      <c r="C228" s="194" t="s">
        <v>98</v>
      </c>
      <c r="D228" s="194"/>
      <c r="E228" s="194"/>
      <c r="F228" s="156" t="s">
        <v>62</v>
      </c>
      <c r="G228" s="161">
        <v>68.64</v>
      </c>
      <c r="H228" s="150">
        <v>8345.0300000000007</v>
      </c>
      <c r="I228" s="150"/>
      <c r="J228" s="150" t="s">
        <v>551</v>
      </c>
      <c r="K228" s="158" t="s">
        <v>522</v>
      </c>
      <c r="L228" s="150">
        <v>4960472.76</v>
      </c>
      <c r="M228" s="150"/>
      <c r="N228" s="159"/>
      <c r="O228" s="150">
        <v>4960472.76</v>
      </c>
      <c r="P228" s="160" t="s">
        <v>532</v>
      </c>
      <c r="Q228" s="160" t="s">
        <v>532</v>
      </c>
      <c r="BV228" s="117"/>
      <c r="BW228" s="132" t="s">
        <v>98</v>
      </c>
      <c r="CD228" s="145"/>
    </row>
    <row r="229" spans="1:82" s="95" customFormat="1" ht="15" hidden="1" x14ac:dyDescent="0.25">
      <c r="A229" s="125"/>
      <c r="B229" s="126"/>
      <c r="C229" s="127" t="s">
        <v>199</v>
      </c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49"/>
      <c r="BV229" s="117"/>
      <c r="CD229" s="145"/>
    </row>
    <row r="230" spans="1:82" s="95" customFormat="1" ht="15" hidden="1" x14ac:dyDescent="0.25">
      <c r="A230" s="130"/>
      <c r="B230" s="126"/>
      <c r="C230" s="127" t="s">
        <v>552</v>
      </c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49"/>
      <c r="BV230" s="117"/>
      <c r="CD230" s="145"/>
    </row>
    <row r="231" spans="1:82" s="95" customFormat="1" ht="15" hidden="1" x14ac:dyDescent="0.25">
      <c r="A231" s="130"/>
      <c r="B231" s="133" t="s">
        <v>32</v>
      </c>
      <c r="C231" s="195" t="s">
        <v>526</v>
      </c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6"/>
      <c r="BV231" s="117"/>
      <c r="BY231" s="132" t="s">
        <v>526</v>
      </c>
      <c r="CD231" s="145"/>
    </row>
    <row r="232" spans="1:82" s="95" customFormat="1" ht="15" hidden="1" x14ac:dyDescent="0.25">
      <c r="A232" s="134"/>
      <c r="B232" s="197" t="s">
        <v>534</v>
      </c>
      <c r="C232" s="197"/>
      <c r="D232" s="197"/>
      <c r="E232" s="197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29"/>
      <c r="BV232" s="117"/>
      <c r="BZ232" s="132" t="s">
        <v>534</v>
      </c>
      <c r="CA232" s="132" t="s">
        <v>1</v>
      </c>
      <c r="CB232" s="132" t="s">
        <v>1</v>
      </c>
      <c r="CC232" s="132" t="s">
        <v>1</v>
      </c>
      <c r="CD232" s="145"/>
    </row>
    <row r="233" spans="1:82" s="95" customFormat="1" ht="112.5" hidden="1" x14ac:dyDescent="0.25">
      <c r="A233" s="156" t="s">
        <v>200</v>
      </c>
      <c r="B233" s="119" t="s">
        <v>60</v>
      </c>
      <c r="C233" s="194" t="s">
        <v>109</v>
      </c>
      <c r="D233" s="194"/>
      <c r="E233" s="194"/>
      <c r="F233" s="156" t="s">
        <v>62</v>
      </c>
      <c r="G233" s="161">
        <v>6.76</v>
      </c>
      <c r="H233" s="150">
        <v>7487.99</v>
      </c>
      <c r="I233" s="150"/>
      <c r="J233" s="150" t="s">
        <v>555</v>
      </c>
      <c r="K233" s="158" t="s">
        <v>522</v>
      </c>
      <c r="L233" s="150">
        <v>438358.92</v>
      </c>
      <c r="M233" s="150"/>
      <c r="N233" s="159"/>
      <c r="O233" s="150">
        <v>438358.92</v>
      </c>
      <c r="P233" s="160" t="s">
        <v>532</v>
      </c>
      <c r="Q233" s="160" t="s">
        <v>532</v>
      </c>
      <c r="BV233" s="117"/>
      <c r="BW233" s="132" t="s">
        <v>109</v>
      </c>
      <c r="CD233" s="145"/>
    </row>
    <row r="234" spans="1:82" s="95" customFormat="1" ht="15" hidden="1" x14ac:dyDescent="0.25">
      <c r="A234" s="125"/>
      <c r="B234" s="126"/>
      <c r="C234" s="127" t="s">
        <v>201</v>
      </c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49"/>
      <c r="BV234" s="117"/>
      <c r="CD234" s="145"/>
    </row>
    <row r="235" spans="1:82" s="95" customFormat="1" ht="15" hidden="1" x14ac:dyDescent="0.25">
      <c r="A235" s="130"/>
      <c r="B235" s="126"/>
      <c r="C235" s="127" t="s">
        <v>556</v>
      </c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49"/>
      <c r="BV235" s="117"/>
      <c r="CD235" s="145"/>
    </row>
    <row r="236" spans="1:82" s="95" customFormat="1" ht="15" hidden="1" x14ac:dyDescent="0.25">
      <c r="A236" s="130"/>
      <c r="B236" s="133" t="s">
        <v>32</v>
      </c>
      <c r="C236" s="195" t="s">
        <v>526</v>
      </c>
      <c r="D236" s="195"/>
      <c r="E236" s="195"/>
      <c r="F236" s="195"/>
      <c r="G236" s="195"/>
      <c r="H236" s="195"/>
      <c r="I236" s="195"/>
      <c r="J236" s="195"/>
      <c r="K236" s="195"/>
      <c r="L236" s="195"/>
      <c r="M236" s="195"/>
      <c r="N236" s="195"/>
      <c r="O236" s="195"/>
      <c r="P236" s="195"/>
      <c r="Q236" s="196"/>
      <c r="BV236" s="117"/>
      <c r="BY236" s="132" t="s">
        <v>526</v>
      </c>
      <c r="CD236" s="145"/>
    </row>
    <row r="237" spans="1:82" s="95" customFormat="1" ht="15" hidden="1" x14ac:dyDescent="0.25">
      <c r="A237" s="134"/>
      <c r="B237" s="197" t="s">
        <v>534</v>
      </c>
      <c r="C237" s="197"/>
      <c r="D237" s="197"/>
      <c r="E237" s="197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29"/>
      <c r="BV237" s="117"/>
      <c r="BZ237" s="132" t="s">
        <v>534</v>
      </c>
      <c r="CA237" s="132" t="s">
        <v>1</v>
      </c>
      <c r="CB237" s="132" t="s">
        <v>1</v>
      </c>
      <c r="CC237" s="132" t="s">
        <v>1</v>
      </c>
      <c r="CD237" s="145"/>
    </row>
    <row r="238" spans="1:82" s="95" customFormat="1" ht="15" hidden="1" x14ac:dyDescent="0.25">
      <c r="A238" s="204" t="s">
        <v>116</v>
      </c>
      <c r="B238" s="20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6"/>
      <c r="BV238" s="117"/>
      <c r="CD238" s="145" t="s">
        <v>116</v>
      </c>
    </row>
    <row r="239" spans="1:82" s="95" customFormat="1" ht="15" hidden="1" x14ac:dyDescent="0.25">
      <c r="A239" s="191" t="s">
        <v>203</v>
      </c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3"/>
      <c r="BV239" s="117" t="s">
        <v>203</v>
      </c>
      <c r="CD239" s="145"/>
    </row>
    <row r="240" spans="1:82" s="95" customFormat="1" ht="112.5" x14ac:dyDescent="0.25">
      <c r="A240" s="156" t="s">
        <v>204</v>
      </c>
      <c r="B240" s="119" t="s">
        <v>205</v>
      </c>
      <c r="C240" s="194" t="s">
        <v>206</v>
      </c>
      <c r="D240" s="194"/>
      <c r="E240" s="194"/>
      <c r="F240" s="156" t="s">
        <v>35</v>
      </c>
      <c r="G240" s="259">
        <v>284.85599999999999</v>
      </c>
      <c r="H240" s="150" t="s">
        <v>207</v>
      </c>
      <c r="I240" s="150" t="s">
        <v>208</v>
      </c>
      <c r="J240" s="150">
        <v>380.96</v>
      </c>
      <c r="K240" s="158" t="s">
        <v>522</v>
      </c>
      <c r="L240" s="150">
        <v>12964852</v>
      </c>
      <c r="M240" s="150">
        <v>9995518.9199999999</v>
      </c>
      <c r="N240" s="159" t="s">
        <v>580</v>
      </c>
      <c r="O240" s="150">
        <v>939772.3</v>
      </c>
      <c r="P240" s="160" t="s">
        <v>581</v>
      </c>
      <c r="Q240" s="160" t="s">
        <v>582</v>
      </c>
      <c r="BV240" s="117"/>
      <c r="BW240" s="132" t="s">
        <v>206</v>
      </c>
      <c r="CD240" s="145"/>
    </row>
    <row r="241" spans="1:82" s="95" customFormat="1" ht="15" hidden="1" x14ac:dyDescent="0.25">
      <c r="A241" s="125"/>
      <c r="B241" s="126"/>
      <c r="C241" s="127" t="s">
        <v>210</v>
      </c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49"/>
      <c r="BV241" s="117"/>
      <c r="CD241" s="145"/>
    </row>
    <row r="242" spans="1:82" s="95" customFormat="1" ht="57" hidden="1" x14ac:dyDescent="0.25">
      <c r="A242" s="130"/>
      <c r="B242" s="131" t="s">
        <v>41</v>
      </c>
      <c r="C242" s="195" t="s">
        <v>42</v>
      </c>
      <c r="D242" s="195"/>
      <c r="E242" s="195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6"/>
      <c r="BV242" s="117"/>
      <c r="BX242" s="132" t="s">
        <v>42</v>
      </c>
      <c r="CD242" s="145"/>
    </row>
    <row r="243" spans="1:82" s="95" customFormat="1" ht="15" hidden="1" x14ac:dyDescent="0.25">
      <c r="A243" s="130"/>
      <c r="B243" s="133" t="s">
        <v>32</v>
      </c>
      <c r="C243" s="195" t="s">
        <v>526</v>
      </c>
      <c r="D243" s="195"/>
      <c r="E243" s="195"/>
      <c r="F243" s="195"/>
      <c r="G243" s="195"/>
      <c r="H243" s="195"/>
      <c r="I243" s="195"/>
      <c r="J243" s="195"/>
      <c r="K243" s="195"/>
      <c r="L243" s="195"/>
      <c r="M243" s="195"/>
      <c r="N243" s="195"/>
      <c r="O243" s="195"/>
      <c r="P243" s="195"/>
      <c r="Q243" s="196"/>
      <c r="BV243" s="117"/>
      <c r="BY243" s="132" t="s">
        <v>526</v>
      </c>
      <c r="CD243" s="145"/>
    </row>
    <row r="244" spans="1:82" s="95" customFormat="1" ht="15" hidden="1" x14ac:dyDescent="0.25">
      <c r="A244" s="134"/>
      <c r="B244" s="197" t="s">
        <v>527</v>
      </c>
      <c r="C244" s="197"/>
      <c r="D244" s="197"/>
      <c r="E244" s="197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29"/>
      <c r="BV244" s="117"/>
      <c r="BZ244" s="132" t="s">
        <v>527</v>
      </c>
      <c r="CA244" s="132" t="s">
        <v>1</v>
      </c>
      <c r="CB244" s="132" t="s">
        <v>1</v>
      </c>
      <c r="CC244" s="132" t="s">
        <v>1</v>
      </c>
      <c r="CD244" s="145"/>
    </row>
    <row r="245" spans="1:82" s="95" customFormat="1" ht="112.5" hidden="1" x14ac:dyDescent="0.25">
      <c r="A245" s="156" t="s">
        <v>213</v>
      </c>
      <c r="B245" s="119" t="s">
        <v>60</v>
      </c>
      <c r="C245" s="194" t="s">
        <v>214</v>
      </c>
      <c r="D245" s="194"/>
      <c r="E245" s="194"/>
      <c r="F245" s="156" t="s">
        <v>62</v>
      </c>
      <c r="G245" s="157">
        <v>45.344000000000001</v>
      </c>
      <c r="H245" s="150">
        <v>10785.91</v>
      </c>
      <c r="I245" s="150"/>
      <c r="J245" s="150" t="s">
        <v>583</v>
      </c>
      <c r="K245" s="158" t="s">
        <v>522</v>
      </c>
      <c r="L245" s="150">
        <v>4235400.78</v>
      </c>
      <c r="M245" s="150"/>
      <c r="N245" s="159"/>
      <c r="O245" s="150">
        <v>4235400.78</v>
      </c>
      <c r="P245" s="160" t="s">
        <v>532</v>
      </c>
      <c r="Q245" s="160" t="s">
        <v>532</v>
      </c>
      <c r="BV245" s="117"/>
      <c r="BW245" s="132" t="s">
        <v>214</v>
      </c>
      <c r="CD245" s="145"/>
    </row>
    <row r="246" spans="1:82" s="95" customFormat="1" ht="15" hidden="1" x14ac:dyDescent="0.25">
      <c r="A246" s="125"/>
      <c r="B246" s="126"/>
      <c r="C246" s="127" t="s">
        <v>216</v>
      </c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49"/>
      <c r="BV246" s="117"/>
      <c r="CD246" s="145"/>
    </row>
    <row r="247" spans="1:82" s="95" customFormat="1" ht="15" hidden="1" x14ac:dyDescent="0.25">
      <c r="A247" s="130"/>
      <c r="B247" s="126"/>
      <c r="C247" s="127" t="s">
        <v>584</v>
      </c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49"/>
      <c r="BV247" s="117"/>
      <c r="CD247" s="145"/>
    </row>
    <row r="248" spans="1:82" s="95" customFormat="1" ht="15" hidden="1" x14ac:dyDescent="0.25">
      <c r="A248" s="130"/>
      <c r="B248" s="133" t="s">
        <v>32</v>
      </c>
      <c r="C248" s="195" t="s">
        <v>526</v>
      </c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6"/>
      <c r="BV248" s="117"/>
      <c r="BY248" s="132" t="s">
        <v>526</v>
      </c>
      <c r="CD248" s="145"/>
    </row>
    <row r="249" spans="1:82" s="95" customFormat="1" ht="15" hidden="1" x14ac:dyDescent="0.25">
      <c r="A249" s="134"/>
      <c r="B249" s="197" t="s">
        <v>534</v>
      </c>
      <c r="C249" s="197"/>
      <c r="D249" s="197"/>
      <c r="E249" s="197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29"/>
      <c r="BV249" s="117"/>
      <c r="BZ249" s="132" t="s">
        <v>534</v>
      </c>
      <c r="CA249" s="132" t="s">
        <v>1</v>
      </c>
      <c r="CB249" s="132" t="s">
        <v>1</v>
      </c>
      <c r="CC249" s="132" t="s">
        <v>1</v>
      </c>
      <c r="CD249" s="145"/>
    </row>
    <row r="250" spans="1:82" s="95" customFormat="1" ht="112.5" hidden="1" x14ac:dyDescent="0.25">
      <c r="A250" s="156" t="s">
        <v>217</v>
      </c>
      <c r="B250" s="119" t="s">
        <v>60</v>
      </c>
      <c r="C250" s="194" t="s">
        <v>218</v>
      </c>
      <c r="D250" s="194"/>
      <c r="E250" s="194"/>
      <c r="F250" s="156" t="s">
        <v>62</v>
      </c>
      <c r="G250" s="161">
        <v>115.44</v>
      </c>
      <c r="H250" s="150">
        <v>10321.25</v>
      </c>
      <c r="I250" s="150"/>
      <c r="J250" s="150" t="s">
        <v>585</v>
      </c>
      <c r="K250" s="158" t="s">
        <v>522</v>
      </c>
      <c r="L250" s="150">
        <v>10318260.970000001</v>
      </c>
      <c r="M250" s="150"/>
      <c r="N250" s="159"/>
      <c r="O250" s="150">
        <v>10318260.970000001</v>
      </c>
      <c r="P250" s="160" t="s">
        <v>532</v>
      </c>
      <c r="Q250" s="160" t="s">
        <v>532</v>
      </c>
      <c r="BV250" s="117"/>
      <c r="BW250" s="132" t="s">
        <v>218</v>
      </c>
      <c r="CD250" s="145"/>
    </row>
    <row r="251" spans="1:82" s="95" customFormat="1" ht="15" hidden="1" x14ac:dyDescent="0.25">
      <c r="A251" s="125"/>
      <c r="B251" s="126"/>
      <c r="C251" s="127" t="s">
        <v>220</v>
      </c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49"/>
      <c r="BV251" s="117"/>
      <c r="CD251" s="145"/>
    </row>
    <row r="252" spans="1:82" s="95" customFormat="1" ht="15" hidden="1" x14ac:dyDescent="0.25">
      <c r="A252" s="130"/>
      <c r="B252" s="126"/>
      <c r="C252" s="127" t="s">
        <v>586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49"/>
      <c r="BV252" s="117"/>
      <c r="CD252" s="145"/>
    </row>
    <row r="253" spans="1:82" s="95" customFormat="1" ht="15" hidden="1" x14ac:dyDescent="0.25">
      <c r="A253" s="130"/>
      <c r="B253" s="133" t="s">
        <v>32</v>
      </c>
      <c r="C253" s="195" t="s">
        <v>526</v>
      </c>
      <c r="D253" s="195"/>
      <c r="E253" s="195"/>
      <c r="F253" s="195"/>
      <c r="G253" s="195"/>
      <c r="H253" s="195"/>
      <c r="I253" s="195"/>
      <c r="J253" s="195"/>
      <c r="K253" s="195"/>
      <c r="L253" s="195"/>
      <c r="M253" s="195"/>
      <c r="N253" s="195"/>
      <c r="O253" s="195"/>
      <c r="P253" s="195"/>
      <c r="Q253" s="196"/>
      <c r="BV253" s="117"/>
      <c r="BY253" s="132" t="s">
        <v>526</v>
      </c>
      <c r="CD253" s="145"/>
    </row>
    <row r="254" spans="1:82" s="95" customFormat="1" ht="15" hidden="1" x14ac:dyDescent="0.25">
      <c r="A254" s="134"/>
      <c r="B254" s="197" t="s">
        <v>534</v>
      </c>
      <c r="C254" s="197"/>
      <c r="D254" s="197"/>
      <c r="E254" s="197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29"/>
      <c r="BV254" s="117"/>
      <c r="BZ254" s="132" t="s">
        <v>534</v>
      </c>
      <c r="CA254" s="132" t="s">
        <v>1</v>
      </c>
      <c r="CB254" s="132" t="s">
        <v>1</v>
      </c>
      <c r="CC254" s="132" t="s">
        <v>1</v>
      </c>
      <c r="CD254" s="145"/>
    </row>
    <row r="255" spans="1:82" s="95" customFormat="1" ht="112.5" hidden="1" x14ac:dyDescent="0.25">
      <c r="A255" s="156" t="s">
        <v>221</v>
      </c>
      <c r="B255" s="119" t="s">
        <v>60</v>
      </c>
      <c r="C255" s="194" t="s">
        <v>222</v>
      </c>
      <c r="D255" s="194"/>
      <c r="E255" s="194"/>
      <c r="F255" s="156" t="s">
        <v>62</v>
      </c>
      <c r="G255" s="157">
        <v>9.7759999999999998</v>
      </c>
      <c r="H255" s="150">
        <v>10037.530000000001</v>
      </c>
      <c r="I255" s="150"/>
      <c r="J255" s="150" t="s">
        <v>587</v>
      </c>
      <c r="K255" s="158" t="s">
        <v>522</v>
      </c>
      <c r="L255" s="150">
        <v>849778.9</v>
      </c>
      <c r="M255" s="150"/>
      <c r="N255" s="159"/>
      <c r="O255" s="150">
        <v>849778.9</v>
      </c>
      <c r="P255" s="160" t="s">
        <v>532</v>
      </c>
      <c r="Q255" s="160" t="s">
        <v>532</v>
      </c>
      <c r="BV255" s="117"/>
      <c r="BW255" s="132" t="s">
        <v>222</v>
      </c>
      <c r="CD255" s="145"/>
    </row>
    <row r="256" spans="1:82" s="95" customFormat="1" ht="15" hidden="1" x14ac:dyDescent="0.25">
      <c r="A256" s="125"/>
      <c r="B256" s="126"/>
      <c r="C256" s="127" t="s">
        <v>224</v>
      </c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49"/>
      <c r="BV256" s="117"/>
      <c r="CD256" s="145"/>
    </row>
    <row r="257" spans="1:82" s="95" customFormat="1" ht="15" hidden="1" x14ac:dyDescent="0.25">
      <c r="A257" s="130"/>
      <c r="B257" s="126"/>
      <c r="C257" s="127" t="s">
        <v>588</v>
      </c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49"/>
      <c r="BV257" s="117"/>
      <c r="CD257" s="145"/>
    </row>
    <row r="258" spans="1:82" s="95" customFormat="1" ht="15" hidden="1" x14ac:dyDescent="0.25">
      <c r="A258" s="130"/>
      <c r="B258" s="133" t="s">
        <v>32</v>
      </c>
      <c r="C258" s="195" t="s">
        <v>526</v>
      </c>
      <c r="D258" s="195"/>
      <c r="E258" s="195"/>
      <c r="F258" s="195"/>
      <c r="G258" s="195"/>
      <c r="H258" s="195"/>
      <c r="I258" s="195"/>
      <c r="J258" s="195"/>
      <c r="K258" s="195"/>
      <c r="L258" s="195"/>
      <c r="M258" s="195"/>
      <c r="N258" s="195"/>
      <c r="O258" s="195"/>
      <c r="P258" s="195"/>
      <c r="Q258" s="196"/>
      <c r="BV258" s="117"/>
      <c r="BY258" s="132" t="s">
        <v>526</v>
      </c>
      <c r="CD258" s="145"/>
    </row>
    <row r="259" spans="1:82" s="95" customFormat="1" ht="15" hidden="1" x14ac:dyDescent="0.25">
      <c r="A259" s="134"/>
      <c r="B259" s="197" t="s">
        <v>534</v>
      </c>
      <c r="C259" s="197"/>
      <c r="D259" s="197"/>
      <c r="E259" s="197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29"/>
      <c r="BV259" s="117"/>
      <c r="BZ259" s="132" t="s">
        <v>534</v>
      </c>
      <c r="CA259" s="132" t="s">
        <v>1</v>
      </c>
      <c r="CB259" s="132" t="s">
        <v>1</v>
      </c>
      <c r="CC259" s="132" t="s">
        <v>1</v>
      </c>
      <c r="CD259" s="145"/>
    </row>
    <row r="260" spans="1:82" s="95" customFormat="1" ht="112.5" hidden="1" x14ac:dyDescent="0.25">
      <c r="A260" s="156" t="s">
        <v>225</v>
      </c>
      <c r="B260" s="119" t="s">
        <v>60</v>
      </c>
      <c r="C260" s="194" t="s">
        <v>226</v>
      </c>
      <c r="D260" s="194"/>
      <c r="E260" s="194"/>
      <c r="F260" s="156" t="s">
        <v>62</v>
      </c>
      <c r="G260" s="157">
        <v>18.928000000000001</v>
      </c>
      <c r="H260" s="150">
        <v>9675.52</v>
      </c>
      <c r="I260" s="150"/>
      <c r="J260" s="150" t="s">
        <v>589</v>
      </c>
      <c r="K260" s="158" t="s">
        <v>522</v>
      </c>
      <c r="L260" s="150">
        <v>1585977.18</v>
      </c>
      <c r="M260" s="150"/>
      <c r="N260" s="159"/>
      <c r="O260" s="150">
        <v>1585977.18</v>
      </c>
      <c r="P260" s="160" t="s">
        <v>532</v>
      </c>
      <c r="Q260" s="160" t="s">
        <v>532</v>
      </c>
      <c r="BV260" s="117"/>
      <c r="BW260" s="132" t="s">
        <v>226</v>
      </c>
      <c r="CD260" s="145"/>
    </row>
    <row r="261" spans="1:82" s="95" customFormat="1" ht="15" hidden="1" x14ac:dyDescent="0.25">
      <c r="A261" s="125"/>
      <c r="B261" s="126"/>
      <c r="C261" s="127" t="s">
        <v>228</v>
      </c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49"/>
      <c r="BV261" s="117"/>
      <c r="CD261" s="145"/>
    </row>
    <row r="262" spans="1:82" s="95" customFormat="1" ht="15" hidden="1" x14ac:dyDescent="0.25">
      <c r="A262" s="130"/>
      <c r="B262" s="126"/>
      <c r="C262" s="127" t="s">
        <v>590</v>
      </c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49"/>
      <c r="BV262" s="117"/>
      <c r="CD262" s="145"/>
    </row>
    <row r="263" spans="1:82" s="95" customFormat="1" ht="15" hidden="1" x14ac:dyDescent="0.25">
      <c r="A263" s="130"/>
      <c r="B263" s="133" t="s">
        <v>32</v>
      </c>
      <c r="C263" s="195" t="s">
        <v>526</v>
      </c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P263" s="195"/>
      <c r="Q263" s="196"/>
      <c r="BV263" s="117"/>
      <c r="BY263" s="132" t="s">
        <v>526</v>
      </c>
      <c r="CD263" s="145"/>
    </row>
    <row r="264" spans="1:82" s="95" customFormat="1" ht="15" hidden="1" x14ac:dyDescent="0.25">
      <c r="A264" s="134"/>
      <c r="B264" s="197" t="s">
        <v>534</v>
      </c>
      <c r="C264" s="197"/>
      <c r="D264" s="197"/>
      <c r="E264" s="197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29"/>
      <c r="BV264" s="117"/>
      <c r="BZ264" s="132" t="s">
        <v>534</v>
      </c>
      <c r="CA264" s="132" t="s">
        <v>1</v>
      </c>
      <c r="CB264" s="132" t="s">
        <v>1</v>
      </c>
      <c r="CC264" s="132" t="s">
        <v>1</v>
      </c>
      <c r="CD264" s="145"/>
    </row>
    <row r="265" spans="1:82" s="95" customFormat="1" ht="112.5" hidden="1" x14ac:dyDescent="0.25">
      <c r="A265" s="156" t="s">
        <v>229</v>
      </c>
      <c r="B265" s="119" t="s">
        <v>60</v>
      </c>
      <c r="C265" s="194" t="s">
        <v>61</v>
      </c>
      <c r="D265" s="194"/>
      <c r="E265" s="194"/>
      <c r="F265" s="156" t="s">
        <v>62</v>
      </c>
      <c r="G265" s="157">
        <v>2.496</v>
      </c>
      <c r="H265" s="150">
        <v>9153.1200000000008</v>
      </c>
      <c r="I265" s="150"/>
      <c r="J265" s="150" t="s">
        <v>531</v>
      </c>
      <c r="K265" s="158" t="s">
        <v>522</v>
      </c>
      <c r="L265" s="150">
        <v>197847.98</v>
      </c>
      <c r="M265" s="150"/>
      <c r="N265" s="159"/>
      <c r="O265" s="150">
        <v>197847.98</v>
      </c>
      <c r="P265" s="160" t="s">
        <v>532</v>
      </c>
      <c r="Q265" s="160" t="s">
        <v>532</v>
      </c>
      <c r="BV265" s="117"/>
      <c r="BW265" s="132" t="s">
        <v>61</v>
      </c>
      <c r="CD265" s="145"/>
    </row>
    <row r="266" spans="1:82" s="95" customFormat="1" ht="15" hidden="1" x14ac:dyDescent="0.25">
      <c r="A266" s="125"/>
      <c r="B266" s="126"/>
      <c r="C266" s="127" t="s">
        <v>230</v>
      </c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49"/>
      <c r="BV266" s="117"/>
      <c r="CD266" s="145"/>
    </row>
    <row r="267" spans="1:82" s="95" customFormat="1" ht="15" hidden="1" x14ac:dyDescent="0.25">
      <c r="A267" s="130"/>
      <c r="B267" s="126"/>
      <c r="C267" s="127" t="s">
        <v>533</v>
      </c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49"/>
      <c r="BV267" s="117"/>
      <c r="CD267" s="145"/>
    </row>
    <row r="268" spans="1:82" s="95" customFormat="1" ht="15" hidden="1" x14ac:dyDescent="0.25">
      <c r="A268" s="130"/>
      <c r="B268" s="133" t="s">
        <v>32</v>
      </c>
      <c r="C268" s="195" t="s">
        <v>526</v>
      </c>
      <c r="D268" s="195"/>
      <c r="E268" s="195"/>
      <c r="F268" s="195"/>
      <c r="G268" s="195"/>
      <c r="H268" s="195"/>
      <c r="I268" s="195"/>
      <c r="J268" s="195"/>
      <c r="K268" s="195"/>
      <c r="L268" s="195"/>
      <c r="M268" s="195"/>
      <c r="N268" s="195"/>
      <c r="O268" s="195"/>
      <c r="P268" s="195"/>
      <c r="Q268" s="196"/>
      <c r="BV268" s="117"/>
      <c r="BY268" s="132" t="s">
        <v>526</v>
      </c>
      <c r="CD268" s="145"/>
    </row>
    <row r="269" spans="1:82" s="95" customFormat="1" ht="15" hidden="1" x14ac:dyDescent="0.25">
      <c r="A269" s="134"/>
      <c r="B269" s="197" t="s">
        <v>534</v>
      </c>
      <c r="C269" s="197"/>
      <c r="D269" s="197"/>
      <c r="E269" s="197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29"/>
      <c r="BV269" s="117"/>
      <c r="BZ269" s="132" t="s">
        <v>534</v>
      </c>
      <c r="CA269" s="132" t="s">
        <v>1</v>
      </c>
      <c r="CB269" s="132" t="s">
        <v>1</v>
      </c>
      <c r="CC269" s="132" t="s">
        <v>1</v>
      </c>
      <c r="CD269" s="145"/>
    </row>
    <row r="270" spans="1:82" s="95" customFormat="1" ht="112.5" hidden="1" x14ac:dyDescent="0.25">
      <c r="A270" s="156" t="s">
        <v>231</v>
      </c>
      <c r="B270" s="119" t="s">
        <v>60</v>
      </c>
      <c r="C270" s="194" t="s">
        <v>232</v>
      </c>
      <c r="D270" s="194"/>
      <c r="E270" s="194"/>
      <c r="F270" s="156" t="s">
        <v>62</v>
      </c>
      <c r="G270" s="157">
        <v>4.5759999999999996</v>
      </c>
      <c r="H270" s="150">
        <v>12292.49</v>
      </c>
      <c r="I270" s="150"/>
      <c r="J270" s="150" t="s">
        <v>591</v>
      </c>
      <c r="K270" s="158" t="s">
        <v>522</v>
      </c>
      <c r="L270" s="150">
        <v>487128.76</v>
      </c>
      <c r="M270" s="150"/>
      <c r="N270" s="159"/>
      <c r="O270" s="150">
        <v>487128.76</v>
      </c>
      <c r="P270" s="160" t="s">
        <v>532</v>
      </c>
      <c r="Q270" s="160" t="s">
        <v>532</v>
      </c>
      <c r="BV270" s="117"/>
      <c r="BW270" s="132" t="s">
        <v>232</v>
      </c>
      <c r="CD270" s="145"/>
    </row>
    <row r="271" spans="1:82" s="95" customFormat="1" ht="15" hidden="1" x14ac:dyDescent="0.25">
      <c r="A271" s="125"/>
      <c r="B271" s="126"/>
      <c r="C271" s="127" t="s">
        <v>234</v>
      </c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49"/>
      <c r="BV271" s="117"/>
      <c r="CD271" s="145"/>
    </row>
    <row r="272" spans="1:82" s="95" customFormat="1" ht="15" hidden="1" x14ac:dyDescent="0.25">
      <c r="A272" s="130"/>
      <c r="B272" s="126"/>
      <c r="C272" s="127" t="s">
        <v>592</v>
      </c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49"/>
      <c r="BV272" s="117"/>
      <c r="CD272" s="145"/>
    </row>
    <row r="273" spans="1:82" s="95" customFormat="1" ht="15" hidden="1" x14ac:dyDescent="0.25">
      <c r="A273" s="130"/>
      <c r="B273" s="133" t="s">
        <v>32</v>
      </c>
      <c r="C273" s="195" t="s">
        <v>526</v>
      </c>
      <c r="D273" s="195"/>
      <c r="E273" s="195"/>
      <c r="F273" s="195"/>
      <c r="G273" s="195"/>
      <c r="H273" s="195"/>
      <c r="I273" s="195"/>
      <c r="J273" s="195"/>
      <c r="K273" s="195"/>
      <c r="L273" s="195"/>
      <c r="M273" s="195"/>
      <c r="N273" s="195"/>
      <c r="O273" s="195"/>
      <c r="P273" s="195"/>
      <c r="Q273" s="196"/>
      <c r="BV273" s="117"/>
      <c r="BY273" s="132" t="s">
        <v>526</v>
      </c>
      <c r="CD273" s="145"/>
    </row>
    <row r="274" spans="1:82" s="95" customFormat="1" ht="15" hidden="1" x14ac:dyDescent="0.25">
      <c r="A274" s="134"/>
      <c r="B274" s="197" t="s">
        <v>534</v>
      </c>
      <c r="C274" s="197"/>
      <c r="D274" s="197"/>
      <c r="E274" s="197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29"/>
      <c r="BV274" s="117"/>
      <c r="BZ274" s="132" t="s">
        <v>534</v>
      </c>
      <c r="CA274" s="132" t="s">
        <v>1</v>
      </c>
      <c r="CB274" s="132" t="s">
        <v>1</v>
      </c>
      <c r="CC274" s="132" t="s">
        <v>1</v>
      </c>
      <c r="CD274" s="145"/>
    </row>
    <row r="275" spans="1:82" s="95" customFormat="1" ht="112.5" hidden="1" x14ac:dyDescent="0.25">
      <c r="A275" s="156" t="s">
        <v>235</v>
      </c>
      <c r="B275" s="119" t="s">
        <v>60</v>
      </c>
      <c r="C275" s="194" t="s">
        <v>138</v>
      </c>
      <c r="D275" s="194"/>
      <c r="E275" s="194"/>
      <c r="F275" s="156" t="s">
        <v>62</v>
      </c>
      <c r="G275" s="161">
        <v>20.28</v>
      </c>
      <c r="H275" s="150">
        <v>8765.7000000000007</v>
      </c>
      <c r="I275" s="150"/>
      <c r="J275" s="150" t="s">
        <v>564</v>
      </c>
      <c r="K275" s="158" t="s">
        <v>522</v>
      </c>
      <c r="L275" s="150">
        <v>1539474.31</v>
      </c>
      <c r="M275" s="150"/>
      <c r="N275" s="159"/>
      <c r="O275" s="150">
        <v>1539474.31</v>
      </c>
      <c r="P275" s="160" t="s">
        <v>532</v>
      </c>
      <c r="Q275" s="160" t="s">
        <v>532</v>
      </c>
      <c r="BV275" s="117"/>
      <c r="BW275" s="132" t="s">
        <v>138</v>
      </c>
      <c r="CD275" s="145"/>
    </row>
    <row r="276" spans="1:82" s="95" customFormat="1" ht="15" hidden="1" x14ac:dyDescent="0.25">
      <c r="A276" s="125"/>
      <c r="B276" s="126"/>
      <c r="C276" s="127" t="s">
        <v>236</v>
      </c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49"/>
      <c r="BV276" s="117"/>
      <c r="CD276" s="145"/>
    </row>
    <row r="277" spans="1:82" s="95" customFormat="1" ht="15" hidden="1" x14ac:dyDescent="0.25">
      <c r="A277" s="130"/>
      <c r="B277" s="126"/>
      <c r="C277" s="127" t="s">
        <v>565</v>
      </c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49"/>
      <c r="BV277" s="117"/>
      <c r="CD277" s="145"/>
    </row>
    <row r="278" spans="1:82" s="95" customFormat="1" ht="15" hidden="1" x14ac:dyDescent="0.25">
      <c r="A278" s="130"/>
      <c r="B278" s="133" t="s">
        <v>32</v>
      </c>
      <c r="C278" s="195" t="s">
        <v>526</v>
      </c>
      <c r="D278" s="195"/>
      <c r="E278" s="195"/>
      <c r="F278" s="195"/>
      <c r="G278" s="195"/>
      <c r="H278" s="195"/>
      <c r="I278" s="195"/>
      <c r="J278" s="195"/>
      <c r="K278" s="195"/>
      <c r="L278" s="195"/>
      <c r="M278" s="195"/>
      <c r="N278" s="195"/>
      <c r="O278" s="195"/>
      <c r="P278" s="195"/>
      <c r="Q278" s="196"/>
      <c r="BV278" s="117"/>
      <c r="BY278" s="132" t="s">
        <v>526</v>
      </c>
      <c r="CD278" s="145"/>
    </row>
    <row r="279" spans="1:82" s="95" customFormat="1" ht="15" hidden="1" x14ac:dyDescent="0.25">
      <c r="A279" s="134"/>
      <c r="B279" s="197" t="s">
        <v>534</v>
      </c>
      <c r="C279" s="197"/>
      <c r="D279" s="197"/>
      <c r="E279" s="197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29"/>
      <c r="BV279" s="117"/>
      <c r="BZ279" s="132" t="s">
        <v>534</v>
      </c>
      <c r="CA279" s="132" t="s">
        <v>1</v>
      </c>
      <c r="CB279" s="132" t="s">
        <v>1</v>
      </c>
      <c r="CC279" s="132" t="s">
        <v>1</v>
      </c>
      <c r="CD279" s="145"/>
    </row>
    <row r="280" spans="1:82" s="95" customFormat="1" ht="112.5" hidden="1" x14ac:dyDescent="0.25">
      <c r="A280" s="156" t="s">
        <v>237</v>
      </c>
      <c r="B280" s="119" t="s">
        <v>60</v>
      </c>
      <c r="C280" s="194" t="s">
        <v>238</v>
      </c>
      <c r="D280" s="194"/>
      <c r="E280" s="194"/>
      <c r="F280" s="156" t="s">
        <v>62</v>
      </c>
      <c r="G280" s="157">
        <v>11.648</v>
      </c>
      <c r="H280" s="150">
        <v>9959.35</v>
      </c>
      <c r="I280" s="150"/>
      <c r="J280" s="150" t="s">
        <v>593</v>
      </c>
      <c r="K280" s="158" t="s">
        <v>522</v>
      </c>
      <c r="L280" s="150">
        <v>1004616.37</v>
      </c>
      <c r="M280" s="150"/>
      <c r="N280" s="159"/>
      <c r="O280" s="150">
        <v>1004616.37</v>
      </c>
      <c r="P280" s="160" t="s">
        <v>532</v>
      </c>
      <c r="Q280" s="160" t="s">
        <v>532</v>
      </c>
      <c r="BV280" s="117"/>
      <c r="BW280" s="132" t="s">
        <v>238</v>
      </c>
      <c r="CD280" s="145"/>
    </row>
    <row r="281" spans="1:82" s="95" customFormat="1" ht="15" hidden="1" x14ac:dyDescent="0.25">
      <c r="A281" s="125"/>
      <c r="B281" s="126"/>
      <c r="C281" s="127" t="s">
        <v>240</v>
      </c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49"/>
      <c r="BV281" s="117"/>
      <c r="CD281" s="145"/>
    </row>
    <row r="282" spans="1:82" s="95" customFormat="1" ht="15" hidden="1" x14ac:dyDescent="0.25">
      <c r="A282" s="130"/>
      <c r="B282" s="126"/>
      <c r="C282" s="127" t="s">
        <v>594</v>
      </c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49"/>
      <c r="BV282" s="117"/>
      <c r="CD282" s="145"/>
    </row>
    <row r="283" spans="1:82" s="95" customFormat="1" ht="15" hidden="1" x14ac:dyDescent="0.25">
      <c r="A283" s="130"/>
      <c r="B283" s="133" t="s">
        <v>32</v>
      </c>
      <c r="C283" s="195" t="s">
        <v>526</v>
      </c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6"/>
      <c r="BV283" s="117"/>
      <c r="BY283" s="132" t="s">
        <v>526</v>
      </c>
      <c r="CD283" s="145"/>
    </row>
    <row r="284" spans="1:82" s="95" customFormat="1" ht="15" hidden="1" x14ac:dyDescent="0.25">
      <c r="A284" s="134"/>
      <c r="B284" s="197" t="s">
        <v>534</v>
      </c>
      <c r="C284" s="197"/>
      <c r="D284" s="197"/>
      <c r="E284" s="197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29"/>
      <c r="BV284" s="117"/>
      <c r="BZ284" s="132" t="s">
        <v>534</v>
      </c>
      <c r="CA284" s="132" t="s">
        <v>1</v>
      </c>
      <c r="CB284" s="132" t="s">
        <v>1</v>
      </c>
      <c r="CC284" s="132" t="s">
        <v>1</v>
      </c>
      <c r="CD284" s="145"/>
    </row>
    <row r="285" spans="1:82" s="95" customFormat="1" ht="112.5" hidden="1" x14ac:dyDescent="0.25">
      <c r="A285" s="156" t="s">
        <v>241</v>
      </c>
      <c r="B285" s="119" t="s">
        <v>60</v>
      </c>
      <c r="C285" s="194" t="s">
        <v>242</v>
      </c>
      <c r="D285" s="194"/>
      <c r="E285" s="194"/>
      <c r="F285" s="156" t="s">
        <v>62</v>
      </c>
      <c r="G285" s="157">
        <v>7.4880000000000004</v>
      </c>
      <c r="H285" s="150">
        <v>8168.94</v>
      </c>
      <c r="I285" s="150"/>
      <c r="J285" s="150" t="s">
        <v>595</v>
      </c>
      <c r="K285" s="158" t="s">
        <v>522</v>
      </c>
      <c r="L285" s="150">
        <v>529723.74</v>
      </c>
      <c r="M285" s="150"/>
      <c r="N285" s="159"/>
      <c r="O285" s="150">
        <v>529723.74</v>
      </c>
      <c r="P285" s="160" t="s">
        <v>532</v>
      </c>
      <c r="Q285" s="160" t="s">
        <v>532</v>
      </c>
      <c r="BV285" s="117"/>
      <c r="BW285" s="132" t="s">
        <v>242</v>
      </c>
      <c r="CD285" s="145"/>
    </row>
    <row r="286" spans="1:82" s="95" customFormat="1" ht="15" hidden="1" x14ac:dyDescent="0.25">
      <c r="A286" s="125"/>
      <c r="B286" s="126"/>
      <c r="C286" s="127" t="s">
        <v>244</v>
      </c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49"/>
      <c r="BV286" s="117"/>
      <c r="CD286" s="145"/>
    </row>
    <row r="287" spans="1:82" s="95" customFormat="1" ht="15" hidden="1" x14ac:dyDescent="0.25">
      <c r="A287" s="130"/>
      <c r="B287" s="126"/>
      <c r="C287" s="127" t="s">
        <v>596</v>
      </c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49"/>
      <c r="BV287" s="117"/>
      <c r="CD287" s="145"/>
    </row>
    <row r="288" spans="1:82" s="95" customFormat="1" ht="15" hidden="1" x14ac:dyDescent="0.25">
      <c r="A288" s="130"/>
      <c r="B288" s="133" t="s">
        <v>32</v>
      </c>
      <c r="C288" s="195" t="s">
        <v>526</v>
      </c>
      <c r="D288" s="195"/>
      <c r="E288" s="195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6"/>
      <c r="BV288" s="117"/>
      <c r="BY288" s="132" t="s">
        <v>526</v>
      </c>
      <c r="CD288" s="145"/>
    </row>
    <row r="289" spans="1:82" s="95" customFormat="1" ht="15" hidden="1" x14ac:dyDescent="0.25">
      <c r="A289" s="134"/>
      <c r="B289" s="197" t="s">
        <v>534</v>
      </c>
      <c r="C289" s="197"/>
      <c r="D289" s="197"/>
      <c r="E289" s="197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29"/>
      <c r="BV289" s="117"/>
      <c r="BZ289" s="132" t="s">
        <v>534</v>
      </c>
      <c r="CA289" s="132" t="s">
        <v>1</v>
      </c>
      <c r="CB289" s="132" t="s">
        <v>1</v>
      </c>
      <c r="CC289" s="132" t="s">
        <v>1</v>
      </c>
      <c r="CD289" s="145"/>
    </row>
    <row r="290" spans="1:82" s="95" customFormat="1" ht="112.5" hidden="1" x14ac:dyDescent="0.25">
      <c r="A290" s="156" t="s">
        <v>245</v>
      </c>
      <c r="B290" s="119" t="s">
        <v>60</v>
      </c>
      <c r="C290" s="194" t="s">
        <v>78</v>
      </c>
      <c r="D290" s="194"/>
      <c r="E290" s="194"/>
      <c r="F290" s="156" t="s">
        <v>62</v>
      </c>
      <c r="G290" s="157">
        <v>27.768000000000001</v>
      </c>
      <c r="H290" s="150">
        <v>9925.06</v>
      </c>
      <c r="I290" s="150"/>
      <c r="J290" s="150" t="s">
        <v>541</v>
      </c>
      <c r="K290" s="158" t="s">
        <v>522</v>
      </c>
      <c r="L290" s="150">
        <v>2386687.91</v>
      </c>
      <c r="M290" s="150"/>
      <c r="N290" s="159"/>
      <c r="O290" s="150">
        <v>2386687.91</v>
      </c>
      <c r="P290" s="160" t="s">
        <v>532</v>
      </c>
      <c r="Q290" s="160" t="s">
        <v>532</v>
      </c>
      <c r="BV290" s="117"/>
      <c r="BW290" s="132" t="s">
        <v>78</v>
      </c>
      <c r="CD290" s="145"/>
    </row>
    <row r="291" spans="1:82" s="95" customFormat="1" ht="15" hidden="1" x14ac:dyDescent="0.25">
      <c r="A291" s="125"/>
      <c r="B291" s="126"/>
      <c r="C291" s="127" t="s">
        <v>246</v>
      </c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49"/>
      <c r="BV291" s="117"/>
      <c r="CD291" s="145"/>
    </row>
    <row r="292" spans="1:82" s="95" customFormat="1" ht="15" hidden="1" x14ac:dyDescent="0.25">
      <c r="A292" s="130"/>
      <c r="B292" s="126"/>
      <c r="C292" s="127" t="s">
        <v>542</v>
      </c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49"/>
      <c r="BV292" s="117"/>
      <c r="CD292" s="145"/>
    </row>
    <row r="293" spans="1:82" s="95" customFormat="1" ht="15" hidden="1" x14ac:dyDescent="0.25">
      <c r="A293" s="130"/>
      <c r="B293" s="133" t="s">
        <v>32</v>
      </c>
      <c r="C293" s="195" t="s">
        <v>526</v>
      </c>
      <c r="D293" s="195"/>
      <c r="E293" s="195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6"/>
      <c r="BV293" s="117"/>
      <c r="BY293" s="132" t="s">
        <v>526</v>
      </c>
      <c r="CD293" s="145"/>
    </row>
    <row r="294" spans="1:82" s="95" customFormat="1" ht="15" hidden="1" x14ac:dyDescent="0.25">
      <c r="A294" s="134"/>
      <c r="B294" s="197" t="s">
        <v>534</v>
      </c>
      <c r="C294" s="197"/>
      <c r="D294" s="197"/>
      <c r="E294" s="197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29"/>
      <c r="BV294" s="117"/>
      <c r="BZ294" s="132" t="s">
        <v>534</v>
      </c>
      <c r="CA294" s="132" t="s">
        <v>1</v>
      </c>
      <c r="CB294" s="132" t="s">
        <v>1</v>
      </c>
      <c r="CC294" s="132" t="s">
        <v>1</v>
      </c>
      <c r="CD294" s="145"/>
    </row>
    <row r="295" spans="1:82" s="95" customFormat="1" ht="112.5" hidden="1" x14ac:dyDescent="0.25">
      <c r="A295" s="156" t="s">
        <v>247</v>
      </c>
      <c r="B295" s="119" t="s">
        <v>60</v>
      </c>
      <c r="C295" s="194" t="s">
        <v>102</v>
      </c>
      <c r="D295" s="194"/>
      <c r="E295" s="194"/>
      <c r="F295" s="156" t="s">
        <v>62</v>
      </c>
      <c r="G295" s="157">
        <v>10.816000000000001</v>
      </c>
      <c r="H295" s="150">
        <v>7718.94</v>
      </c>
      <c r="I295" s="150"/>
      <c r="J295" s="150" t="s">
        <v>537</v>
      </c>
      <c r="K295" s="158" t="s">
        <v>522</v>
      </c>
      <c r="L295" s="150">
        <v>723006.56</v>
      </c>
      <c r="M295" s="150"/>
      <c r="N295" s="159"/>
      <c r="O295" s="150">
        <v>723006.56</v>
      </c>
      <c r="P295" s="160" t="s">
        <v>532</v>
      </c>
      <c r="Q295" s="160" t="s">
        <v>532</v>
      </c>
      <c r="BV295" s="117"/>
      <c r="BW295" s="132" t="s">
        <v>102</v>
      </c>
      <c r="CD295" s="145"/>
    </row>
    <row r="296" spans="1:82" s="95" customFormat="1" ht="15" hidden="1" x14ac:dyDescent="0.25">
      <c r="A296" s="125"/>
      <c r="B296" s="126"/>
      <c r="C296" s="127" t="s">
        <v>248</v>
      </c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49"/>
      <c r="BV296" s="117"/>
      <c r="CD296" s="145"/>
    </row>
    <row r="297" spans="1:82" s="95" customFormat="1" ht="15" hidden="1" x14ac:dyDescent="0.25">
      <c r="A297" s="130"/>
      <c r="B297" s="126"/>
      <c r="C297" s="127" t="s">
        <v>538</v>
      </c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49"/>
      <c r="BV297" s="117"/>
      <c r="CD297" s="145"/>
    </row>
    <row r="298" spans="1:82" s="95" customFormat="1" ht="15" hidden="1" x14ac:dyDescent="0.25">
      <c r="A298" s="130"/>
      <c r="B298" s="133" t="s">
        <v>32</v>
      </c>
      <c r="C298" s="195" t="s">
        <v>526</v>
      </c>
      <c r="D298" s="195"/>
      <c r="E298" s="195"/>
      <c r="F298" s="195"/>
      <c r="G298" s="195"/>
      <c r="H298" s="195"/>
      <c r="I298" s="195"/>
      <c r="J298" s="195"/>
      <c r="K298" s="195"/>
      <c r="L298" s="195"/>
      <c r="M298" s="195"/>
      <c r="N298" s="195"/>
      <c r="O298" s="195"/>
      <c r="P298" s="195"/>
      <c r="Q298" s="196"/>
      <c r="BV298" s="117"/>
      <c r="BY298" s="132" t="s">
        <v>526</v>
      </c>
      <c r="CD298" s="145"/>
    </row>
    <row r="299" spans="1:82" s="95" customFormat="1" ht="15" hidden="1" x14ac:dyDescent="0.25">
      <c r="A299" s="134"/>
      <c r="B299" s="197" t="s">
        <v>534</v>
      </c>
      <c r="C299" s="197"/>
      <c r="D299" s="197"/>
      <c r="E299" s="197"/>
      <c r="F299" s="135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29"/>
      <c r="BV299" s="117"/>
      <c r="BZ299" s="132" t="s">
        <v>534</v>
      </c>
      <c r="CA299" s="132" t="s">
        <v>1</v>
      </c>
      <c r="CB299" s="132" t="s">
        <v>1</v>
      </c>
      <c r="CC299" s="132" t="s">
        <v>1</v>
      </c>
      <c r="CD299" s="145"/>
    </row>
    <row r="300" spans="1:82" s="95" customFormat="1" ht="112.5" hidden="1" x14ac:dyDescent="0.25">
      <c r="A300" s="156" t="s">
        <v>249</v>
      </c>
      <c r="B300" s="119" t="s">
        <v>60</v>
      </c>
      <c r="C300" s="194" t="s">
        <v>105</v>
      </c>
      <c r="D300" s="194"/>
      <c r="E300" s="194"/>
      <c r="F300" s="156" t="s">
        <v>62</v>
      </c>
      <c r="G300" s="157">
        <v>3.3279999999999998</v>
      </c>
      <c r="H300" s="150">
        <v>7596.65</v>
      </c>
      <c r="I300" s="150"/>
      <c r="J300" s="150" t="s">
        <v>553</v>
      </c>
      <c r="K300" s="158" t="s">
        <v>522</v>
      </c>
      <c r="L300" s="150">
        <v>218939.1</v>
      </c>
      <c r="M300" s="150"/>
      <c r="N300" s="159"/>
      <c r="O300" s="150">
        <v>218939.1</v>
      </c>
      <c r="P300" s="160" t="s">
        <v>532</v>
      </c>
      <c r="Q300" s="160" t="s">
        <v>532</v>
      </c>
      <c r="BV300" s="117"/>
      <c r="BW300" s="132" t="s">
        <v>105</v>
      </c>
      <c r="CD300" s="145"/>
    </row>
    <row r="301" spans="1:82" s="95" customFormat="1" ht="15" hidden="1" x14ac:dyDescent="0.25">
      <c r="A301" s="125"/>
      <c r="B301" s="126"/>
      <c r="C301" s="127" t="s">
        <v>250</v>
      </c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49"/>
      <c r="BV301" s="117"/>
      <c r="CD301" s="145"/>
    </row>
    <row r="302" spans="1:82" s="95" customFormat="1" ht="15" hidden="1" x14ac:dyDescent="0.25">
      <c r="A302" s="130"/>
      <c r="B302" s="126"/>
      <c r="C302" s="127" t="s">
        <v>554</v>
      </c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49"/>
      <c r="BV302" s="117"/>
      <c r="CD302" s="145"/>
    </row>
    <row r="303" spans="1:82" s="95" customFormat="1" ht="15" hidden="1" x14ac:dyDescent="0.25">
      <c r="A303" s="130"/>
      <c r="B303" s="133" t="s">
        <v>32</v>
      </c>
      <c r="C303" s="195" t="s">
        <v>526</v>
      </c>
      <c r="D303" s="195"/>
      <c r="E303" s="195"/>
      <c r="F303" s="195"/>
      <c r="G303" s="195"/>
      <c r="H303" s="195"/>
      <c r="I303" s="195"/>
      <c r="J303" s="195"/>
      <c r="K303" s="195"/>
      <c r="L303" s="195"/>
      <c r="M303" s="195"/>
      <c r="N303" s="195"/>
      <c r="O303" s="195"/>
      <c r="P303" s="195"/>
      <c r="Q303" s="196"/>
      <c r="BV303" s="117"/>
      <c r="BY303" s="132" t="s">
        <v>526</v>
      </c>
      <c r="CD303" s="145"/>
    </row>
    <row r="304" spans="1:82" s="95" customFormat="1" ht="15" hidden="1" x14ac:dyDescent="0.25">
      <c r="A304" s="134"/>
      <c r="B304" s="197" t="s">
        <v>534</v>
      </c>
      <c r="C304" s="197"/>
      <c r="D304" s="197"/>
      <c r="E304" s="197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29"/>
      <c r="BV304" s="117"/>
      <c r="BZ304" s="132" t="s">
        <v>534</v>
      </c>
      <c r="CA304" s="132" t="s">
        <v>1</v>
      </c>
      <c r="CB304" s="132" t="s">
        <v>1</v>
      </c>
      <c r="CC304" s="132" t="s">
        <v>1</v>
      </c>
      <c r="CD304" s="145"/>
    </row>
    <row r="305" spans="1:82" s="95" customFormat="1" ht="112.5" hidden="1" x14ac:dyDescent="0.25">
      <c r="A305" s="156" t="s">
        <v>251</v>
      </c>
      <c r="B305" s="119" t="s">
        <v>60</v>
      </c>
      <c r="C305" s="194" t="s">
        <v>109</v>
      </c>
      <c r="D305" s="194"/>
      <c r="E305" s="194"/>
      <c r="F305" s="156" t="s">
        <v>62</v>
      </c>
      <c r="G305" s="157">
        <v>4.5759999999999996</v>
      </c>
      <c r="H305" s="150">
        <v>7487.99</v>
      </c>
      <c r="I305" s="150"/>
      <c r="J305" s="150" t="s">
        <v>555</v>
      </c>
      <c r="K305" s="158" t="s">
        <v>522</v>
      </c>
      <c r="L305" s="150">
        <v>296735.27</v>
      </c>
      <c r="M305" s="150"/>
      <c r="N305" s="159"/>
      <c r="O305" s="150">
        <v>296735.27</v>
      </c>
      <c r="P305" s="160" t="s">
        <v>532</v>
      </c>
      <c r="Q305" s="160" t="s">
        <v>532</v>
      </c>
      <c r="BV305" s="117"/>
      <c r="BW305" s="132" t="s">
        <v>109</v>
      </c>
      <c r="CD305" s="145"/>
    </row>
    <row r="306" spans="1:82" s="95" customFormat="1" ht="15" hidden="1" x14ac:dyDescent="0.25">
      <c r="A306" s="125"/>
      <c r="B306" s="126"/>
      <c r="C306" s="127" t="s">
        <v>234</v>
      </c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49"/>
      <c r="BV306" s="117"/>
      <c r="CD306" s="145"/>
    </row>
    <row r="307" spans="1:82" s="95" customFormat="1" ht="15" hidden="1" x14ac:dyDescent="0.25">
      <c r="A307" s="130"/>
      <c r="B307" s="126"/>
      <c r="C307" s="127" t="s">
        <v>556</v>
      </c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49"/>
      <c r="BV307" s="117"/>
      <c r="CD307" s="145"/>
    </row>
    <row r="308" spans="1:82" s="95" customFormat="1" ht="15" hidden="1" x14ac:dyDescent="0.25">
      <c r="A308" s="130"/>
      <c r="B308" s="133" t="s">
        <v>32</v>
      </c>
      <c r="C308" s="195" t="s">
        <v>526</v>
      </c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/>
      <c r="P308" s="195"/>
      <c r="Q308" s="196"/>
      <c r="BV308" s="117"/>
      <c r="BY308" s="132" t="s">
        <v>526</v>
      </c>
      <c r="CD308" s="145"/>
    </row>
    <row r="309" spans="1:82" s="95" customFormat="1" ht="15" hidden="1" x14ac:dyDescent="0.25">
      <c r="A309" s="134"/>
      <c r="B309" s="197" t="s">
        <v>534</v>
      </c>
      <c r="C309" s="197"/>
      <c r="D309" s="197"/>
      <c r="E309" s="197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29"/>
      <c r="BV309" s="117"/>
      <c r="BZ309" s="132" t="s">
        <v>534</v>
      </c>
      <c r="CA309" s="132" t="s">
        <v>1</v>
      </c>
      <c r="CB309" s="132" t="s">
        <v>1</v>
      </c>
      <c r="CC309" s="132" t="s">
        <v>1</v>
      </c>
      <c r="CD309" s="145"/>
    </row>
    <row r="310" spans="1:82" s="95" customFormat="1" ht="112.5" hidden="1" x14ac:dyDescent="0.25">
      <c r="A310" s="156" t="s">
        <v>252</v>
      </c>
      <c r="B310" s="119" t="s">
        <v>60</v>
      </c>
      <c r="C310" s="194" t="s">
        <v>253</v>
      </c>
      <c r="D310" s="194"/>
      <c r="E310" s="194"/>
      <c r="F310" s="156" t="s">
        <v>62</v>
      </c>
      <c r="G310" s="157">
        <v>2.3919999999999999</v>
      </c>
      <c r="H310" s="150">
        <v>6143.88</v>
      </c>
      <c r="I310" s="150"/>
      <c r="J310" s="150" t="s">
        <v>597</v>
      </c>
      <c r="K310" s="158" t="s">
        <v>522</v>
      </c>
      <c r="L310" s="150">
        <v>127268.75</v>
      </c>
      <c r="M310" s="150"/>
      <c r="N310" s="159"/>
      <c r="O310" s="150">
        <v>127268.75</v>
      </c>
      <c r="P310" s="160" t="s">
        <v>532</v>
      </c>
      <c r="Q310" s="160" t="s">
        <v>532</v>
      </c>
      <c r="BV310" s="117"/>
      <c r="BW310" s="132" t="s">
        <v>253</v>
      </c>
      <c r="CD310" s="145"/>
    </row>
    <row r="311" spans="1:82" s="95" customFormat="1" ht="15" hidden="1" x14ac:dyDescent="0.25">
      <c r="A311" s="125"/>
      <c r="B311" s="126"/>
      <c r="C311" s="127" t="s">
        <v>255</v>
      </c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49"/>
      <c r="BV311" s="117"/>
      <c r="CD311" s="145"/>
    </row>
    <row r="312" spans="1:82" s="95" customFormat="1" ht="15" hidden="1" x14ac:dyDescent="0.25">
      <c r="A312" s="130"/>
      <c r="B312" s="126"/>
      <c r="C312" s="127" t="s">
        <v>598</v>
      </c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49"/>
      <c r="BV312" s="117"/>
      <c r="CD312" s="145"/>
    </row>
    <row r="313" spans="1:82" s="95" customFormat="1" ht="15" hidden="1" x14ac:dyDescent="0.25">
      <c r="A313" s="130"/>
      <c r="B313" s="133" t="s">
        <v>32</v>
      </c>
      <c r="C313" s="195" t="s">
        <v>526</v>
      </c>
      <c r="D313" s="195"/>
      <c r="E313" s="195"/>
      <c r="F313" s="195"/>
      <c r="G313" s="195"/>
      <c r="H313" s="195"/>
      <c r="I313" s="195"/>
      <c r="J313" s="195"/>
      <c r="K313" s="195"/>
      <c r="L313" s="195"/>
      <c r="M313" s="195"/>
      <c r="N313" s="195"/>
      <c r="O313" s="195"/>
      <c r="P313" s="195"/>
      <c r="Q313" s="196"/>
      <c r="BV313" s="117"/>
      <c r="BY313" s="132" t="s">
        <v>526</v>
      </c>
      <c r="CD313" s="145"/>
    </row>
    <row r="314" spans="1:82" s="95" customFormat="1" ht="15" hidden="1" x14ac:dyDescent="0.25">
      <c r="A314" s="134"/>
      <c r="B314" s="197" t="s">
        <v>534</v>
      </c>
      <c r="C314" s="197"/>
      <c r="D314" s="197"/>
      <c r="E314" s="197"/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29"/>
      <c r="BV314" s="117"/>
      <c r="BZ314" s="132" t="s">
        <v>534</v>
      </c>
      <c r="CA314" s="132" t="s">
        <v>1</v>
      </c>
      <c r="CB314" s="132" t="s">
        <v>1</v>
      </c>
      <c r="CC314" s="132" t="s">
        <v>1</v>
      </c>
      <c r="CD314" s="145"/>
    </row>
    <row r="315" spans="1:82" s="95" customFormat="1" ht="15" hidden="1" x14ac:dyDescent="0.25">
      <c r="A315" s="204" t="s">
        <v>116</v>
      </c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6"/>
      <c r="BV315" s="117"/>
      <c r="CD315" s="145" t="s">
        <v>116</v>
      </c>
    </row>
    <row r="316" spans="1:82" s="95" customFormat="1" ht="15" hidden="1" x14ac:dyDescent="0.25">
      <c r="A316" s="191" t="s">
        <v>257</v>
      </c>
      <c r="B316" s="192"/>
      <c r="C316" s="192"/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3"/>
      <c r="BV316" s="117" t="s">
        <v>257</v>
      </c>
      <c r="CD316" s="145"/>
    </row>
    <row r="317" spans="1:82" s="95" customFormat="1" ht="112.5" x14ac:dyDescent="0.25">
      <c r="A317" s="156" t="s">
        <v>258</v>
      </c>
      <c r="B317" s="119" t="s">
        <v>259</v>
      </c>
      <c r="C317" s="194" t="s">
        <v>260</v>
      </c>
      <c r="D317" s="194"/>
      <c r="E317" s="194"/>
      <c r="F317" s="156" t="s">
        <v>35</v>
      </c>
      <c r="G317" s="259">
        <v>103.27200000000001</v>
      </c>
      <c r="H317" s="150" t="s">
        <v>261</v>
      </c>
      <c r="I317" s="150" t="s">
        <v>262</v>
      </c>
      <c r="J317" s="150">
        <v>237.95</v>
      </c>
      <c r="K317" s="158" t="s">
        <v>522</v>
      </c>
      <c r="L317" s="150">
        <v>2939654.89</v>
      </c>
      <c r="M317" s="150">
        <v>1867759.28</v>
      </c>
      <c r="N317" s="159" t="s">
        <v>599</v>
      </c>
      <c r="O317" s="150">
        <v>212807.14</v>
      </c>
      <c r="P317" s="160" t="s">
        <v>600</v>
      </c>
      <c r="Q317" s="160" t="s">
        <v>601</v>
      </c>
      <c r="BV317" s="117"/>
      <c r="BW317" s="132" t="s">
        <v>260</v>
      </c>
      <c r="CD317" s="145"/>
    </row>
    <row r="318" spans="1:82" s="95" customFormat="1" ht="15" hidden="1" x14ac:dyDescent="0.25">
      <c r="A318" s="125"/>
      <c r="B318" s="126"/>
      <c r="C318" s="127" t="s">
        <v>264</v>
      </c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49"/>
      <c r="BV318" s="117"/>
      <c r="CD318" s="145"/>
    </row>
    <row r="319" spans="1:82" s="95" customFormat="1" ht="57" hidden="1" x14ac:dyDescent="0.25">
      <c r="A319" s="130"/>
      <c r="B319" s="131" t="s">
        <v>41</v>
      </c>
      <c r="C319" s="195" t="s">
        <v>42</v>
      </c>
      <c r="D319" s="195"/>
      <c r="E319" s="195"/>
      <c r="F319" s="195"/>
      <c r="G319" s="195"/>
      <c r="H319" s="195"/>
      <c r="I319" s="195"/>
      <c r="J319" s="195"/>
      <c r="K319" s="195"/>
      <c r="L319" s="195"/>
      <c r="M319" s="195"/>
      <c r="N319" s="195"/>
      <c r="O319" s="195"/>
      <c r="P319" s="195"/>
      <c r="Q319" s="196"/>
      <c r="BV319" s="117"/>
      <c r="BX319" s="132" t="s">
        <v>42</v>
      </c>
      <c r="CD319" s="145"/>
    </row>
    <row r="320" spans="1:82" s="95" customFormat="1" ht="15" hidden="1" x14ac:dyDescent="0.25">
      <c r="A320" s="130"/>
      <c r="B320" s="133" t="s">
        <v>32</v>
      </c>
      <c r="C320" s="195" t="s">
        <v>526</v>
      </c>
      <c r="D320" s="195"/>
      <c r="E320" s="195"/>
      <c r="F320" s="195"/>
      <c r="G320" s="195"/>
      <c r="H320" s="195"/>
      <c r="I320" s="195"/>
      <c r="J320" s="195"/>
      <c r="K320" s="195"/>
      <c r="L320" s="195"/>
      <c r="M320" s="195"/>
      <c r="N320" s="195"/>
      <c r="O320" s="195"/>
      <c r="P320" s="195"/>
      <c r="Q320" s="196"/>
      <c r="BV320" s="117"/>
      <c r="BY320" s="132" t="s">
        <v>526</v>
      </c>
      <c r="CD320" s="145"/>
    </row>
    <row r="321" spans="1:82" s="95" customFormat="1" ht="15" hidden="1" x14ac:dyDescent="0.25">
      <c r="A321" s="134"/>
      <c r="B321" s="197" t="s">
        <v>527</v>
      </c>
      <c r="C321" s="197"/>
      <c r="D321" s="197"/>
      <c r="E321" s="197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29"/>
      <c r="BV321" s="117"/>
      <c r="BZ321" s="132" t="s">
        <v>527</v>
      </c>
      <c r="CA321" s="132" t="s">
        <v>1</v>
      </c>
      <c r="CB321" s="132" t="s">
        <v>1</v>
      </c>
      <c r="CC321" s="132" t="s">
        <v>1</v>
      </c>
      <c r="CD321" s="145"/>
    </row>
    <row r="322" spans="1:82" s="95" customFormat="1" ht="112.5" hidden="1" x14ac:dyDescent="0.25">
      <c r="A322" s="156" t="s">
        <v>267</v>
      </c>
      <c r="B322" s="119" t="s">
        <v>268</v>
      </c>
      <c r="C322" s="194" t="s">
        <v>269</v>
      </c>
      <c r="D322" s="194"/>
      <c r="E322" s="194"/>
      <c r="F322" s="156" t="s">
        <v>62</v>
      </c>
      <c r="G322" s="162">
        <v>1.0327200000000001</v>
      </c>
      <c r="H322" s="150">
        <v>21449.1</v>
      </c>
      <c r="I322" s="150"/>
      <c r="J322" s="150">
        <v>21449.1</v>
      </c>
      <c r="K322" s="158" t="s">
        <v>522</v>
      </c>
      <c r="L322" s="150">
        <v>191826.92</v>
      </c>
      <c r="M322" s="150"/>
      <c r="N322" s="159"/>
      <c r="O322" s="150">
        <v>191826.92</v>
      </c>
      <c r="P322" s="160" t="s">
        <v>532</v>
      </c>
      <c r="Q322" s="160" t="s">
        <v>532</v>
      </c>
      <c r="BV322" s="117"/>
      <c r="BW322" s="132" t="s">
        <v>269</v>
      </c>
      <c r="CD322" s="145"/>
    </row>
    <row r="323" spans="1:82" s="95" customFormat="1" ht="15" hidden="1" x14ac:dyDescent="0.25">
      <c r="A323" s="125"/>
      <c r="B323" s="126"/>
      <c r="C323" s="127" t="s">
        <v>270</v>
      </c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49"/>
      <c r="BV323" s="117"/>
      <c r="CD323" s="145"/>
    </row>
    <row r="324" spans="1:82" s="95" customFormat="1" ht="15" hidden="1" x14ac:dyDescent="0.25">
      <c r="A324" s="130"/>
      <c r="B324" s="133" t="s">
        <v>32</v>
      </c>
      <c r="C324" s="195" t="s">
        <v>526</v>
      </c>
      <c r="D324" s="195"/>
      <c r="E324" s="195"/>
      <c r="F324" s="195"/>
      <c r="G324" s="195"/>
      <c r="H324" s="195"/>
      <c r="I324" s="195"/>
      <c r="J324" s="195"/>
      <c r="K324" s="195"/>
      <c r="L324" s="195"/>
      <c r="M324" s="195"/>
      <c r="N324" s="195"/>
      <c r="O324" s="195"/>
      <c r="P324" s="195"/>
      <c r="Q324" s="196"/>
      <c r="BV324" s="117"/>
      <c r="BY324" s="132" t="s">
        <v>526</v>
      </c>
      <c r="CD324" s="145"/>
    </row>
    <row r="325" spans="1:82" s="95" customFormat="1" ht="15" hidden="1" x14ac:dyDescent="0.25">
      <c r="A325" s="134"/>
      <c r="B325" s="197" t="s">
        <v>534</v>
      </c>
      <c r="C325" s="197"/>
      <c r="D325" s="197"/>
      <c r="E325" s="197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29"/>
      <c r="BV325" s="117"/>
      <c r="BZ325" s="132" t="s">
        <v>534</v>
      </c>
      <c r="CA325" s="132" t="s">
        <v>1</v>
      </c>
      <c r="CB325" s="132" t="s">
        <v>1</v>
      </c>
      <c r="CC325" s="132" t="s">
        <v>1</v>
      </c>
      <c r="CD325" s="145"/>
    </row>
    <row r="326" spans="1:82" s="95" customFormat="1" ht="112.5" hidden="1" x14ac:dyDescent="0.25">
      <c r="A326" s="156" t="s">
        <v>271</v>
      </c>
      <c r="B326" s="119" t="s">
        <v>60</v>
      </c>
      <c r="C326" s="194" t="s">
        <v>222</v>
      </c>
      <c r="D326" s="194"/>
      <c r="E326" s="194"/>
      <c r="F326" s="156" t="s">
        <v>62</v>
      </c>
      <c r="G326" s="157">
        <v>23.608000000000001</v>
      </c>
      <c r="H326" s="150">
        <v>10037.530000000001</v>
      </c>
      <c r="I326" s="150"/>
      <c r="J326" s="150" t="s">
        <v>587</v>
      </c>
      <c r="K326" s="158" t="s">
        <v>522</v>
      </c>
      <c r="L326" s="150">
        <v>2052125.63</v>
      </c>
      <c r="M326" s="150"/>
      <c r="N326" s="159"/>
      <c r="O326" s="150">
        <v>2052125.63</v>
      </c>
      <c r="P326" s="160" t="s">
        <v>532</v>
      </c>
      <c r="Q326" s="160" t="s">
        <v>532</v>
      </c>
      <c r="BV326" s="117"/>
      <c r="BW326" s="132" t="s">
        <v>222</v>
      </c>
      <c r="CD326" s="145"/>
    </row>
    <row r="327" spans="1:82" s="95" customFormat="1" ht="15" hidden="1" x14ac:dyDescent="0.25">
      <c r="A327" s="125"/>
      <c r="B327" s="126"/>
      <c r="C327" s="127" t="s">
        <v>272</v>
      </c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49"/>
      <c r="BV327" s="117"/>
      <c r="CD327" s="145"/>
    </row>
    <row r="328" spans="1:82" s="95" customFormat="1" ht="15" hidden="1" x14ac:dyDescent="0.25">
      <c r="A328" s="130"/>
      <c r="B328" s="126"/>
      <c r="C328" s="127" t="s">
        <v>588</v>
      </c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49"/>
      <c r="BV328" s="117"/>
      <c r="CD328" s="145"/>
    </row>
    <row r="329" spans="1:82" s="95" customFormat="1" ht="15" hidden="1" x14ac:dyDescent="0.25">
      <c r="A329" s="130"/>
      <c r="B329" s="133" t="s">
        <v>32</v>
      </c>
      <c r="C329" s="195" t="s">
        <v>526</v>
      </c>
      <c r="D329" s="195"/>
      <c r="E329" s="195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6"/>
      <c r="BV329" s="117"/>
      <c r="BY329" s="132" t="s">
        <v>526</v>
      </c>
      <c r="CD329" s="145"/>
    </row>
    <row r="330" spans="1:82" s="95" customFormat="1" ht="15" hidden="1" x14ac:dyDescent="0.25">
      <c r="A330" s="134"/>
      <c r="B330" s="197" t="s">
        <v>534</v>
      </c>
      <c r="C330" s="197"/>
      <c r="D330" s="197"/>
      <c r="E330" s="197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29"/>
      <c r="BV330" s="117"/>
      <c r="BZ330" s="132" t="s">
        <v>534</v>
      </c>
      <c r="CA330" s="132" t="s">
        <v>1</v>
      </c>
      <c r="CB330" s="132" t="s">
        <v>1</v>
      </c>
      <c r="CC330" s="132" t="s">
        <v>1</v>
      </c>
      <c r="CD330" s="145"/>
    </row>
    <row r="331" spans="1:82" s="95" customFormat="1" ht="112.5" hidden="1" x14ac:dyDescent="0.25">
      <c r="A331" s="156" t="s">
        <v>273</v>
      </c>
      <c r="B331" s="119" t="s">
        <v>60</v>
      </c>
      <c r="C331" s="194" t="s">
        <v>61</v>
      </c>
      <c r="D331" s="194"/>
      <c r="E331" s="194"/>
      <c r="F331" s="156" t="s">
        <v>62</v>
      </c>
      <c r="G331" s="161">
        <v>7.28</v>
      </c>
      <c r="H331" s="150">
        <v>9153.1200000000008</v>
      </c>
      <c r="I331" s="150"/>
      <c r="J331" s="150" t="s">
        <v>531</v>
      </c>
      <c r="K331" s="158" t="s">
        <v>522</v>
      </c>
      <c r="L331" s="150">
        <v>577056.62</v>
      </c>
      <c r="M331" s="150"/>
      <c r="N331" s="159"/>
      <c r="O331" s="150">
        <v>577056.62</v>
      </c>
      <c r="P331" s="160" t="s">
        <v>532</v>
      </c>
      <c r="Q331" s="160" t="s">
        <v>532</v>
      </c>
      <c r="BV331" s="117"/>
      <c r="BW331" s="132" t="s">
        <v>61</v>
      </c>
      <c r="CD331" s="145"/>
    </row>
    <row r="332" spans="1:82" s="95" customFormat="1" ht="15" hidden="1" x14ac:dyDescent="0.25">
      <c r="A332" s="125"/>
      <c r="B332" s="126"/>
      <c r="C332" s="127" t="s">
        <v>274</v>
      </c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49"/>
      <c r="BV332" s="117"/>
      <c r="CD332" s="145"/>
    </row>
    <row r="333" spans="1:82" s="95" customFormat="1" ht="15" hidden="1" x14ac:dyDescent="0.25">
      <c r="A333" s="130"/>
      <c r="B333" s="126"/>
      <c r="C333" s="127" t="s">
        <v>533</v>
      </c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49"/>
      <c r="BV333" s="117"/>
      <c r="CD333" s="145"/>
    </row>
    <row r="334" spans="1:82" s="95" customFormat="1" ht="15" hidden="1" x14ac:dyDescent="0.25">
      <c r="A334" s="130"/>
      <c r="B334" s="133" t="s">
        <v>32</v>
      </c>
      <c r="C334" s="195" t="s">
        <v>526</v>
      </c>
      <c r="D334" s="195"/>
      <c r="E334" s="195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6"/>
      <c r="BV334" s="117"/>
      <c r="BY334" s="132" t="s">
        <v>526</v>
      </c>
      <c r="CD334" s="145"/>
    </row>
    <row r="335" spans="1:82" s="95" customFormat="1" ht="15" hidden="1" x14ac:dyDescent="0.25">
      <c r="A335" s="134"/>
      <c r="B335" s="197" t="s">
        <v>534</v>
      </c>
      <c r="C335" s="197"/>
      <c r="D335" s="197"/>
      <c r="E335" s="197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29"/>
      <c r="BV335" s="117"/>
      <c r="BZ335" s="132" t="s">
        <v>534</v>
      </c>
      <c r="CA335" s="132" t="s">
        <v>1</v>
      </c>
      <c r="CB335" s="132" t="s">
        <v>1</v>
      </c>
      <c r="CC335" s="132" t="s">
        <v>1</v>
      </c>
      <c r="CD335" s="145"/>
    </row>
    <row r="336" spans="1:82" s="95" customFormat="1" ht="112.5" hidden="1" x14ac:dyDescent="0.25">
      <c r="A336" s="156" t="s">
        <v>275</v>
      </c>
      <c r="B336" s="119" t="s">
        <v>60</v>
      </c>
      <c r="C336" s="194" t="s">
        <v>226</v>
      </c>
      <c r="D336" s="194"/>
      <c r="E336" s="194"/>
      <c r="F336" s="156" t="s">
        <v>62</v>
      </c>
      <c r="G336" s="157">
        <v>37.856000000000002</v>
      </c>
      <c r="H336" s="150">
        <v>9675.52</v>
      </c>
      <c r="I336" s="150"/>
      <c r="J336" s="150" t="s">
        <v>589</v>
      </c>
      <c r="K336" s="158" t="s">
        <v>522</v>
      </c>
      <c r="L336" s="150">
        <v>3171954.36</v>
      </c>
      <c r="M336" s="150"/>
      <c r="N336" s="159"/>
      <c r="O336" s="150">
        <v>3171954.36</v>
      </c>
      <c r="P336" s="160" t="s">
        <v>532</v>
      </c>
      <c r="Q336" s="160" t="s">
        <v>532</v>
      </c>
      <c r="BV336" s="117"/>
      <c r="BW336" s="132" t="s">
        <v>226</v>
      </c>
      <c r="CD336" s="145"/>
    </row>
    <row r="337" spans="1:82" s="95" customFormat="1" ht="15" hidden="1" x14ac:dyDescent="0.25">
      <c r="A337" s="125"/>
      <c r="B337" s="126"/>
      <c r="C337" s="127" t="s">
        <v>276</v>
      </c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49"/>
      <c r="BV337" s="117"/>
      <c r="CD337" s="145"/>
    </row>
    <row r="338" spans="1:82" s="95" customFormat="1" ht="15" hidden="1" x14ac:dyDescent="0.25">
      <c r="A338" s="130"/>
      <c r="B338" s="126"/>
      <c r="C338" s="127" t="s">
        <v>590</v>
      </c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49"/>
      <c r="BV338" s="117"/>
      <c r="CD338" s="145"/>
    </row>
    <row r="339" spans="1:82" s="95" customFormat="1" ht="15" hidden="1" x14ac:dyDescent="0.25">
      <c r="A339" s="130"/>
      <c r="B339" s="133" t="s">
        <v>32</v>
      </c>
      <c r="C339" s="195" t="s">
        <v>526</v>
      </c>
      <c r="D339" s="195"/>
      <c r="E339" s="195"/>
      <c r="F339" s="195"/>
      <c r="G339" s="195"/>
      <c r="H339" s="195"/>
      <c r="I339" s="195"/>
      <c r="J339" s="195"/>
      <c r="K339" s="195"/>
      <c r="L339" s="195"/>
      <c r="M339" s="195"/>
      <c r="N339" s="195"/>
      <c r="O339" s="195"/>
      <c r="P339" s="195"/>
      <c r="Q339" s="196"/>
      <c r="BV339" s="117"/>
      <c r="BY339" s="132" t="s">
        <v>526</v>
      </c>
      <c r="CD339" s="145"/>
    </row>
    <row r="340" spans="1:82" s="95" customFormat="1" ht="15" hidden="1" x14ac:dyDescent="0.25">
      <c r="A340" s="134"/>
      <c r="B340" s="197" t="s">
        <v>534</v>
      </c>
      <c r="C340" s="197"/>
      <c r="D340" s="197"/>
      <c r="E340" s="197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29"/>
      <c r="BV340" s="117"/>
      <c r="BZ340" s="132" t="s">
        <v>534</v>
      </c>
      <c r="CA340" s="132" t="s">
        <v>1</v>
      </c>
      <c r="CB340" s="132" t="s">
        <v>1</v>
      </c>
      <c r="CC340" s="132" t="s">
        <v>1</v>
      </c>
      <c r="CD340" s="145"/>
    </row>
    <row r="341" spans="1:82" s="95" customFormat="1" ht="112.5" hidden="1" x14ac:dyDescent="0.25">
      <c r="A341" s="156" t="s">
        <v>277</v>
      </c>
      <c r="B341" s="119" t="s">
        <v>60</v>
      </c>
      <c r="C341" s="194" t="s">
        <v>278</v>
      </c>
      <c r="D341" s="194"/>
      <c r="E341" s="194"/>
      <c r="F341" s="156" t="s">
        <v>62</v>
      </c>
      <c r="G341" s="157">
        <v>3.016</v>
      </c>
      <c r="H341" s="150">
        <v>8824.36</v>
      </c>
      <c r="I341" s="150"/>
      <c r="J341" s="150" t="s">
        <v>602</v>
      </c>
      <c r="K341" s="158" t="s">
        <v>522</v>
      </c>
      <c r="L341" s="150">
        <v>230479.58</v>
      </c>
      <c r="M341" s="150"/>
      <c r="N341" s="159"/>
      <c r="O341" s="150">
        <v>230479.58</v>
      </c>
      <c r="P341" s="160" t="s">
        <v>532</v>
      </c>
      <c r="Q341" s="160" t="s">
        <v>532</v>
      </c>
      <c r="BV341" s="117"/>
      <c r="BW341" s="132" t="s">
        <v>278</v>
      </c>
      <c r="CD341" s="145"/>
    </row>
    <row r="342" spans="1:82" s="95" customFormat="1" ht="15" hidden="1" x14ac:dyDescent="0.25">
      <c r="A342" s="125"/>
      <c r="B342" s="126"/>
      <c r="C342" s="127" t="s">
        <v>175</v>
      </c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49"/>
      <c r="BV342" s="117"/>
      <c r="CD342" s="145"/>
    </row>
    <row r="343" spans="1:82" s="95" customFormat="1" ht="15" hidden="1" x14ac:dyDescent="0.25">
      <c r="A343" s="130"/>
      <c r="B343" s="126"/>
      <c r="C343" s="127" t="s">
        <v>603</v>
      </c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49"/>
      <c r="BV343" s="117"/>
      <c r="CD343" s="145"/>
    </row>
    <row r="344" spans="1:82" s="95" customFormat="1" ht="15" hidden="1" x14ac:dyDescent="0.25">
      <c r="A344" s="130"/>
      <c r="B344" s="133" t="s">
        <v>32</v>
      </c>
      <c r="C344" s="195" t="s">
        <v>526</v>
      </c>
      <c r="D344" s="195"/>
      <c r="E344" s="195"/>
      <c r="F344" s="195"/>
      <c r="G344" s="195"/>
      <c r="H344" s="195"/>
      <c r="I344" s="195"/>
      <c r="J344" s="195"/>
      <c r="K344" s="195"/>
      <c r="L344" s="195"/>
      <c r="M344" s="195"/>
      <c r="N344" s="195"/>
      <c r="O344" s="195"/>
      <c r="P344" s="195"/>
      <c r="Q344" s="196"/>
      <c r="BV344" s="117"/>
      <c r="BY344" s="132" t="s">
        <v>526</v>
      </c>
      <c r="CD344" s="145"/>
    </row>
    <row r="345" spans="1:82" s="95" customFormat="1" ht="15" hidden="1" x14ac:dyDescent="0.25">
      <c r="A345" s="134"/>
      <c r="B345" s="197" t="s">
        <v>534</v>
      </c>
      <c r="C345" s="197"/>
      <c r="D345" s="197"/>
      <c r="E345" s="197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29"/>
      <c r="BV345" s="117"/>
      <c r="BZ345" s="132" t="s">
        <v>534</v>
      </c>
      <c r="CA345" s="132" t="s">
        <v>1</v>
      </c>
      <c r="CB345" s="132" t="s">
        <v>1</v>
      </c>
      <c r="CC345" s="132" t="s">
        <v>1</v>
      </c>
      <c r="CD345" s="145"/>
    </row>
    <row r="346" spans="1:82" s="95" customFormat="1" ht="112.5" hidden="1" x14ac:dyDescent="0.25">
      <c r="A346" s="156" t="s">
        <v>280</v>
      </c>
      <c r="B346" s="119" t="s">
        <v>60</v>
      </c>
      <c r="C346" s="194" t="s">
        <v>281</v>
      </c>
      <c r="D346" s="194"/>
      <c r="E346" s="194"/>
      <c r="F346" s="156" t="s">
        <v>62</v>
      </c>
      <c r="G346" s="157">
        <v>2.3919999999999999</v>
      </c>
      <c r="H346" s="150">
        <v>8325.52</v>
      </c>
      <c r="I346" s="150"/>
      <c r="J346" s="150" t="s">
        <v>604</v>
      </c>
      <c r="K346" s="158" t="s">
        <v>522</v>
      </c>
      <c r="L346" s="150">
        <v>172460.82</v>
      </c>
      <c r="M346" s="150"/>
      <c r="N346" s="159"/>
      <c r="O346" s="150">
        <v>172460.82</v>
      </c>
      <c r="P346" s="160" t="s">
        <v>532</v>
      </c>
      <c r="Q346" s="160" t="s">
        <v>532</v>
      </c>
      <c r="BV346" s="117"/>
      <c r="BW346" s="132" t="s">
        <v>281</v>
      </c>
      <c r="CD346" s="145"/>
    </row>
    <row r="347" spans="1:82" s="95" customFormat="1" ht="15" hidden="1" x14ac:dyDescent="0.25">
      <c r="A347" s="125"/>
      <c r="B347" s="126"/>
      <c r="C347" s="127" t="s">
        <v>255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49"/>
      <c r="BV347" s="117"/>
      <c r="CD347" s="145"/>
    </row>
    <row r="348" spans="1:82" s="95" customFormat="1" ht="15" hidden="1" x14ac:dyDescent="0.25">
      <c r="A348" s="130"/>
      <c r="B348" s="126"/>
      <c r="C348" s="127" t="s">
        <v>605</v>
      </c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49"/>
      <c r="BV348" s="117"/>
      <c r="CD348" s="145"/>
    </row>
    <row r="349" spans="1:82" s="95" customFormat="1" ht="15" hidden="1" x14ac:dyDescent="0.25">
      <c r="A349" s="130"/>
      <c r="B349" s="133" t="s">
        <v>32</v>
      </c>
      <c r="C349" s="195" t="s">
        <v>526</v>
      </c>
      <c r="D349" s="195"/>
      <c r="E349" s="195"/>
      <c r="F349" s="195"/>
      <c r="G349" s="195"/>
      <c r="H349" s="195"/>
      <c r="I349" s="195"/>
      <c r="J349" s="195"/>
      <c r="K349" s="195"/>
      <c r="L349" s="195"/>
      <c r="M349" s="195"/>
      <c r="N349" s="195"/>
      <c r="O349" s="195"/>
      <c r="P349" s="195"/>
      <c r="Q349" s="196"/>
      <c r="BV349" s="117"/>
      <c r="BY349" s="132" t="s">
        <v>526</v>
      </c>
      <c r="CD349" s="145"/>
    </row>
    <row r="350" spans="1:82" s="95" customFormat="1" ht="15" hidden="1" x14ac:dyDescent="0.25">
      <c r="A350" s="134"/>
      <c r="B350" s="197" t="s">
        <v>534</v>
      </c>
      <c r="C350" s="197"/>
      <c r="D350" s="197"/>
      <c r="E350" s="197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29"/>
      <c r="BV350" s="117"/>
      <c r="BZ350" s="132" t="s">
        <v>534</v>
      </c>
      <c r="CA350" s="132" t="s">
        <v>1</v>
      </c>
      <c r="CB350" s="132" t="s">
        <v>1</v>
      </c>
      <c r="CC350" s="132" t="s">
        <v>1</v>
      </c>
      <c r="CD350" s="145"/>
    </row>
    <row r="351" spans="1:82" s="95" customFormat="1" ht="112.5" hidden="1" x14ac:dyDescent="0.25">
      <c r="A351" s="156" t="s">
        <v>283</v>
      </c>
      <c r="B351" s="119" t="s">
        <v>60</v>
      </c>
      <c r="C351" s="194" t="s">
        <v>238</v>
      </c>
      <c r="D351" s="194"/>
      <c r="E351" s="194"/>
      <c r="F351" s="156" t="s">
        <v>62</v>
      </c>
      <c r="G351" s="161">
        <v>0.52</v>
      </c>
      <c r="H351" s="150">
        <v>9959.35</v>
      </c>
      <c r="I351" s="150"/>
      <c r="J351" s="150" t="s">
        <v>593</v>
      </c>
      <c r="K351" s="158" t="s">
        <v>522</v>
      </c>
      <c r="L351" s="150">
        <v>44848.94</v>
      </c>
      <c r="M351" s="150"/>
      <c r="N351" s="159"/>
      <c r="O351" s="150">
        <v>44848.94</v>
      </c>
      <c r="P351" s="160" t="s">
        <v>532</v>
      </c>
      <c r="Q351" s="160" t="s">
        <v>532</v>
      </c>
      <c r="BV351" s="117"/>
      <c r="BW351" s="132" t="s">
        <v>238</v>
      </c>
      <c r="CD351" s="145"/>
    </row>
    <row r="352" spans="1:82" s="95" customFormat="1" ht="15" hidden="1" x14ac:dyDescent="0.25">
      <c r="A352" s="125"/>
      <c r="B352" s="126"/>
      <c r="C352" s="127" t="s">
        <v>284</v>
      </c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49"/>
      <c r="BV352" s="117"/>
      <c r="CD352" s="145"/>
    </row>
    <row r="353" spans="1:82" s="95" customFormat="1" ht="15" hidden="1" x14ac:dyDescent="0.25">
      <c r="A353" s="130"/>
      <c r="B353" s="126"/>
      <c r="C353" s="127" t="s">
        <v>594</v>
      </c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49"/>
      <c r="BV353" s="117"/>
      <c r="CD353" s="145"/>
    </row>
    <row r="354" spans="1:82" s="95" customFormat="1" ht="15" hidden="1" x14ac:dyDescent="0.25">
      <c r="A354" s="130"/>
      <c r="B354" s="133" t="s">
        <v>32</v>
      </c>
      <c r="C354" s="195" t="s">
        <v>526</v>
      </c>
      <c r="D354" s="195"/>
      <c r="E354" s="195"/>
      <c r="F354" s="195"/>
      <c r="G354" s="195"/>
      <c r="H354" s="195"/>
      <c r="I354" s="195"/>
      <c r="J354" s="195"/>
      <c r="K354" s="195"/>
      <c r="L354" s="195"/>
      <c r="M354" s="195"/>
      <c r="N354" s="195"/>
      <c r="O354" s="195"/>
      <c r="P354" s="195"/>
      <c r="Q354" s="196"/>
      <c r="BV354" s="117"/>
      <c r="BY354" s="132" t="s">
        <v>526</v>
      </c>
      <c r="CD354" s="145"/>
    </row>
    <row r="355" spans="1:82" s="95" customFormat="1" ht="15" hidden="1" x14ac:dyDescent="0.25">
      <c r="A355" s="134"/>
      <c r="B355" s="197" t="s">
        <v>534</v>
      </c>
      <c r="C355" s="197"/>
      <c r="D355" s="197"/>
      <c r="E355" s="197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29"/>
      <c r="BV355" s="117"/>
      <c r="BZ355" s="132" t="s">
        <v>534</v>
      </c>
      <c r="CA355" s="132" t="s">
        <v>1</v>
      </c>
      <c r="CB355" s="132" t="s">
        <v>1</v>
      </c>
      <c r="CC355" s="132" t="s">
        <v>1</v>
      </c>
      <c r="CD355" s="145"/>
    </row>
    <row r="356" spans="1:82" s="95" customFormat="1" ht="112.5" hidden="1" x14ac:dyDescent="0.25">
      <c r="A356" s="156" t="s">
        <v>285</v>
      </c>
      <c r="B356" s="119" t="s">
        <v>60</v>
      </c>
      <c r="C356" s="194" t="s">
        <v>78</v>
      </c>
      <c r="D356" s="194"/>
      <c r="E356" s="194"/>
      <c r="F356" s="156" t="s">
        <v>62</v>
      </c>
      <c r="G356" s="157">
        <v>0.104</v>
      </c>
      <c r="H356" s="150">
        <v>9925.06</v>
      </c>
      <c r="I356" s="150"/>
      <c r="J356" s="150" t="s">
        <v>541</v>
      </c>
      <c r="K356" s="158" t="s">
        <v>522</v>
      </c>
      <c r="L356" s="150">
        <v>8938.91</v>
      </c>
      <c r="M356" s="150"/>
      <c r="N356" s="159"/>
      <c r="O356" s="150">
        <v>8938.91</v>
      </c>
      <c r="P356" s="160" t="s">
        <v>532</v>
      </c>
      <c r="Q356" s="160" t="s">
        <v>532</v>
      </c>
      <c r="BV356" s="117"/>
      <c r="BW356" s="132" t="s">
        <v>78</v>
      </c>
      <c r="CD356" s="145"/>
    </row>
    <row r="357" spans="1:82" s="95" customFormat="1" ht="15" hidden="1" x14ac:dyDescent="0.25">
      <c r="A357" s="125"/>
      <c r="B357" s="126"/>
      <c r="C357" s="127" t="s">
        <v>286</v>
      </c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49"/>
      <c r="BV357" s="117"/>
      <c r="CD357" s="145"/>
    </row>
    <row r="358" spans="1:82" s="95" customFormat="1" ht="15" hidden="1" x14ac:dyDescent="0.25">
      <c r="A358" s="130"/>
      <c r="B358" s="126"/>
      <c r="C358" s="127" t="s">
        <v>542</v>
      </c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49"/>
      <c r="BV358" s="117"/>
      <c r="CD358" s="145"/>
    </row>
    <row r="359" spans="1:82" s="95" customFormat="1" ht="15" hidden="1" x14ac:dyDescent="0.25">
      <c r="A359" s="130"/>
      <c r="B359" s="133" t="s">
        <v>32</v>
      </c>
      <c r="C359" s="195" t="s">
        <v>526</v>
      </c>
      <c r="D359" s="195"/>
      <c r="E359" s="195"/>
      <c r="F359" s="195"/>
      <c r="G359" s="195"/>
      <c r="H359" s="195"/>
      <c r="I359" s="195"/>
      <c r="J359" s="195"/>
      <c r="K359" s="195"/>
      <c r="L359" s="195"/>
      <c r="M359" s="195"/>
      <c r="N359" s="195"/>
      <c r="O359" s="195"/>
      <c r="P359" s="195"/>
      <c r="Q359" s="196"/>
      <c r="BV359" s="117"/>
      <c r="BY359" s="132" t="s">
        <v>526</v>
      </c>
      <c r="CD359" s="145"/>
    </row>
    <row r="360" spans="1:82" s="95" customFormat="1" ht="15" hidden="1" x14ac:dyDescent="0.25">
      <c r="A360" s="134"/>
      <c r="B360" s="197" t="s">
        <v>534</v>
      </c>
      <c r="C360" s="197"/>
      <c r="D360" s="197"/>
      <c r="E360" s="197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29"/>
      <c r="BV360" s="117"/>
      <c r="BZ360" s="132" t="s">
        <v>534</v>
      </c>
      <c r="CA360" s="132" t="s">
        <v>1</v>
      </c>
      <c r="CB360" s="132" t="s">
        <v>1</v>
      </c>
      <c r="CC360" s="132" t="s">
        <v>1</v>
      </c>
      <c r="CD360" s="145"/>
    </row>
    <row r="361" spans="1:82" s="95" customFormat="1" ht="112.5" hidden="1" x14ac:dyDescent="0.25">
      <c r="A361" s="156" t="s">
        <v>287</v>
      </c>
      <c r="B361" s="119" t="s">
        <v>60</v>
      </c>
      <c r="C361" s="194" t="s">
        <v>288</v>
      </c>
      <c r="D361" s="194"/>
      <c r="E361" s="194"/>
      <c r="F361" s="156" t="s">
        <v>62</v>
      </c>
      <c r="G361" s="157">
        <v>2.3919999999999999</v>
      </c>
      <c r="H361" s="150">
        <v>9538.57</v>
      </c>
      <c r="I361" s="150"/>
      <c r="J361" s="150" t="s">
        <v>606</v>
      </c>
      <c r="K361" s="158" t="s">
        <v>522</v>
      </c>
      <c r="L361" s="150">
        <v>197588.81</v>
      </c>
      <c r="M361" s="150"/>
      <c r="N361" s="159"/>
      <c r="O361" s="150">
        <v>197588.81</v>
      </c>
      <c r="P361" s="160" t="s">
        <v>532</v>
      </c>
      <c r="Q361" s="160" t="s">
        <v>532</v>
      </c>
      <c r="BV361" s="117"/>
      <c r="BW361" s="132" t="s">
        <v>288</v>
      </c>
      <c r="CD361" s="145"/>
    </row>
    <row r="362" spans="1:82" s="95" customFormat="1" ht="15" hidden="1" x14ac:dyDescent="0.25">
      <c r="A362" s="125"/>
      <c r="B362" s="126"/>
      <c r="C362" s="127" t="s">
        <v>255</v>
      </c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49"/>
      <c r="BV362" s="117"/>
      <c r="CD362" s="145"/>
    </row>
    <row r="363" spans="1:82" s="95" customFormat="1" ht="15" hidden="1" x14ac:dyDescent="0.25">
      <c r="A363" s="130"/>
      <c r="B363" s="126"/>
      <c r="C363" s="127" t="s">
        <v>607</v>
      </c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49"/>
      <c r="BV363" s="117"/>
      <c r="CD363" s="145"/>
    </row>
    <row r="364" spans="1:82" s="95" customFormat="1" ht="15" hidden="1" x14ac:dyDescent="0.25">
      <c r="A364" s="130"/>
      <c r="B364" s="133" t="s">
        <v>32</v>
      </c>
      <c r="C364" s="195" t="s">
        <v>526</v>
      </c>
      <c r="D364" s="195"/>
      <c r="E364" s="195"/>
      <c r="F364" s="195"/>
      <c r="G364" s="195"/>
      <c r="H364" s="195"/>
      <c r="I364" s="195"/>
      <c r="J364" s="195"/>
      <c r="K364" s="195"/>
      <c r="L364" s="195"/>
      <c r="M364" s="195"/>
      <c r="N364" s="195"/>
      <c r="O364" s="195"/>
      <c r="P364" s="195"/>
      <c r="Q364" s="196"/>
      <c r="BV364" s="117"/>
      <c r="BY364" s="132" t="s">
        <v>526</v>
      </c>
      <c r="CD364" s="145"/>
    </row>
    <row r="365" spans="1:82" s="95" customFormat="1" ht="15" hidden="1" x14ac:dyDescent="0.25">
      <c r="A365" s="134"/>
      <c r="B365" s="197" t="s">
        <v>534</v>
      </c>
      <c r="C365" s="197"/>
      <c r="D365" s="197"/>
      <c r="E365" s="197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29"/>
      <c r="BV365" s="117"/>
      <c r="BZ365" s="132" t="s">
        <v>534</v>
      </c>
      <c r="CA365" s="132" t="s">
        <v>1</v>
      </c>
      <c r="CB365" s="132" t="s">
        <v>1</v>
      </c>
      <c r="CC365" s="132" t="s">
        <v>1</v>
      </c>
      <c r="CD365" s="145"/>
    </row>
    <row r="366" spans="1:82" s="95" customFormat="1" ht="112.5" hidden="1" x14ac:dyDescent="0.25">
      <c r="A366" s="156" t="s">
        <v>290</v>
      </c>
      <c r="B366" s="119" t="s">
        <v>60</v>
      </c>
      <c r="C366" s="194" t="s">
        <v>191</v>
      </c>
      <c r="D366" s="194"/>
      <c r="E366" s="194"/>
      <c r="F366" s="156" t="s">
        <v>62</v>
      </c>
      <c r="G366" s="157">
        <v>5.9279999999999999</v>
      </c>
      <c r="H366" s="150">
        <v>11187.07</v>
      </c>
      <c r="I366" s="150"/>
      <c r="J366" s="150" t="s">
        <v>578</v>
      </c>
      <c r="K366" s="158" t="s">
        <v>522</v>
      </c>
      <c r="L366" s="150">
        <v>574304.80000000005</v>
      </c>
      <c r="M366" s="150"/>
      <c r="N366" s="159"/>
      <c r="O366" s="150">
        <v>574304.80000000005</v>
      </c>
      <c r="P366" s="160" t="s">
        <v>532</v>
      </c>
      <c r="Q366" s="160" t="s">
        <v>532</v>
      </c>
      <c r="BV366" s="117"/>
      <c r="BW366" s="132" t="s">
        <v>191</v>
      </c>
      <c r="CD366" s="145"/>
    </row>
    <row r="367" spans="1:82" s="95" customFormat="1" ht="15" hidden="1" x14ac:dyDescent="0.25">
      <c r="A367" s="125"/>
      <c r="B367" s="126"/>
      <c r="C367" s="127" t="s">
        <v>291</v>
      </c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49"/>
      <c r="BV367" s="117"/>
      <c r="CD367" s="145"/>
    </row>
    <row r="368" spans="1:82" s="95" customFormat="1" ht="15" hidden="1" x14ac:dyDescent="0.25">
      <c r="A368" s="130"/>
      <c r="B368" s="126"/>
      <c r="C368" s="127" t="s">
        <v>579</v>
      </c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49"/>
      <c r="BV368" s="117"/>
      <c r="CD368" s="145"/>
    </row>
    <row r="369" spans="1:82" s="95" customFormat="1" ht="15" hidden="1" x14ac:dyDescent="0.25">
      <c r="A369" s="130"/>
      <c r="B369" s="133" t="s">
        <v>32</v>
      </c>
      <c r="C369" s="195" t="s">
        <v>526</v>
      </c>
      <c r="D369" s="195"/>
      <c r="E369" s="195"/>
      <c r="F369" s="195"/>
      <c r="G369" s="195"/>
      <c r="H369" s="195"/>
      <c r="I369" s="195"/>
      <c r="J369" s="195"/>
      <c r="K369" s="195"/>
      <c r="L369" s="195"/>
      <c r="M369" s="195"/>
      <c r="N369" s="195"/>
      <c r="O369" s="195"/>
      <c r="P369" s="195"/>
      <c r="Q369" s="196"/>
      <c r="BV369" s="117"/>
      <c r="BY369" s="132" t="s">
        <v>526</v>
      </c>
      <c r="CD369" s="145"/>
    </row>
    <row r="370" spans="1:82" s="95" customFormat="1" ht="15" hidden="1" x14ac:dyDescent="0.25">
      <c r="A370" s="134"/>
      <c r="B370" s="197" t="s">
        <v>534</v>
      </c>
      <c r="C370" s="197"/>
      <c r="D370" s="197"/>
      <c r="E370" s="197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29"/>
      <c r="BV370" s="117"/>
      <c r="BZ370" s="132" t="s">
        <v>534</v>
      </c>
      <c r="CA370" s="132" t="s">
        <v>1</v>
      </c>
      <c r="CB370" s="132" t="s">
        <v>1</v>
      </c>
      <c r="CC370" s="132" t="s">
        <v>1</v>
      </c>
      <c r="CD370" s="145"/>
    </row>
    <row r="371" spans="1:82" s="95" customFormat="1" ht="112.5" hidden="1" x14ac:dyDescent="0.25">
      <c r="A371" s="156" t="s">
        <v>292</v>
      </c>
      <c r="B371" s="119" t="s">
        <v>60</v>
      </c>
      <c r="C371" s="194" t="s">
        <v>105</v>
      </c>
      <c r="D371" s="194"/>
      <c r="E371" s="194"/>
      <c r="F371" s="156" t="s">
        <v>62</v>
      </c>
      <c r="G371" s="157">
        <v>6.5519999999999996</v>
      </c>
      <c r="H371" s="150">
        <v>7596.65</v>
      </c>
      <c r="I371" s="150"/>
      <c r="J371" s="150" t="s">
        <v>553</v>
      </c>
      <c r="K371" s="158" t="s">
        <v>522</v>
      </c>
      <c r="L371" s="150">
        <v>431036.35</v>
      </c>
      <c r="M371" s="150"/>
      <c r="N371" s="159"/>
      <c r="O371" s="150">
        <v>431036.35</v>
      </c>
      <c r="P371" s="160" t="s">
        <v>532</v>
      </c>
      <c r="Q371" s="160" t="s">
        <v>532</v>
      </c>
      <c r="BV371" s="117"/>
      <c r="BW371" s="132" t="s">
        <v>105</v>
      </c>
      <c r="CD371" s="145"/>
    </row>
    <row r="372" spans="1:82" s="95" customFormat="1" ht="15" hidden="1" x14ac:dyDescent="0.25">
      <c r="A372" s="125"/>
      <c r="B372" s="126"/>
      <c r="C372" s="127" t="s">
        <v>177</v>
      </c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49"/>
      <c r="BV372" s="117"/>
      <c r="CD372" s="145"/>
    </row>
    <row r="373" spans="1:82" s="95" customFormat="1" ht="15" hidden="1" x14ac:dyDescent="0.25">
      <c r="A373" s="130"/>
      <c r="B373" s="126"/>
      <c r="C373" s="127" t="s">
        <v>554</v>
      </c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49"/>
      <c r="BV373" s="117"/>
      <c r="CD373" s="145"/>
    </row>
    <row r="374" spans="1:82" s="95" customFormat="1" ht="15" hidden="1" x14ac:dyDescent="0.25">
      <c r="A374" s="130"/>
      <c r="B374" s="133" t="s">
        <v>32</v>
      </c>
      <c r="C374" s="195" t="s">
        <v>526</v>
      </c>
      <c r="D374" s="195"/>
      <c r="E374" s="195"/>
      <c r="F374" s="195"/>
      <c r="G374" s="195"/>
      <c r="H374" s="195"/>
      <c r="I374" s="195"/>
      <c r="J374" s="195"/>
      <c r="K374" s="195"/>
      <c r="L374" s="195"/>
      <c r="M374" s="195"/>
      <c r="N374" s="195"/>
      <c r="O374" s="195"/>
      <c r="P374" s="195"/>
      <c r="Q374" s="196"/>
      <c r="BV374" s="117"/>
      <c r="BY374" s="132" t="s">
        <v>526</v>
      </c>
      <c r="CD374" s="145"/>
    </row>
    <row r="375" spans="1:82" s="95" customFormat="1" ht="15" hidden="1" x14ac:dyDescent="0.25">
      <c r="A375" s="134"/>
      <c r="B375" s="197" t="s">
        <v>534</v>
      </c>
      <c r="C375" s="197"/>
      <c r="D375" s="197"/>
      <c r="E375" s="197"/>
      <c r="F375" s="135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29"/>
      <c r="BV375" s="117"/>
      <c r="BZ375" s="132" t="s">
        <v>534</v>
      </c>
      <c r="CA375" s="132" t="s">
        <v>1</v>
      </c>
      <c r="CB375" s="132" t="s">
        <v>1</v>
      </c>
      <c r="CC375" s="132" t="s">
        <v>1</v>
      </c>
      <c r="CD375" s="145"/>
    </row>
    <row r="376" spans="1:82" s="95" customFormat="1" ht="112.5" hidden="1" x14ac:dyDescent="0.25">
      <c r="A376" s="156" t="s">
        <v>293</v>
      </c>
      <c r="B376" s="119" t="s">
        <v>60</v>
      </c>
      <c r="C376" s="194" t="s">
        <v>113</v>
      </c>
      <c r="D376" s="194"/>
      <c r="E376" s="194"/>
      <c r="F376" s="156" t="s">
        <v>62</v>
      </c>
      <c r="G376" s="157">
        <v>0.72799999999999998</v>
      </c>
      <c r="H376" s="150">
        <v>7317.78</v>
      </c>
      <c r="I376" s="150"/>
      <c r="J376" s="150" t="s">
        <v>557</v>
      </c>
      <c r="K376" s="158" t="s">
        <v>522</v>
      </c>
      <c r="L376" s="150">
        <v>46134.8</v>
      </c>
      <c r="M376" s="150"/>
      <c r="N376" s="159"/>
      <c r="O376" s="150">
        <v>46134.8</v>
      </c>
      <c r="P376" s="160" t="s">
        <v>532</v>
      </c>
      <c r="Q376" s="160" t="s">
        <v>532</v>
      </c>
      <c r="BV376" s="117"/>
      <c r="BW376" s="132" t="s">
        <v>113</v>
      </c>
      <c r="CD376" s="145"/>
    </row>
    <row r="377" spans="1:82" s="95" customFormat="1" ht="15" hidden="1" x14ac:dyDescent="0.25">
      <c r="A377" s="125"/>
      <c r="B377" s="126"/>
      <c r="C377" s="127" t="s">
        <v>294</v>
      </c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49"/>
      <c r="BV377" s="117"/>
      <c r="CD377" s="145"/>
    </row>
    <row r="378" spans="1:82" s="95" customFormat="1" ht="15" hidden="1" x14ac:dyDescent="0.25">
      <c r="A378" s="130"/>
      <c r="B378" s="126"/>
      <c r="C378" s="127" t="s">
        <v>558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49"/>
      <c r="BV378" s="117"/>
      <c r="CD378" s="145"/>
    </row>
    <row r="379" spans="1:82" s="95" customFormat="1" ht="15" hidden="1" x14ac:dyDescent="0.25">
      <c r="A379" s="130"/>
      <c r="B379" s="133" t="s">
        <v>32</v>
      </c>
      <c r="C379" s="195" t="s">
        <v>526</v>
      </c>
      <c r="D379" s="195"/>
      <c r="E379" s="195"/>
      <c r="F379" s="195"/>
      <c r="G379" s="195"/>
      <c r="H379" s="195"/>
      <c r="I379" s="195"/>
      <c r="J379" s="195"/>
      <c r="K379" s="195"/>
      <c r="L379" s="195"/>
      <c r="M379" s="195"/>
      <c r="N379" s="195"/>
      <c r="O379" s="195"/>
      <c r="P379" s="195"/>
      <c r="Q379" s="196"/>
      <c r="BV379" s="117"/>
      <c r="BY379" s="132" t="s">
        <v>526</v>
      </c>
      <c r="CD379" s="145"/>
    </row>
    <row r="380" spans="1:82" s="95" customFormat="1" ht="15" hidden="1" x14ac:dyDescent="0.25">
      <c r="A380" s="134"/>
      <c r="B380" s="197" t="s">
        <v>534</v>
      </c>
      <c r="C380" s="197"/>
      <c r="D380" s="197"/>
      <c r="E380" s="197"/>
      <c r="F380" s="135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29"/>
      <c r="BV380" s="117"/>
      <c r="BZ380" s="132" t="s">
        <v>534</v>
      </c>
      <c r="CA380" s="132" t="s">
        <v>1</v>
      </c>
      <c r="CB380" s="132" t="s">
        <v>1</v>
      </c>
      <c r="CC380" s="132" t="s">
        <v>1</v>
      </c>
      <c r="CD380" s="145"/>
    </row>
    <row r="381" spans="1:82" s="95" customFormat="1" ht="112.5" hidden="1" x14ac:dyDescent="0.25">
      <c r="A381" s="156" t="s">
        <v>295</v>
      </c>
      <c r="B381" s="119" t="s">
        <v>60</v>
      </c>
      <c r="C381" s="194" t="s">
        <v>253</v>
      </c>
      <c r="D381" s="194"/>
      <c r="E381" s="194"/>
      <c r="F381" s="156" t="s">
        <v>62</v>
      </c>
      <c r="G381" s="161">
        <v>6.24</v>
      </c>
      <c r="H381" s="150">
        <v>6143.88</v>
      </c>
      <c r="I381" s="150"/>
      <c r="J381" s="150" t="s">
        <v>597</v>
      </c>
      <c r="K381" s="158" t="s">
        <v>522</v>
      </c>
      <c r="L381" s="150">
        <v>332005.44</v>
      </c>
      <c r="M381" s="150"/>
      <c r="N381" s="159"/>
      <c r="O381" s="150">
        <v>332005.44</v>
      </c>
      <c r="P381" s="160" t="s">
        <v>532</v>
      </c>
      <c r="Q381" s="160" t="s">
        <v>532</v>
      </c>
      <c r="BV381" s="117"/>
      <c r="BW381" s="132" t="s">
        <v>253</v>
      </c>
      <c r="CD381" s="145"/>
    </row>
    <row r="382" spans="1:82" s="95" customFormat="1" ht="15" hidden="1" x14ac:dyDescent="0.25">
      <c r="A382" s="125"/>
      <c r="B382" s="126"/>
      <c r="C382" s="127" t="s">
        <v>296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49"/>
      <c r="BV382" s="117"/>
      <c r="CD382" s="145"/>
    </row>
    <row r="383" spans="1:82" s="95" customFormat="1" ht="15" hidden="1" x14ac:dyDescent="0.25">
      <c r="A383" s="130"/>
      <c r="B383" s="126"/>
      <c r="C383" s="127" t="s">
        <v>598</v>
      </c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49"/>
      <c r="BV383" s="117"/>
      <c r="CD383" s="145"/>
    </row>
    <row r="384" spans="1:82" s="95" customFormat="1" ht="15" hidden="1" x14ac:dyDescent="0.25">
      <c r="A384" s="130"/>
      <c r="B384" s="133" t="s">
        <v>32</v>
      </c>
      <c r="C384" s="195" t="s">
        <v>526</v>
      </c>
      <c r="D384" s="195"/>
      <c r="E384" s="195"/>
      <c r="F384" s="195"/>
      <c r="G384" s="195"/>
      <c r="H384" s="195"/>
      <c r="I384" s="195"/>
      <c r="J384" s="195"/>
      <c r="K384" s="195"/>
      <c r="L384" s="195"/>
      <c r="M384" s="195"/>
      <c r="N384" s="195"/>
      <c r="O384" s="195"/>
      <c r="P384" s="195"/>
      <c r="Q384" s="196"/>
      <c r="BV384" s="117"/>
      <c r="BY384" s="132" t="s">
        <v>526</v>
      </c>
      <c r="CD384" s="145"/>
    </row>
    <row r="385" spans="1:82" s="95" customFormat="1" ht="15" hidden="1" x14ac:dyDescent="0.25">
      <c r="A385" s="134"/>
      <c r="B385" s="197" t="s">
        <v>534</v>
      </c>
      <c r="C385" s="197"/>
      <c r="D385" s="197"/>
      <c r="E385" s="197"/>
      <c r="F385" s="135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29"/>
      <c r="BV385" s="117"/>
      <c r="BZ385" s="132" t="s">
        <v>534</v>
      </c>
      <c r="CA385" s="132" t="s">
        <v>1</v>
      </c>
      <c r="CB385" s="132" t="s">
        <v>1</v>
      </c>
      <c r="CC385" s="132" t="s">
        <v>1</v>
      </c>
      <c r="CD385" s="145"/>
    </row>
    <row r="386" spans="1:82" s="95" customFormat="1" ht="112.5" hidden="1" x14ac:dyDescent="0.25">
      <c r="A386" s="156" t="s">
        <v>297</v>
      </c>
      <c r="B386" s="119" t="s">
        <v>60</v>
      </c>
      <c r="C386" s="194" t="s">
        <v>298</v>
      </c>
      <c r="D386" s="194"/>
      <c r="E386" s="194"/>
      <c r="F386" s="156" t="s">
        <v>62</v>
      </c>
      <c r="G386" s="157">
        <v>6.6559999999999997</v>
      </c>
      <c r="H386" s="150">
        <v>7092.84</v>
      </c>
      <c r="I386" s="150"/>
      <c r="J386" s="150" t="s">
        <v>608</v>
      </c>
      <c r="K386" s="158" t="s">
        <v>522</v>
      </c>
      <c r="L386" s="150">
        <v>408838.11</v>
      </c>
      <c r="M386" s="150"/>
      <c r="N386" s="159"/>
      <c r="O386" s="150">
        <v>408838.11</v>
      </c>
      <c r="P386" s="160" t="s">
        <v>532</v>
      </c>
      <c r="Q386" s="160" t="s">
        <v>532</v>
      </c>
      <c r="BV386" s="117"/>
      <c r="BW386" s="132" t="s">
        <v>298</v>
      </c>
      <c r="CD386" s="145"/>
    </row>
    <row r="387" spans="1:82" s="95" customFormat="1" ht="15" hidden="1" x14ac:dyDescent="0.25">
      <c r="A387" s="125"/>
      <c r="B387" s="126"/>
      <c r="C387" s="127" t="s">
        <v>300</v>
      </c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49"/>
      <c r="BV387" s="117"/>
      <c r="CD387" s="145"/>
    </row>
    <row r="388" spans="1:82" s="95" customFormat="1" ht="15" hidden="1" x14ac:dyDescent="0.25">
      <c r="A388" s="130"/>
      <c r="B388" s="126"/>
      <c r="C388" s="127" t="s">
        <v>609</v>
      </c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49"/>
      <c r="BV388" s="117"/>
      <c r="CD388" s="145"/>
    </row>
    <row r="389" spans="1:82" s="95" customFormat="1" ht="15" hidden="1" x14ac:dyDescent="0.25">
      <c r="A389" s="130"/>
      <c r="B389" s="133" t="s">
        <v>32</v>
      </c>
      <c r="C389" s="195" t="s">
        <v>526</v>
      </c>
      <c r="D389" s="195"/>
      <c r="E389" s="195"/>
      <c r="F389" s="195"/>
      <c r="G389" s="195"/>
      <c r="H389" s="195"/>
      <c r="I389" s="195"/>
      <c r="J389" s="195"/>
      <c r="K389" s="195"/>
      <c r="L389" s="195"/>
      <c r="M389" s="195"/>
      <c r="N389" s="195"/>
      <c r="O389" s="195"/>
      <c r="P389" s="195"/>
      <c r="Q389" s="196"/>
      <c r="BV389" s="117"/>
      <c r="BY389" s="132" t="s">
        <v>526</v>
      </c>
      <c r="CD389" s="145"/>
    </row>
    <row r="390" spans="1:82" s="95" customFormat="1" ht="15" hidden="1" x14ac:dyDescent="0.25">
      <c r="A390" s="134"/>
      <c r="B390" s="197" t="s">
        <v>534</v>
      </c>
      <c r="C390" s="197"/>
      <c r="D390" s="197"/>
      <c r="E390" s="197"/>
      <c r="F390" s="135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29"/>
      <c r="BV390" s="117"/>
      <c r="BZ390" s="132" t="s">
        <v>534</v>
      </c>
      <c r="CA390" s="132" t="s">
        <v>1</v>
      </c>
      <c r="CB390" s="132" t="s">
        <v>1</v>
      </c>
      <c r="CC390" s="132" t="s">
        <v>1</v>
      </c>
      <c r="CD390" s="145"/>
    </row>
    <row r="391" spans="1:82" s="95" customFormat="1" ht="15" hidden="1" x14ac:dyDescent="0.25">
      <c r="A391" s="204" t="s">
        <v>116</v>
      </c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6"/>
      <c r="BV391" s="117"/>
      <c r="CD391" s="145" t="s">
        <v>116</v>
      </c>
    </row>
    <row r="392" spans="1:82" s="95" customFormat="1" ht="15" hidden="1" x14ac:dyDescent="0.25">
      <c r="A392" s="191" t="s">
        <v>302</v>
      </c>
      <c r="B392" s="192"/>
      <c r="C392" s="192"/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3"/>
      <c r="BV392" s="117" t="s">
        <v>302</v>
      </c>
      <c r="CD392" s="145"/>
    </row>
    <row r="393" spans="1:82" s="95" customFormat="1" ht="112.5" x14ac:dyDescent="0.25">
      <c r="A393" s="156" t="s">
        <v>303</v>
      </c>
      <c r="B393" s="119" t="s">
        <v>304</v>
      </c>
      <c r="C393" s="194" t="s">
        <v>305</v>
      </c>
      <c r="D393" s="194"/>
      <c r="E393" s="194"/>
      <c r="F393" s="156" t="s">
        <v>35</v>
      </c>
      <c r="G393" s="259">
        <v>66.872</v>
      </c>
      <c r="H393" s="150" t="s">
        <v>306</v>
      </c>
      <c r="I393" s="150" t="s">
        <v>307</v>
      </c>
      <c r="J393" s="150">
        <v>103.65</v>
      </c>
      <c r="K393" s="158" t="s">
        <v>522</v>
      </c>
      <c r="L393" s="150">
        <v>2043128.68</v>
      </c>
      <c r="M393" s="150">
        <v>1291609.8999999999</v>
      </c>
      <c r="N393" s="159" t="s">
        <v>610</v>
      </c>
      <c r="O393" s="150">
        <v>60024.91</v>
      </c>
      <c r="P393" s="160" t="s">
        <v>611</v>
      </c>
      <c r="Q393" s="160" t="s">
        <v>612</v>
      </c>
      <c r="BV393" s="117"/>
      <c r="BW393" s="132" t="s">
        <v>305</v>
      </c>
      <c r="CD393" s="145"/>
    </row>
    <row r="394" spans="1:82" s="95" customFormat="1" ht="15" hidden="1" x14ac:dyDescent="0.25">
      <c r="A394" s="125"/>
      <c r="B394" s="126"/>
      <c r="C394" s="127" t="s">
        <v>309</v>
      </c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49"/>
      <c r="BV394" s="117"/>
      <c r="CD394" s="145"/>
    </row>
    <row r="395" spans="1:82" s="95" customFormat="1" ht="57" hidden="1" x14ac:dyDescent="0.25">
      <c r="A395" s="130"/>
      <c r="B395" s="131" t="s">
        <v>41</v>
      </c>
      <c r="C395" s="195" t="s">
        <v>42</v>
      </c>
      <c r="D395" s="195"/>
      <c r="E395" s="195"/>
      <c r="F395" s="195"/>
      <c r="G395" s="195"/>
      <c r="H395" s="195"/>
      <c r="I395" s="195"/>
      <c r="J395" s="195"/>
      <c r="K395" s="195"/>
      <c r="L395" s="195"/>
      <c r="M395" s="195"/>
      <c r="N395" s="195"/>
      <c r="O395" s="195"/>
      <c r="P395" s="195"/>
      <c r="Q395" s="196"/>
      <c r="BV395" s="117"/>
      <c r="BX395" s="132" t="s">
        <v>42</v>
      </c>
      <c r="CD395" s="145"/>
    </row>
    <row r="396" spans="1:82" s="95" customFormat="1" ht="15" hidden="1" x14ac:dyDescent="0.25">
      <c r="A396" s="130"/>
      <c r="B396" s="133" t="s">
        <v>32</v>
      </c>
      <c r="C396" s="195" t="s">
        <v>526</v>
      </c>
      <c r="D396" s="195"/>
      <c r="E396" s="195"/>
      <c r="F396" s="195"/>
      <c r="G396" s="195"/>
      <c r="H396" s="195"/>
      <c r="I396" s="195"/>
      <c r="J396" s="195"/>
      <c r="K396" s="195"/>
      <c r="L396" s="195"/>
      <c r="M396" s="195"/>
      <c r="N396" s="195"/>
      <c r="O396" s="195"/>
      <c r="P396" s="195"/>
      <c r="Q396" s="196"/>
      <c r="BV396" s="117"/>
      <c r="BY396" s="132" t="s">
        <v>526</v>
      </c>
      <c r="CD396" s="145"/>
    </row>
    <row r="397" spans="1:82" s="95" customFormat="1" ht="15" hidden="1" x14ac:dyDescent="0.25">
      <c r="A397" s="134"/>
      <c r="B397" s="197" t="s">
        <v>527</v>
      </c>
      <c r="C397" s="197"/>
      <c r="D397" s="197"/>
      <c r="E397" s="197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29"/>
      <c r="BV397" s="117"/>
      <c r="BZ397" s="132" t="s">
        <v>527</v>
      </c>
      <c r="CA397" s="132" t="s">
        <v>1</v>
      </c>
      <c r="CB397" s="132" t="s">
        <v>1</v>
      </c>
      <c r="CC397" s="132" t="s">
        <v>1</v>
      </c>
      <c r="CD397" s="145"/>
    </row>
    <row r="398" spans="1:82" s="95" customFormat="1" ht="112.5" hidden="1" x14ac:dyDescent="0.25">
      <c r="A398" s="156" t="s">
        <v>312</v>
      </c>
      <c r="B398" s="119" t="s">
        <v>60</v>
      </c>
      <c r="C398" s="194" t="s">
        <v>61</v>
      </c>
      <c r="D398" s="194"/>
      <c r="E398" s="194"/>
      <c r="F398" s="156" t="s">
        <v>62</v>
      </c>
      <c r="G398" s="157">
        <v>1.3520000000000001</v>
      </c>
      <c r="H398" s="150">
        <v>9153.1200000000008</v>
      </c>
      <c r="I398" s="150"/>
      <c r="J398" s="150" t="s">
        <v>531</v>
      </c>
      <c r="K398" s="158" t="s">
        <v>522</v>
      </c>
      <c r="L398" s="150">
        <v>107167.66</v>
      </c>
      <c r="M398" s="150"/>
      <c r="N398" s="159"/>
      <c r="O398" s="150">
        <v>107167.66</v>
      </c>
      <c r="P398" s="160" t="s">
        <v>532</v>
      </c>
      <c r="Q398" s="160" t="s">
        <v>532</v>
      </c>
      <c r="BV398" s="117"/>
      <c r="BW398" s="132" t="s">
        <v>61</v>
      </c>
      <c r="CD398" s="145"/>
    </row>
    <row r="399" spans="1:82" s="95" customFormat="1" ht="15" hidden="1" x14ac:dyDescent="0.25">
      <c r="A399" s="125"/>
      <c r="B399" s="126"/>
      <c r="C399" s="127" t="s">
        <v>136</v>
      </c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49"/>
      <c r="BV399" s="117"/>
      <c r="CD399" s="145"/>
    </row>
    <row r="400" spans="1:82" s="95" customFormat="1" ht="15" hidden="1" x14ac:dyDescent="0.25">
      <c r="A400" s="130"/>
      <c r="B400" s="126"/>
      <c r="C400" s="127" t="s">
        <v>533</v>
      </c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49"/>
      <c r="BV400" s="117"/>
      <c r="CD400" s="145"/>
    </row>
    <row r="401" spans="1:82" s="95" customFormat="1" ht="15" hidden="1" x14ac:dyDescent="0.25">
      <c r="A401" s="130"/>
      <c r="B401" s="133" t="s">
        <v>32</v>
      </c>
      <c r="C401" s="195" t="s">
        <v>526</v>
      </c>
      <c r="D401" s="195"/>
      <c r="E401" s="195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5"/>
      <c r="Q401" s="196"/>
      <c r="BV401" s="117"/>
      <c r="BY401" s="132" t="s">
        <v>526</v>
      </c>
      <c r="CD401" s="145"/>
    </row>
    <row r="402" spans="1:82" s="95" customFormat="1" ht="15" hidden="1" x14ac:dyDescent="0.25">
      <c r="A402" s="134"/>
      <c r="B402" s="197" t="s">
        <v>534</v>
      </c>
      <c r="C402" s="197"/>
      <c r="D402" s="197"/>
      <c r="E402" s="197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29"/>
      <c r="BV402" s="117"/>
      <c r="BZ402" s="132" t="s">
        <v>534</v>
      </c>
      <c r="CA402" s="132" t="s">
        <v>1</v>
      </c>
      <c r="CB402" s="132" t="s">
        <v>1</v>
      </c>
      <c r="CC402" s="132" t="s">
        <v>1</v>
      </c>
      <c r="CD402" s="145"/>
    </row>
    <row r="403" spans="1:82" s="95" customFormat="1" ht="112.5" hidden="1" x14ac:dyDescent="0.25">
      <c r="A403" s="156" t="s">
        <v>313</v>
      </c>
      <c r="B403" s="119" t="s">
        <v>60</v>
      </c>
      <c r="C403" s="194" t="s">
        <v>226</v>
      </c>
      <c r="D403" s="194"/>
      <c r="E403" s="194"/>
      <c r="F403" s="156" t="s">
        <v>62</v>
      </c>
      <c r="G403" s="161">
        <v>1.04</v>
      </c>
      <c r="H403" s="150">
        <v>9675.52</v>
      </c>
      <c r="I403" s="150"/>
      <c r="J403" s="150" t="s">
        <v>589</v>
      </c>
      <c r="K403" s="158" t="s">
        <v>522</v>
      </c>
      <c r="L403" s="150">
        <v>87141.6</v>
      </c>
      <c r="M403" s="150"/>
      <c r="N403" s="159"/>
      <c r="O403" s="150">
        <v>87141.6</v>
      </c>
      <c r="P403" s="160" t="s">
        <v>532</v>
      </c>
      <c r="Q403" s="160" t="s">
        <v>532</v>
      </c>
      <c r="BV403" s="117"/>
      <c r="BW403" s="132" t="s">
        <v>226</v>
      </c>
      <c r="CD403" s="145"/>
    </row>
    <row r="404" spans="1:82" s="95" customFormat="1" ht="15" hidden="1" x14ac:dyDescent="0.25">
      <c r="A404" s="125"/>
      <c r="B404" s="126"/>
      <c r="C404" s="127" t="s">
        <v>314</v>
      </c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49"/>
      <c r="BV404" s="117"/>
      <c r="CD404" s="145"/>
    </row>
    <row r="405" spans="1:82" s="95" customFormat="1" ht="15" hidden="1" x14ac:dyDescent="0.25">
      <c r="A405" s="130"/>
      <c r="B405" s="126"/>
      <c r="C405" s="127" t="s">
        <v>590</v>
      </c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49"/>
      <c r="BV405" s="117"/>
      <c r="CD405" s="145"/>
    </row>
    <row r="406" spans="1:82" s="95" customFormat="1" ht="15" hidden="1" x14ac:dyDescent="0.25">
      <c r="A406" s="130"/>
      <c r="B406" s="133" t="s">
        <v>32</v>
      </c>
      <c r="C406" s="195" t="s">
        <v>526</v>
      </c>
      <c r="D406" s="195"/>
      <c r="E406" s="195"/>
      <c r="F406" s="195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6"/>
      <c r="BV406" s="117"/>
      <c r="BY406" s="132" t="s">
        <v>526</v>
      </c>
      <c r="CD406" s="145"/>
    </row>
    <row r="407" spans="1:82" s="95" customFormat="1" ht="15" hidden="1" x14ac:dyDescent="0.25">
      <c r="A407" s="134"/>
      <c r="B407" s="197" t="s">
        <v>534</v>
      </c>
      <c r="C407" s="197"/>
      <c r="D407" s="197"/>
      <c r="E407" s="197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29"/>
      <c r="BV407" s="117"/>
      <c r="BZ407" s="132" t="s">
        <v>534</v>
      </c>
      <c r="CA407" s="132" t="s">
        <v>1</v>
      </c>
      <c r="CB407" s="132" t="s">
        <v>1</v>
      </c>
      <c r="CC407" s="132" t="s">
        <v>1</v>
      </c>
      <c r="CD407" s="145"/>
    </row>
    <row r="408" spans="1:82" s="95" customFormat="1" ht="112.5" hidden="1" x14ac:dyDescent="0.25">
      <c r="A408" s="156" t="s">
        <v>315</v>
      </c>
      <c r="B408" s="119" t="s">
        <v>60</v>
      </c>
      <c r="C408" s="194" t="s">
        <v>232</v>
      </c>
      <c r="D408" s="194"/>
      <c r="E408" s="194"/>
      <c r="F408" s="156" t="s">
        <v>62</v>
      </c>
      <c r="G408" s="163">
        <v>5.2</v>
      </c>
      <c r="H408" s="150">
        <v>12292.49</v>
      </c>
      <c r="I408" s="150"/>
      <c r="J408" s="150" t="s">
        <v>591</v>
      </c>
      <c r="K408" s="158" t="s">
        <v>522</v>
      </c>
      <c r="L408" s="150">
        <v>553555.41</v>
      </c>
      <c r="M408" s="150"/>
      <c r="N408" s="159"/>
      <c r="O408" s="150">
        <v>553555.41</v>
      </c>
      <c r="P408" s="160" t="s">
        <v>532</v>
      </c>
      <c r="Q408" s="160" t="s">
        <v>532</v>
      </c>
      <c r="BV408" s="117"/>
      <c r="BW408" s="132" t="s">
        <v>232</v>
      </c>
      <c r="CD408" s="145"/>
    </row>
    <row r="409" spans="1:82" s="95" customFormat="1" ht="15" hidden="1" x14ac:dyDescent="0.25">
      <c r="A409" s="125"/>
      <c r="B409" s="126"/>
      <c r="C409" s="127" t="s">
        <v>316</v>
      </c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49"/>
      <c r="BV409" s="117"/>
      <c r="CD409" s="145"/>
    </row>
    <row r="410" spans="1:82" s="95" customFormat="1" ht="15" hidden="1" x14ac:dyDescent="0.25">
      <c r="A410" s="130"/>
      <c r="B410" s="126"/>
      <c r="C410" s="127" t="s">
        <v>592</v>
      </c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49"/>
      <c r="BV410" s="117"/>
      <c r="CD410" s="145"/>
    </row>
    <row r="411" spans="1:82" s="95" customFormat="1" ht="15" hidden="1" x14ac:dyDescent="0.25">
      <c r="A411" s="130"/>
      <c r="B411" s="133" t="s">
        <v>32</v>
      </c>
      <c r="C411" s="195" t="s">
        <v>526</v>
      </c>
      <c r="D411" s="195"/>
      <c r="E411" s="195"/>
      <c r="F411" s="195"/>
      <c r="G411" s="195"/>
      <c r="H411" s="195"/>
      <c r="I411" s="195"/>
      <c r="J411" s="195"/>
      <c r="K411" s="195"/>
      <c r="L411" s="195"/>
      <c r="M411" s="195"/>
      <c r="N411" s="195"/>
      <c r="O411" s="195"/>
      <c r="P411" s="195"/>
      <c r="Q411" s="196"/>
      <c r="BV411" s="117"/>
      <c r="BY411" s="132" t="s">
        <v>526</v>
      </c>
      <c r="CD411" s="145"/>
    </row>
    <row r="412" spans="1:82" s="95" customFormat="1" ht="15" hidden="1" x14ac:dyDescent="0.25">
      <c r="A412" s="134"/>
      <c r="B412" s="197" t="s">
        <v>534</v>
      </c>
      <c r="C412" s="197"/>
      <c r="D412" s="197"/>
      <c r="E412" s="197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29"/>
      <c r="BV412" s="117"/>
      <c r="BZ412" s="132" t="s">
        <v>534</v>
      </c>
      <c r="CA412" s="132" t="s">
        <v>1</v>
      </c>
      <c r="CB412" s="132" t="s">
        <v>1</v>
      </c>
      <c r="CC412" s="132" t="s">
        <v>1</v>
      </c>
      <c r="CD412" s="145"/>
    </row>
    <row r="413" spans="1:82" s="95" customFormat="1" ht="112.5" hidden="1" x14ac:dyDescent="0.25">
      <c r="A413" s="156" t="s">
        <v>317</v>
      </c>
      <c r="B413" s="119" t="s">
        <v>60</v>
      </c>
      <c r="C413" s="194" t="s">
        <v>134</v>
      </c>
      <c r="D413" s="194"/>
      <c r="E413" s="194"/>
      <c r="F413" s="156" t="s">
        <v>62</v>
      </c>
      <c r="G413" s="157">
        <v>2.496</v>
      </c>
      <c r="H413" s="150">
        <v>9342.9599999999991</v>
      </c>
      <c r="I413" s="150"/>
      <c r="J413" s="150" t="s">
        <v>562</v>
      </c>
      <c r="K413" s="158" t="s">
        <v>522</v>
      </c>
      <c r="L413" s="150">
        <v>201951.44</v>
      </c>
      <c r="M413" s="150"/>
      <c r="N413" s="159"/>
      <c r="O413" s="150">
        <v>201951.44</v>
      </c>
      <c r="P413" s="160" t="s">
        <v>532</v>
      </c>
      <c r="Q413" s="160" t="s">
        <v>532</v>
      </c>
      <c r="BV413" s="117"/>
      <c r="BW413" s="132" t="s">
        <v>134</v>
      </c>
      <c r="CD413" s="145"/>
    </row>
    <row r="414" spans="1:82" s="95" customFormat="1" ht="15" hidden="1" x14ac:dyDescent="0.25">
      <c r="A414" s="125"/>
      <c r="B414" s="126"/>
      <c r="C414" s="127" t="s">
        <v>230</v>
      </c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49"/>
      <c r="BV414" s="117"/>
      <c r="CD414" s="145"/>
    </row>
    <row r="415" spans="1:82" s="95" customFormat="1" ht="15" hidden="1" x14ac:dyDescent="0.25">
      <c r="A415" s="130"/>
      <c r="B415" s="126"/>
      <c r="C415" s="127" t="s">
        <v>563</v>
      </c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49"/>
      <c r="BV415" s="117"/>
      <c r="CD415" s="145"/>
    </row>
    <row r="416" spans="1:82" s="95" customFormat="1" ht="15" hidden="1" x14ac:dyDescent="0.25">
      <c r="A416" s="130"/>
      <c r="B416" s="133" t="s">
        <v>32</v>
      </c>
      <c r="C416" s="195" t="s">
        <v>526</v>
      </c>
      <c r="D416" s="195"/>
      <c r="E416" s="195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6"/>
      <c r="BV416" s="117"/>
      <c r="BY416" s="132" t="s">
        <v>526</v>
      </c>
      <c r="CD416" s="145"/>
    </row>
    <row r="417" spans="1:82" s="95" customFormat="1" ht="15" hidden="1" x14ac:dyDescent="0.25">
      <c r="A417" s="134"/>
      <c r="B417" s="197" t="s">
        <v>534</v>
      </c>
      <c r="C417" s="197"/>
      <c r="D417" s="197"/>
      <c r="E417" s="197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29"/>
      <c r="BV417" s="117"/>
      <c r="BZ417" s="132" t="s">
        <v>534</v>
      </c>
      <c r="CA417" s="132" t="s">
        <v>1</v>
      </c>
      <c r="CB417" s="132" t="s">
        <v>1</v>
      </c>
      <c r="CC417" s="132" t="s">
        <v>1</v>
      </c>
      <c r="CD417" s="145"/>
    </row>
    <row r="418" spans="1:82" s="95" customFormat="1" ht="112.5" hidden="1" x14ac:dyDescent="0.25">
      <c r="A418" s="156" t="s">
        <v>318</v>
      </c>
      <c r="B418" s="119" t="s">
        <v>60</v>
      </c>
      <c r="C418" s="194" t="s">
        <v>138</v>
      </c>
      <c r="D418" s="194"/>
      <c r="E418" s="194"/>
      <c r="F418" s="156" t="s">
        <v>62</v>
      </c>
      <c r="G418" s="157">
        <v>1.456</v>
      </c>
      <c r="H418" s="150">
        <v>8765.7000000000007</v>
      </c>
      <c r="I418" s="150"/>
      <c r="J418" s="150" t="s">
        <v>564</v>
      </c>
      <c r="K418" s="158" t="s">
        <v>522</v>
      </c>
      <c r="L418" s="150">
        <v>110526.36</v>
      </c>
      <c r="M418" s="150"/>
      <c r="N418" s="159"/>
      <c r="O418" s="150">
        <v>110526.36</v>
      </c>
      <c r="P418" s="160" t="s">
        <v>532</v>
      </c>
      <c r="Q418" s="160" t="s">
        <v>532</v>
      </c>
      <c r="BV418" s="117"/>
      <c r="BW418" s="132" t="s">
        <v>138</v>
      </c>
      <c r="CD418" s="145"/>
    </row>
    <row r="419" spans="1:82" s="95" customFormat="1" ht="15" hidden="1" x14ac:dyDescent="0.25">
      <c r="A419" s="125"/>
      <c r="B419" s="126"/>
      <c r="C419" s="127" t="s">
        <v>96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49"/>
      <c r="BV419" s="117"/>
      <c r="CD419" s="145"/>
    </row>
    <row r="420" spans="1:82" s="95" customFormat="1" ht="15" hidden="1" x14ac:dyDescent="0.25">
      <c r="A420" s="130"/>
      <c r="B420" s="126"/>
      <c r="C420" s="127" t="s">
        <v>565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49"/>
      <c r="BV420" s="117"/>
      <c r="CD420" s="145"/>
    </row>
    <row r="421" spans="1:82" s="95" customFormat="1" ht="15" hidden="1" x14ac:dyDescent="0.25">
      <c r="A421" s="130"/>
      <c r="B421" s="133" t="s">
        <v>32</v>
      </c>
      <c r="C421" s="195" t="s">
        <v>526</v>
      </c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6"/>
      <c r="BV421" s="117"/>
      <c r="BY421" s="132" t="s">
        <v>526</v>
      </c>
      <c r="CD421" s="145"/>
    </row>
    <row r="422" spans="1:82" s="95" customFormat="1" ht="15" hidden="1" x14ac:dyDescent="0.25">
      <c r="A422" s="134"/>
      <c r="B422" s="197" t="s">
        <v>534</v>
      </c>
      <c r="C422" s="197"/>
      <c r="D422" s="197"/>
      <c r="E422" s="197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29"/>
      <c r="BV422" s="117"/>
      <c r="BZ422" s="132" t="s">
        <v>534</v>
      </c>
      <c r="CA422" s="132" t="s">
        <v>1</v>
      </c>
      <c r="CB422" s="132" t="s">
        <v>1</v>
      </c>
      <c r="CC422" s="132" t="s">
        <v>1</v>
      </c>
      <c r="CD422" s="145"/>
    </row>
    <row r="423" spans="1:82" s="95" customFormat="1" ht="112.5" hidden="1" x14ac:dyDescent="0.25">
      <c r="A423" s="156" t="s">
        <v>319</v>
      </c>
      <c r="B423" s="119" t="s">
        <v>60</v>
      </c>
      <c r="C423" s="194" t="s">
        <v>142</v>
      </c>
      <c r="D423" s="194"/>
      <c r="E423" s="194"/>
      <c r="F423" s="156" t="s">
        <v>62</v>
      </c>
      <c r="G423" s="157">
        <v>5.8239999999999998</v>
      </c>
      <c r="H423" s="150">
        <v>8654.16</v>
      </c>
      <c r="I423" s="150"/>
      <c r="J423" s="150" t="s">
        <v>566</v>
      </c>
      <c r="K423" s="158" t="s">
        <v>522</v>
      </c>
      <c r="L423" s="150">
        <v>436479.83</v>
      </c>
      <c r="M423" s="150"/>
      <c r="N423" s="159"/>
      <c r="O423" s="150">
        <v>436479.83</v>
      </c>
      <c r="P423" s="160" t="s">
        <v>532</v>
      </c>
      <c r="Q423" s="160" t="s">
        <v>532</v>
      </c>
      <c r="BV423" s="117"/>
      <c r="BW423" s="132" t="s">
        <v>142</v>
      </c>
      <c r="CD423" s="145"/>
    </row>
    <row r="424" spans="1:82" s="95" customFormat="1" ht="15" hidden="1" x14ac:dyDescent="0.25">
      <c r="A424" s="125"/>
      <c r="B424" s="126"/>
      <c r="C424" s="127" t="s">
        <v>320</v>
      </c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49"/>
      <c r="BV424" s="117"/>
      <c r="CD424" s="145"/>
    </row>
    <row r="425" spans="1:82" s="95" customFormat="1" ht="15" hidden="1" x14ac:dyDescent="0.25">
      <c r="A425" s="130"/>
      <c r="B425" s="126"/>
      <c r="C425" s="127" t="s">
        <v>567</v>
      </c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49"/>
      <c r="BV425" s="117"/>
      <c r="CD425" s="145"/>
    </row>
    <row r="426" spans="1:82" s="95" customFormat="1" ht="15" hidden="1" x14ac:dyDescent="0.25">
      <c r="A426" s="130"/>
      <c r="B426" s="133" t="s">
        <v>32</v>
      </c>
      <c r="C426" s="195" t="s">
        <v>526</v>
      </c>
      <c r="D426" s="195"/>
      <c r="E426" s="195"/>
      <c r="F426" s="195"/>
      <c r="G426" s="195"/>
      <c r="H426" s="195"/>
      <c r="I426" s="195"/>
      <c r="J426" s="195"/>
      <c r="K426" s="195"/>
      <c r="L426" s="195"/>
      <c r="M426" s="195"/>
      <c r="N426" s="195"/>
      <c r="O426" s="195"/>
      <c r="P426" s="195"/>
      <c r="Q426" s="196"/>
      <c r="BV426" s="117"/>
      <c r="BY426" s="132" t="s">
        <v>526</v>
      </c>
      <c r="CD426" s="145"/>
    </row>
    <row r="427" spans="1:82" s="95" customFormat="1" ht="15" hidden="1" x14ac:dyDescent="0.25">
      <c r="A427" s="134"/>
      <c r="B427" s="197" t="s">
        <v>534</v>
      </c>
      <c r="C427" s="197"/>
      <c r="D427" s="197"/>
      <c r="E427" s="197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29"/>
      <c r="BV427" s="117"/>
      <c r="BZ427" s="132" t="s">
        <v>534</v>
      </c>
      <c r="CA427" s="132" t="s">
        <v>1</v>
      </c>
      <c r="CB427" s="132" t="s">
        <v>1</v>
      </c>
      <c r="CC427" s="132" t="s">
        <v>1</v>
      </c>
      <c r="CD427" s="145"/>
    </row>
    <row r="428" spans="1:82" s="95" customFormat="1" ht="112.5" hidden="1" x14ac:dyDescent="0.25">
      <c r="A428" s="156" t="s">
        <v>321</v>
      </c>
      <c r="B428" s="119" t="s">
        <v>60</v>
      </c>
      <c r="C428" s="194" t="s">
        <v>322</v>
      </c>
      <c r="D428" s="194"/>
      <c r="E428" s="194"/>
      <c r="F428" s="156" t="s">
        <v>62</v>
      </c>
      <c r="G428" s="157">
        <v>10.192</v>
      </c>
      <c r="H428" s="150">
        <v>8266.74</v>
      </c>
      <c r="I428" s="150"/>
      <c r="J428" s="150" t="s">
        <v>613</v>
      </c>
      <c r="K428" s="158" t="s">
        <v>522</v>
      </c>
      <c r="L428" s="150">
        <v>729644.96</v>
      </c>
      <c r="M428" s="150"/>
      <c r="N428" s="159"/>
      <c r="O428" s="150">
        <v>729644.96</v>
      </c>
      <c r="P428" s="160" t="s">
        <v>532</v>
      </c>
      <c r="Q428" s="160" t="s">
        <v>532</v>
      </c>
      <c r="BV428" s="117"/>
      <c r="BW428" s="132" t="s">
        <v>322</v>
      </c>
      <c r="CD428" s="145"/>
    </row>
    <row r="429" spans="1:82" s="95" customFormat="1" ht="15" hidden="1" x14ac:dyDescent="0.25">
      <c r="A429" s="125"/>
      <c r="B429" s="126"/>
      <c r="C429" s="127" t="s">
        <v>324</v>
      </c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49"/>
      <c r="BV429" s="117"/>
      <c r="CD429" s="145"/>
    </row>
    <row r="430" spans="1:82" s="95" customFormat="1" ht="15" hidden="1" x14ac:dyDescent="0.25">
      <c r="A430" s="130"/>
      <c r="B430" s="126"/>
      <c r="C430" s="127" t="s">
        <v>614</v>
      </c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49"/>
      <c r="BV430" s="117"/>
      <c r="CD430" s="145"/>
    </row>
    <row r="431" spans="1:82" s="95" customFormat="1" ht="15" hidden="1" x14ac:dyDescent="0.25">
      <c r="A431" s="130"/>
      <c r="B431" s="133" t="s">
        <v>32</v>
      </c>
      <c r="C431" s="195" t="s">
        <v>526</v>
      </c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6"/>
      <c r="BV431" s="117"/>
      <c r="BY431" s="132" t="s">
        <v>526</v>
      </c>
      <c r="CD431" s="145"/>
    </row>
    <row r="432" spans="1:82" s="95" customFormat="1" ht="15" hidden="1" x14ac:dyDescent="0.25">
      <c r="A432" s="134"/>
      <c r="B432" s="197" t="s">
        <v>534</v>
      </c>
      <c r="C432" s="197"/>
      <c r="D432" s="197"/>
      <c r="E432" s="197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29"/>
      <c r="BV432" s="117"/>
      <c r="BZ432" s="132" t="s">
        <v>534</v>
      </c>
      <c r="CA432" s="132" t="s">
        <v>1</v>
      </c>
      <c r="CB432" s="132" t="s">
        <v>1</v>
      </c>
      <c r="CC432" s="132" t="s">
        <v>1</v>
      </c>
      <c r="CD432" s="145"/>
    </row>
    <row r="433" spans="1:82" s="95" customFormat="1" ht="112.5" hidden="1" x14ac:dyDescent="0.25">
      <c r="A433" s="156" t="s">
        <v>325</v>
      </c>
      <c r="B433" s="119" t="s">
        <v>60</v>
      </c>
      <c r="C433" s="194" t="s">
        <v>74</v>
      </c>
      <c r="D433" s="194"/>
      <c r="E433" s="194"/>
      <c r="F433" s="156" t="s">
        <v>62</v>
      </c>
      <c r="G433" s="157">
        <v>3.2240000000000002</v>
      </c>
      <c r="H433" s="150">
        <v>7581.99</v>
      </c>
      <c r="I433" s="150"/>
      <c r="J433" s="150" t="s">
        <v>539</v>
      </c>
      <c r="K433" s="158" t="s">
        <v>522</v>
      </c>
      <c r="L433" s="150">
        <v>211687.95</v>
      </c>
      <c r="M433" s="150"/>
      <c r="N433" s="159"/>
      <c r="O433" s="150">
        <v>211687.95</v>
      </c>
      <c r="P433" s="160" t="s">
        <v>532</v>
      </c>
      <c r="Q433" s="160" t="s">
        <v>532</v>
      </c>
      <c r="BV433" s="117"/>
      <c r="BW433" s="132" t="s">
        <v>74</v>
      </c>
      <c r="CD433" s="145"/>
    </row>
    <row r="434" spans="1:82" s="95" customFormat="1" ht="15" hidden="1" x14ac:dyDescent="0.25">
      <c r="A434" s="125"/>
      <c r="B434" s="126"/>
      <c r="C434" s="127" t="s">
        <v>326</v>
      </c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49"/>
      <c r="BV434" s="117"/>
      <c r="CD434" s="145"/>
    </row>
    <row r="435" spans="1:82" s="95" customFormat="1" ht="15" hidden="1" x14ac:dyDescent="0.25">
      <c r="A435" s="130"/>
      <c r="B435" s="126"/>
      <c r="C435" s="127" t="s">
        <v>540</v>
      </c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49"/>
      <c r="BV435" s="117"/>
      <c r="CD435" s="145"/>
    </row>
    <row r="436" spans="1:82" s="95" customFormat="1" ht="15" hidden="1" x14ac:dyDescent="0.25">
      <c r="A436" s="130"/>
      <c r="B436" s="133" t="s">
        <v>32</v>
      </c>
      <c r="C436" s="195" t="s">
        <v>526</v>
      </c>
      <c r="D436" s="195"/>
      <c r="E436" s="195"/>
      <c r="F436" s="195"/>
      <c r="G436" s="195"/>
      <c r="H436" s="195"/>
      <c r="I436" s="195"/>
      <c r="J436" s="195"/>
      <c r="K436" s="195"/>
      <c r="L436" s="195"/>
      <c r="M436" s="195"/>
      <c r="N436" s="195"/>
      <c r="O436" s="195"/>
      <c r="P436" s="195"/>
      <c r="Q436" s="196"/>
      <c r="BV436" s="117"/>
      <c r="BY436" s="132" t="s">
        <v>526</v>
      </c>
      <c r="CD436" s="145"/>
    </row>
    <row r="437" spans="1:82" s="95" customFormat="1" ht="15" hidden="1" x14ac:dyDescent="0.25">
      <c r="A437" s="134"/>
      <c r="B437" s="197" t="s">
        <v>534</v>
      </c>
      <c r="C437" s="197"/>
      <c r="D437" s="197"/>
      <c r="E437" s="197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29"/>
      <c r="BV437" s="117"/>
      <c r="BZ437" s="132" t="s">
        <v>534</v>
      </c>
      <c r="CA437" s="132" t="s">
        <v>1</v>
      </c>
      <c r="CB437" s="132" t="s">
        <v>1</v>
      </c>
      <c r="CC437" s="132" t="s">
        <v>1</v>
      </c>
      <c r="CD437" s="145"/>
    </row>
    <row r="438" spans="1:82" s="95" customFormat="1" ht="112.5" hidden="1" x14ac:dyDescent="0.25">
      <c r="A438" s="156" t="s">
        <v>327</v>
      </c>
      <c r="B438" s="119" t="s">
        <v>60</v>
      </c>
      <c r="C438" s="194" t="s">
        <v>328</v>
      </c>
      <c r="D438" s="194"/>
      <c r="E438" s="194"/>
      <c r="F438" s="156" t="s">
        <v>62</v>
      </c>
      <c r="G438" s="157">
        <v>9.984</v>
      </c>
      <c r="H438" s="150">
        <v>7092.84</v>
      </c>
      <c r="I438" s="150"/>
      <c r="J438" s="150" t="s">
        <v>608</v>
      </c>
      <c r="K438" s="158" t="s">
        <v>522</v>
      </c>
      <c r="L438" s="150">
        <v>613257.16</v>
      </c>
      <c r="M438" s="150"/>
      <c r="N438" s="159"/>
      <c r="O438" s="150">
        <v>613257.16</v>
      </c>
      <c r="P438" s="160" t="s">
        <v>532</v>
      </c>
      <c r="Q438" s="160" t="s">
        <v>532</v>
      </c>
      <c r="BV438" s="117"/>
      <c r="BW438" s="132" t="s">
        <v>328</v>
      </c>
      <c r="CD438" s="145"/>
    </row>
    <row r="439" spans="1:82" s="95" customFormat="1" ht="15" hidden="1" x14ac:dyDescent="0.25">
      <c r="A439" s="125"/>
      <c r="B439" s="126"/>
      <c r="C439" s="127" t="s">
        <v>329</v>
      </c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49"/>
      <c r="BV439" s="117"/>
      <c r="CD439" s="145"/>
    </row>
    <row r="440" spans="1:82" s="95" customFormat="1" ht="15" hidden="1" x14ac:dyDescent="0.25">
      <c r="A440" s="130"/>
      <c r="B440" s="126"/>
      <c r="C440" s="127" t="s">
        <v>609</v>
      </c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49"/>
      <c r="BV440" s="117"/>
      <c r="CD440" s="145"/>
    </row>
    <row r="441" spans="1:82" s="95" customFormat="1" ht="15" hidden="1" x14ac:dyDescent="0.25">
      <c r="A441" s="130"/>
      <c r="B441" s="133" t="s">
        <v>32</v>
      </c>
      <c r="C441" s="195" t="s">
        <v>526</v>
      </c>
      <c r="D441" s="195"/>
      <c r="E441" s="195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5"/>
      <c r="Q441" s="196"/>
      <c r="BV441" s="117"/>
      <c r="BY441" s="132" t="s">
        <v>526</v>
      </c>
      <c r="CD441" s="145"/>
    </row>
    <row r="442" spans="1:82" s="95" customFormat="1" ht="15" hidden="1" x14ac:dyDescent="0.25">
      <c r="A442" s="134"/>
      <c r="B442" s="197" t="s">
        <v>534</v>
      </c>
      <c r="C442" s="197"/>
      <c r="D442" s="197"/>
      <c r="E442" s="197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29"/>
      <c r="BV442" s="117"/>
      <c r="BZ442" s="132" t="s">
        <v>534</v>
      </c>
      <c r="CA442" s="132" t="s">
        <v>1</v>
      </c>
      <c r="CB442" s="132" t="s">
        <v>1</v>
      </c>
      <c r="CC442" s="132" t="s">
        <v>1</v>
      </c>
      <c r="CD442" s="145"/>
    </row>
    <row r="443" spans="1:82" s="95" customFormat="1" ht="112.5" hidden="1" x14ac:dyDescent="0.25">
      <c r="A443" s="156" t="s">
        <v>330</v>
      </c>
      <c r="B443" s="119" t="s">
        <v>60</v>
      </c>
      <c r="C443" s="194" t="s">
        <v>281</v>
      </c>
      <c r="D443" s="194"/>
      <c r="E443" s="194"/>
      <c r="F443" s="156" t="s">
        <v>62</v>
      </c>
      <c r="G443" s="157">
        <v>5.0960000000000001</v>
      </c>
      <c r="H443" s="150">
        <v>8325.52</v>
      </c>
      <c r="I443" s="150"/>
      <c r="J443" s="150" t="s">
        <v>604</v>
      </c>
      <c r="K443" s="158" t="s">
        <v>522</v>
      </c>
      <c r="L443" s="150">
        <v>367416.52</v>
      </c>
      <c r="M443" s="150"/>
      <c r="N443" s="159"/>
      <c r="O443" s="150">
        <v>367416.52</v>
      </c>
      <c r="P443" s="160" t="s">
        <v>532</v>
      </c>
      <c r="Q443" s="160" t="s">
        <v>532</v>
      </c>
      <c r="BV443" s="117"/>
      <c r="BW443" s="132" t="s">
        <v>281</v>
      </c>
      <c r="CD443" s="145"/>
    </row>
    <row r="444" spans="1:82" s="95" customFormat="1" ht="15" hidden="1" x14ac:dyDescent="0.25">
      <c r="A444" s="125"/>
      <c r="B444" s="126"/>
      <c r="C444" s="127" t="s">
        <v>331</v>
      </c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49"/>
      <c r="BV444" s="117"/>
      <c r="CD444" s="145"/>
    </row>
    <row r="445" spans="1:82" s="95" customFormat="1" ht="15" hidden="1" x14ac:dyDescent="0.25">
      <c r="A445" s="130"/>
      <c r="B445" s="126"/>
      <c r="C445" s="127" t="s">
        <v>605</v>
      </c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49"/>
      <c r="BV445" s="117"/>
      <c r="CD445" s="145"/>
    </row>
    <row r="446" spans="1:82" s="95" customFormat="1" ht="15" hidden="1" x14ac:dyDescent="0.25">
      <c r="A446" s="130"/>
      <c r="B446" s="133" t="s">
        <v>32</v>
      </c>
      <c r="C446" s="195" t="s">
        <v>526</v>
      </c>
      <c r="D446" s="195"/>
      <c r="E446" s="195"/>
      <c r="F446" s="195"/>
      <c r="G446" s="195"/>
      <c r="H446" s="195"/>
      <c r="I446" s="195"/>
      <c r="J446" s="195"/>
      <c r="K446" s="195"/>
      <c r="L446" s="195"/>
      <c r="M446" s="195"/>
      <c r="N446" s="195"/>
      <c r="O446" s="195"/>
      <c r="P446" s="195"/>
      <c r="Q446" s="196"/>
      <c r="BV446" s="117"/>
      <c r="BY446" s="132" t="s">
        <v>526</v>
      </c>
      <c r="CD446" s="145"/>
    </row>
    <row r="447" spans="1:82" s="95" customFormat="1" ht="15" hidden="1" x14ac:dyDescent="0.25">
      <c r="A447" s="134"/>
      <c r="B447" s="197" t="s">
        <v>534</v>
      </c>
      <c r="C447" s="197"/>
      <c r="D447" s="197"/>
      <c r="E447" s="197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29"/>
      <c r="BV447" s="117"/>
      <c r="BZ447" s="132" t="s">
        <v>534</v>
      </c>
      <c r="CA447" s="132" t="s">
        <v>1</v>
      </c>
      <c r="CB447" s="132" t="s">
        <v>1</v>
      </c>
      <c r="CC447" s="132" t="s">
        <v>1</v>
      </c>
      <c r="CD447" s="145"/>
    </row>
    <row r="448" spans="1:82" s="95" customFormat="1" ht="112.5" hidden="1" x14ac:dyDescent="0.25">
      <c r="A448" s="156" t="s">
        <v>332</v>
      </c>
      <c r="B448" s="119" t="s">
        <v>60</v>
      </c>
      <c r="C448" s="194" t="s">
        <v>288</v>
      </c>
      <c r="D448" s="194"/>
      <c r="E448" s="194"/>
      <c r="F448" s="156" t="s">
        <v>62</v>
      </c>
      <c r="G448" s="157">
        <v>0.93600000000000005</v>
      </c>
      <c r="H448" s="150">
        <v>9538.57</v>
      </c>
      <c r="I448" s="150"/>
      <c r="J448" s="150" t="s">
        <v>606</v>
      </c>
      <c r="K448" s="158" t="s">
        <v>522</v>
      </c>
      <c r="L448" s="150">
        <v>77317.36</v>
      </c>
      <c r="M448" s="150"/>
      <c r="N448" s="159"/>
      <c r="O448" s="150">
        <v>77317.36</v>
      </c>
      <c r="P448" s="160" t="s">
        <v>532</v>
      </c>
      <c r="Q448" s="160" t="s">
        <v>532</v>
      </c>
      <c r="BV448" s="117"/>
      <c r="BW448" s="132" t="s">
        <v>288</v>
      </c>
      <c r="CD448" s="145"/>
    </row>
    <row r="449" spans="1:82" s="95" customFormat="1" ht="15" hidden="1" x14ac:dyDescent="0.25">
      <c r="A449" s="125"/>
      <c r="B449" s="126"/>
      <c r="C449" s="127" t="s">
        <v>333</v>
      </c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49"/>
      <c r="BV449" s="117"/>
      <c r="CD449" s="145"/>
    </row>
    <row r="450" spans="1:82" s="95" customFormat="1" ht="15" hidden="1" x14ac:dyDescent="0.25">
      <c r="A450" s="130"/>
      <c r="B450" s="126"/>
      <c r="C450" s="127" t="s">
        <v>607</v>
      </c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49"/>
      <c r="BV450" s="117"/>
      <c r="CD450" s="145"/>
    </row>
    <row r="451" spans="1:82" s="95" customFormat="1" ht="15" hidden="1" x14ac:dyDescent="0.25">
      <c r="A451" s="130"/>
      <c r="B451" s="133" t="s">
        <v>32</v>
      </c>
      <c r="C451" s="195" t="s">
        <v>526</v>
      </c>
      <c r="D451" s="195"/>
      <c r="E451" s="195"/>
      <c r="F451" s="195"/>
      <c r="G451" s="195"/>
      <c r="H451" s="195"/>
      <c r="I451" s="195"/>
      <c r="J451" s="195"/>
      <c r="K451" s="195"/>
      <c r="L451" s="195"/>
      <c r="M451" s="195"/>
      <c r="N451" s="195"/>
      <c r="O451" s="195"/>
      <c r="P451" s="195"/>
      <c r="Q451" s="196"/>
      <c r="BV451" s="117"/>
      <c r="BY451" s="132" t="s">
        <v>526</v>
      </c>
      <c r="CD451" s="145"/>
    </row>
    <row r="452" spans="1:82" s="95" customFormat="1" ht="15" hidden="1" x14ac:dyDescent="0.25">
      <c r="A452" s="134"/>
      <c r="B452" s="197" t="s">
        <v>534</v>
      </c>
      <c r="C452" s="197"/>
      <c r="D452" s="197"/>
      <c r="E452" s="197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29"/>
      <c r="BV452" s="117"/>
      <c r="BZ452" s="132" t="s">
        <v>534</v>
      </c>
      <c r="CA452" s="132" t="s">
        <v>1</v>
      </c>
      <c r="CB452" s="132" t="s">
        <v>1</v>
      </c>
      <c r="CC452" s="132" t="s">
        <v>1</v>
      </c>
      <c r="CD452" s="145"/>
    </row>
    <row r="453" spans="1:82" s="95" customFormat="1" ht="112.5" hidden="1" x14ac:dyDescent="0.25">
      <c r="A453" s="156" t="s">
        <v>334</v>
      </c>
      <c r="B453" s="119" t="s">
        <v>60</v>
      </c>
      <c r="C453" s="194" t="s">
        <v>86</v>
      </c>
      <c r="D453" s="194"/>
      <c r="E453" s="194"/>
      <c r="F453" s="156" t="s">
        <v>62</v>
      </c>
      <c r="G453" s="157">
        <v>0.93600000000000005</v>
      </c>
      <c r="H453" s="150">
        <v>9474.94</v>
      </c>
      <c r="I453" s="150"/>
      <c r="J453" s="150" t="s">
        <v>545</v>
      </c>
      <c r="K453" s="158" t="s">
        <v>522</v>
      </c>
      <c r="L453" s="150">
        <v>76801.59</v>
      </c>
      <c r="M453" s="150"/>
      <c r="N453" s="159"/>
      <c r="O453" s="150">
        <v>76801.59</v>
      </c>
      <c r="P453" s="160" t="s">
        <v>532</v>
      </c>
      <c r="Q453" s="160" t="s">
        <v>532</v>
      </c>
      <c r="BV453" s="117"/>
      <c r="BW453" s="132" t="s">
        <v>86</v>
      </c>
      <c r="CD453" s="145"/>
    </row>
    <row r="454" spans="1:82" s="95" customFormat="1" ht="15" hidden="1" x14ac:dyDescent="0.25">
      <c r="A454" s="125"/>
      <c r="B454" s="126"/>
      <c r="C454" s="127" t="s">
        <v>333</v>
      </c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49"/>
      <c r="BV454" s="117"/>
      <c r="CD454" s="145"/>
    </row>
    <row r="455" spans="1:82" s="95" customFormat="1" ht="15" hidden="1" x14ac:dyDescent="0.25">
      <c r="A455" s="130"/>
      <c r="B455" s="126"/>
      <c r="C455" s="127" t="s">
        <v>546</v>
      </c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49"/>
      <c r="BV455" s="117"/>
      <c r="CD455" s="145"/>
    </row>
    <row r="456" spans="1:82" s="95" customFormat="1" ht="15" hidden="1" x14ac:dyDescent="0.25">
      <c r="A456" s="130"/>
      <c r="B456" s="133" t="s">
        <v>32</v>
      </c>
      <c r="C456" s="195" t="s">
        <v>526</v>
      </c>
      <c r="D456" s="195"/>
      <c r="E456" s="195"/>
      <c r="F456" s="195"/>
      <c r="G456" s="195"/>
      <c r="H456" s="195"/>
      <c r="I456" s="195"/>
      <c r="J456" s="195"/>
      <c r="K456" s="195"/>
      <c r="L456" s="195"/>
      <c r="M456" s="195"/>
      <c r="N456" s="195"/>
      <c r="O456" s="195"/>
      <c r="P456" s="195"/>
      <c r="Q456" s="196"/>
      <c r="BV456" s="117"/>
      <c r="BY456" s="132" t="s">
        <v>526</v>
      </c>
      <c r="CD456" s="145"/>
    </row>
    <row r="457" spans="1:82" s="95" customFormat="1" ht="15" hidden="1" x14ac:dyDescent="0.25">
      <c r="A457" s="134"/>
      <c r="B457" s="197" t="s">
        <v>534</v>
      </c>
      <c r="C457" s="197"/>
      <c r="D457" s="197"/>
      <c r="E457" s="197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29"/>
      <c r="BV457" s="117"/>
      <c r="BZ457" s="132" t="s">
        <v>534</v>
      </c>
      <c r="CA457" s="132" t="s">
        <v>1</v>
      </c>
      <c r="CB457" s="132" t="s">
        <v>1</v>
      </c>
      <c r="CC457" s="132" t="s">
        <v>1</v>
      </c>
      <c r="CD457" s="145"/>
    </row>
    <row r="458" spans="1:82" s="95" customFormat="1" ht="112.5" hidden="1" x14ac:dyDescent="0.25">
      <c r="A458" s="156" t="s">
        <v>335</v>
      </c>
      <c r="B458" s="119" t="s">
        <v>60</v>
      </c>
      <c r="C458" s="194" t="s">
        <v>94</v>
      </c>
      <c r="D458" s="194"/>
      <c r="E458" s="194"/>
      <c r="F458" s="156" t="s">
        <v>62</v>
      </c>
      <c r="G458" s="157">
        <v>0.104</v>
      </c>
      <c r="H458" s="150">
        <v>8599.42</v>
      </c>
      <c r="I458" s="150"/>
      <c r="J458" s="150" t="s">
        <v>549</v>
      </c>
      <c r="K458" s="158" t="s">
        <v>522</v>
      </c>
      <c r="L458" s="150">
        <v>7744.98</v>
      </c>
      <c r="M458" s="150"/>
      <c r="N458" s="159"/>
      <c r="O458" s="150">
        <v>7744.98</v>
      </c>
      <c r="P458" s="160" t="s">
        <v>532</v>
      </c>
      <c r="Q458" s="160" t="s">
        <v>532</v>
      </c>
      <c r="BV458" s="117"/>
      <c r="BW458" s="132" t="s">
        <v>94</v>
      </c>
      <c r="CD458" s="145"/>
    </row>
    <row r="459" spans="1:82" s="95" customFormat="1" ht="15" hidden="1" x14ac:dyDescent="0.25">
      <c r="A459" s="125"/>
      <c r="B459" s="126"/>
      <c r="C459" s="127" t="s">
        <v>286</v>
      </c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49"/>
      <c r="BV459" s="117"/>
      <c r="CD459" s="145"/>
    </row>
    <row r="460" spans="1:82" s="95" customFormat="1" ht="15" hidden="1" x14ac:dyDescent="0.25">
      <c r="A460" s="130"/>
      <c r="B460" s="126"/>
      <c r="C460" s="127" t="s">
        <v>550</v>
      </c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49"/>
      <c r="BV460" s="117"/>
      <c r="CD460" s="145"/>
    </row>
    <row r="461" spans="1:82" s="95" customFormat="1" ht="15" hidden="1" x14ac:dyDescent="0.25">
      <c r="A461" s="130"/>
      <c r="B461" s="133" t="s">
        <v>32</v>
      </c>
      <c r="C461" s="195" t="s">
        <v>526</v>
      </c>
      <c r="D461" s="195"/>
      <c r="E461" s="195"/>
      <c r="F461" s="195"/>
      <c r="G461" s="195"/>
      <c r="H461" s="195"/>
      <c r="I461" s="195"/>
      <c r="J461" s="195"/>
      <c r="K461" s="195"/>
      <c r="L461" s="195"/>
      <c r="M461" s="195"/>
      <c r="N461" s="195"/>
      <c r="O461" s="195"/>
      <c r="P461" s="195"/>
      <c r="Q461" s="196"/>
      <c r="BV461" s="117"/>
      <c r="BY461" s="132" t="s">
        <v>526</v>
      </c>
      <c r="CD461" s="145"/>
    </row>
    <row r="462" spans="1:82" s="95" customFormat="1" ht="15" hidden="1" x14ac:dyDescent="0.25">
      <c r="A462" s="134"/>
      <c r="B462" s="197" t="s">
        <v>534</v>
      </c>
      <c r="C462" s="197"/>
      <c r="D462" s="197"/>
      <c r="E462" s="197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29"/>
      <c r="BV462" s="117"/>
      <c r="BZ462" s="132" t="s">
        <v>534</v>
      </c>
      <c r="CA462" s="132" t="s">
        <v>1</v>
      </c>
      <c r="CB462" s="132" t="s">
        <v>1</v>
      </c>
      <c r="CC462" s="132" t="s">
        <v>1</v>
      </c>
      <c r="CD462" s="145"/>
    </row>
    <row r="463" spans="1:82" s="95" customFormat="1" ht="112.5" hidden="1" x14ac:dyDescent="0.25">
      <c r="A463" s="156" t="s">
        <v>336</v>
      </c>
      <c r="B463" s="119" t="s">
        <v>60</v>
      </c>
      <c r="C463" s="194" t="s">
        <v>102</v>
      </c>
      <c r="D463" s="194"/>
      <c r="E463" s="194"/>
      <c r="F463" s="156" t="s">
        <v>62</v>
      </c>
      <c r="G463" s="157">
        <v>0.312</v>
      </c>
      <c r="H463" s="150">
        <v>7718.94</v>
      </c>
      <c r="I463" s="150"/>
      <c r="J463" s="150" t="s">
        <v>537</v>
      </c>
      <c r="K463" s="158" t="s">
        <v>522</v>
      </c>
      <c r="L463" s="150">
        <v>20855.96</v>
      </c>
      <c r="M463" s="150"/>
      <c r="N463" s="159"/>
      <c r="O463" s="150">
        <v>20855.96</v>
      </c>
      <c r="P463" s="160" t="s">
        <v>532</v>
      </c>
      <c r="Q463" s="160" t="s">
        <v>532</v>
      </c>
      <c r="BV463" s="117"/>
      <c r="BW463" s="132" t="s">
        <v>102</v>
      </c>
      <c r="CD463" s="145"/>
    </row>
    <row r="464" spans="1:82" s="95" customFormat="1" ht="15" hidden="1" x14ac:dyDescent="0.25">
      <c r="A464" s="125"/>
      <c r="B464" s="126"/>
      <c r="C464" s="127" t="s">
        <v>337</v>
      </c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9"/>
      <c r="BV464" s="117"/>
      <c r="CD464" s="145"/>
    </row>
    <row r="465" spans="1:82" s="95" customFormat="1" ht="15" hidden="1" x14ac:dyDescent="0.25">
      <c r="A465" s="130"/>
      <c r="B465" s="126"/>
      <c r="C465" s="127" t="s">
        <v>538</v>
      </c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9"/>
      <c r="BV465" s="117"/>
      <c r="CD465" s="145"/>
    </row>
    <row r="466" spans="1:82" s="95" customFormat="1" ht="15" hidden="1" x14ac:dyDescent="0.25">
      <c r="A466" s="130"/>
      <c r="B466" s="133" t="s">
        <v>32</v>
      </c>
      <c r="C466" s="195" t="s">
        <v>526</v>
      </c>
      <c r="D466" s="195"/>
      <c r="E466" s="195"/>
      <c r="F466" s="195"/>
      <c r="G466" s="195"/>
      <c r="H466" s="195"/>
      <c r="I466" s="195"/>
      <c r="J466" s="195"/>
      <c r="K466" s="195"/>
      <c r="L466" s="195"/>
      <c r="M466" s="195"/>
      <c r="N466" s="195"/>
      <c r="O466" s="195"/>
      <c r="P466" s="195"/>
      <c r="Q466" s="196"/>
      <c r="BV466" s="117"/>
      <c r="BY466" s="132" t="s">
        <v>526</v>
      </c>
      <c r="CD466" s="145"/>
    </row>
    <row r="467" spans="1:82" s="95" customFormat="1" ht="15" hidden="1" x14ac:dyDescent="0.25">
      <c r="A467" s="134"/>
      <c r="B467" s="197" t="s">
        <v>534</v>
      </c>
      <c r="C467" s="197"/>
      <c r="D467" s="197"/>
      <c r="E467" s="197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29"/>
      <c r="BV467" s="117"/>
      <c r="BZ467" s="132" t="s">
        <v>534</v>
      </c>
      <c r="CA467" s="132" t="s">
        <v>1</v>
      </c>
      <c r="CB467" s="132" t="s">
        <v>1</v>
      </c>
      <c r="CC467" s="132" t="s">
        <v>1</v>
      </c>
      <c r="CD467" s="145"/>
    </row>
    <row r="468" spans="1:82" s="95" customFormat="1" ht="112.5" hidden="1" x14ac:dyDescent="0.25">
      <c r="A468" s="156" t="s">
        <v>338</v>
      </c>
      <c r="B468" s="119" t="s">
        <v>60</v>
      </c>
      <c r="C468" s="194" t="s">
        <v>109</v>
      </c>
      <c r="D468" s="194"/>
      <c r="E468" s="194"/>
      <c r="F468" s="156" t="s">
        <v>62</v>
      </c>
      <c r="G468" s="157">
        <v>0.93600000000000005</v>
      </c>
      <c r="H468" s="150">
        <v>7487.99</v>
      </c>
      <c r="I468" s="150"/>
      <c r="J468" s="150" t="s">
        <v>555</v>
      </c>
      <c r="K468" s="158" t="s">
        <v>522</v>
      </c>
      <c r="L468" s="150">
        <v>60695.85</v>
      </c>
      <c r="M468" s="150"/>
      <c r="N468" s="159"/>
      <c r="O468" s="150">
        <v>60695.85</v>
      </c>
      <c r="P468" s="160" t="s">
        <v>532</v>
      </c>
      <c r="Q468" s="160" t="s">
        <v>532</v>
      </c>
      <c r="BV468" s="117"/>
      <c r="BW468" s="132" t="s">
        <v>109</v>
      </c>
      <c r="CD468" s="145"/>
    </row>
    <row r="469" spans="1:82" s="95" customFormat="1" ht="15" hidden="1" x14ac:dyDescent="0.25">
      <c r="A469" s="125"/>
      <c r="B469" s="126"/>
      <c r="C469" s="127" t="s">
        <v>333</v>
      </c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9"/>
      <c r="BV469" s="117"/>
      <c r="CD469" s="145"/>
    </row>
    <row r="470" spans="1:82" s="95" customFormat="1" ht="15" hidden="1" x14ac:dyDescent="0.25">
      <c r="A470" s="130"/>
      <c r="B470" s="126"/>
      <c r="C470" s="127" t="s">
        <v>556</v>
      </c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9"/>
      <c r="BV470" s="117"/>
      <c r="CD470" s="145"/>
    </row>
    <row r="471" spans="1:82" s="95" customFormat="1" ht="15" hidden="1" x14ac:dyDescent="0.25">
      <c r="A471" s="130"/>
      <c r="B471" s="133" t="s">
        <v>32</v>
      </c>
      <c r="C471" s="195" t="s">
        <v>526</v>
      </c>
      <c r="D471" s="195"/>
      <c r="E471" s="195"/>
      <c r="F471" s="195"/>
      <c r="G471" s="195"/>
      <c r="H471" s="195"/>
      <c r="I471" s="195"/>
      <c r="J471" s="195"/>
      <c r="K471" s="195"/>
      <c r="L471" s="195"/>
      <c r="M471" s="195"/>
      <c r="N471" s="195"/>
      <c r="O471" s="195"/>
      <c r="P471" s="195"/>
      <c r="Q471" s="196"/>
      <c r="BV471" s="117"/>
      <c r="BY471" s="132" t="s">
        <v>526</v>
      </c>
      <c r="CD471" s="145"/>
    </row>
    <row r="472" spans="1:82" s="95" customFormat="1" ht="15" hidden="1" x14ac:dyDescent="0.25">
      <c r="A472" s="134"/>
      <c r="B472" s="197" t="s">
        <v>534</v>
      </c>
      <c r="C472" s="197"/>
      <c r="D472" s="197"/>
      <c r="E472" s="197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29"/>
      <c r="BV472" s="117"/>
      <c r="BZ472" s="132" t="s">
        <v>534</v>
      </c>
      <c r="CA472" s="132" t="s">
        <v>1</v>
      </c>
      <c r="CB472" s="132" t="s">
        <v>1</v>
      </c>
      <c r="CC472" s="132" t="s">
        <v>1</v>
      </c>
      <c r="CD472" s="145"/>
    </row>
    <row r="473" spans="1:82" s="95" customFormat="1" ht="112.5" hidden="1" x14ac:dyDescent="0.25">
      <c r="A473" s="156" t="s">
        <v>339</v>
      </c>
      <c r="B473" s="119" t="s">
        <v>60</v>
      </c>
      <c r="C473" s="194" t="s">
        <v>113</v>
      </c>
      <c r="D473" s="194"/>
      <c r="E473" s="194"/>
      <c r="F473" s="156" t="s">
        <v>62</v>
      </c>
      <c r="G473" s="161">
        <v>1.04</v>
      </c>
      <c r="H473" s="150">
        <v>7317.78</v>
      </c>
      <c r="I473" s="150"/>
      <c r="J473" s="150" t="s">
        <v>557</v>
      </c>
      <c r="K473" s="158" t="s">
        <v>522</v>
      </c>
      <c r="L473" s="150">
        <v>65906.850000000006</v>
      </c>
      <c r="M473" s="150"/>
      <c r="N473" s="159"/>
      <c r="O473" s="150">
        <v>65906.850000000006</v>
      </c>
      <c r="P473" s="160" t="s">
        <v>532</v>
      </c>
      <c r="Q473" s="160" t="s">
        <v>532</v>
      </c>
      <c r="BV473" s="117"/>
      <c r="BW473" s="132" t="s">
        <v>113</v>
      </c>
      <c r="CD473" s="145"/>
    </row>
    <row r="474" spans="1:82" s="95" customFormat="1" ht="15" hidden="1" x14ac:dyDescent="0.25">
      <c r="A474" s="125"/>
      <c r="B474" s="126"/>
      <c r="C474" s="127" t="s">
        <v>314</v>
      </c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49"/>
      <c r="BV474" s="117"/>
      <c r="CD474" s="145"/>
    </row>
    <row r="475" spans="1:82" s="95" customFormat="1" ht="15" hidden="1" x14ac:dyDescent="0.25">
      <c r="A475" s="130"/>
      <c r="B475" s="126"/>
      <c r="C475" s="127" t="s">
        <v>558</v>
      </c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9"/>
      <c r="BV475" s="117"/>
      <c r="CD475" s="145"/>
    </row>
    <row r="476" spans="1:82" s="95" customFormat="1" ht="15" hidden="1" x14ac:dyDescent="0.25">
      <c r="A476" s="130"/>
      <c r="B476" s="133" t="s">
        <v>32</v>
      </c>
      <c r="C476" s="195" t="s">
        <v>526</v>
      </c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6"/>
      <c r="BV476" s="117"/>
      <c r="BY476" s="132" t="s">
        <v>526</v>
      </c>
      <c r="CD476" s="145"/>
    </row>
    <row r="477" spans="1:82" s="95" customFormat="1" ht="15" hidden="1" x14ac:dyDescent="0.25">
      <c r="A477" s="134"/>
      <c r="B477" s="197" t="s">
        <v>534</v>
      </c>
      <c r="C477" s="197"/>
      <c r="D477" s="197"/>
      <c r="E477" s="197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29"/>
      <c r="BV477" s="117"/>
      <c r="BZ477" s="132" t="s">
        <v>534</v>
      </c>
      <c r="CA477" s="132" t="s">
        <v>1</v>
      </c>
      <c r="CB477" s="132" t="s">
        <v>1</v>
      </c>
      <c r="CC477" s="132" t="s">
        <v>1</v>
      </c>
      <c r="CD477" s="145"/>
    </row>
    <row r="478" spans="1:82" s="95" customFormat="1" ht="112.5" hidden="1" x14ac:dyDescent="0.25">
      <c r="A478" s="156" t="s">
        <v>340</v>
      </c>
      <c r="B478" s="119" t="s">
        <v>60</v>
      </c>
      <c r="C478" s="194" t="s">
        <v>253</v>
      </c>
      <c r="D478" s="194"/>
      <c r="E478" s="194"/>
      <c r="F478" s="156" t="s">
        <v>62</v>
      </c>
      <c r="G478" s="157">
        <v>4.992</v>
      </c>
      <c r="H478" s="150">
        <v>6143.88</v>
      </c>
      <c r="I478" s="150"/>
      <c r="J478" s="150" t="s">
        <v>597</v>
      </c>
      <c r="K478" s="158" t="s">
        <v>522</v>
      </c>
      <c r="L478" s="150">
        <v>265604.36</v>
      </c>
      <c r="M478" s="150"/>
      <c r="N478" s="159"/>
      <c r="O478" s="150">
        <v>265604.36</v>
      </c>
      <c r="P478" s="160" t="s">
        <v>532</v>
      </c>
      <c r="Q478" s="160" t="s">
        <v>532</v>
      </c>
      <c r="BV478" s="117"/>
      <c r="BW478" s="132" t="s">
        <v>253</v>
      </c>
      <c r="CD478" s="145"/>
    </row>
    <row r="479" spans="1:82" s="95" customFormat="1" ht="15" hidden="1" x14ac:dyDescent="0.25">
      <c r="A479" s="125"/>
      <c r="B479" s="126"/>
      <c r="C479" s="127" t="s">
        <v>341</v>
      </c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9"/>
      <c r="BV479" s="117"/>
      <c r="CD479" s="145"/>
    </row>
    <row r="480" spans="1:82" s="95" customFormat="1" ht="15" hidden="1" x14ac:dyDescent="0.25">
      <c r="A480" s="130"/>
      <c r="B480" s="126"/>
      <c r="C480" s="127" t="s">
        <v>598</v>
      </c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9"/>
      <c r="BV480" s="117"/>
      <c r="CD480" s="145"/>
    </row>
    <row r="481" spans="1:82" s="95" customFormat="1" ht="15" hidden="1" x14ac:dyDescent="0.25">
      <c r="A481" s="130"/>
      <c r="B481" s="133" t="s">
        <v>32</v>
      </c>
      <c r="C481" s="195" t="s">
        <v>526</v>
      </c>
      <c r="D481" s="195"/>
      <c r="E481" s="195"/>
      <c r="F481" s="195"/>
      <c r="G481" s="195"/>
      <c r="H481" s="195"/>
      <c r="I481" s="195"/>
      <c r="J481" s="195"/>
      <c r="K481" s="195"/>
      <c r="L481" s="195"/>
      <c r="M481" s="195"/>
      <c r="N481" s="195"/>
      <c r="O481" s="195"/>
      <c r="P481" s="195"/>
      <c r="Q481" s="196"/>
      <c r="BV481" s="117"/>
      <c r="BY481" s="132" t="s">
        <v>526</v>
      </c>
      <c r="CD481" s="145"/>
    </row>
    <row r="482" spans="1:82" s="95" customFormat="1" ht="15" hidden="1" x14ac:dyDescent="0.25">
      <c r="A482" s="134"/>
      <c r="B482" s="197" t="s">
        <v>534</v>
      </c>
      <c r="C482" s="197"/>
      <c r="D482" s="197"/>
      <c r="E482" s="197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29"/>
      <c r="BV482" s="117"/>
      <c r="BZ482" s="132" t="s">
        <v>534</v>
      </c>
      <c r="CA482" s="132" t="s">
        <v>1</v>
      </c>
      <c r="CB482" s="132" t="s">
        <v>1</v>
      </c>
      <c r="CC482" s="132" t="s">
        <v>1</v>
      </c>
      <c r="CD482" s="145"/>
    </row>
    <row r="483" spans="1:82" s="95" customFormat="1" ht="112.5" hidden="1" x14ac:dyDescent="0.25">
      <c r="A483" s="156" t="s">
        <v>342</v>
      </c>
      <c r="B483" s="119" t="s">
        <v>60</v>
      </c>
      <c r="C483" s="194" t="s">
        <v>343</v>
      </c>
      <c r="D483" s="194"/>
      <c r="E483" s="194"/>
      <c r="F483" s="156" t="s">
        <v>62</v>
      </c>
      <c r="G483" s="157">
        <v>5.6159999999999997</v>
      </c>
      <c r="H483" s="150">
        <v>6444.23</v>
      </c>
      <c r="I483" s="150"/>
      <c r="J483" s="150" t="s">
        <v>615</v>
      </c>
      <c r="K483" s="158" t="s">
        <v>522</v>
      </c>
      <c r="L483" s="150">
        <v>313412.28999999998</v>
      </c>
      <c r="M483" s="150"/>
      <c r="N483" s="159"/>
      <c r="O483" s="150">
        <v>313412.28999999998</v>
      </c>
      <c r="P483" s="160" t="s">
        <v>532</v>
      </c>
      <c r="Q483" s="160" t="s">
        <v>532</v>
      </c>
      <c r="BV483" s="117"/>
      <c r="BW483" s="132" t="s">
        <v>343</v>
      </c>
      <c r="CD483" s="145"/>
    </row>
    <row r="484" spans="1:82" s="95" customFormat="1" ht="15" hidden="1" x14ac:dyDescent="0.25">
      <c r="A484" s="125"/>
      <c r="B484" s="126"/>
      <c r="C484" s="127" t="s">
        <v>345</v>
      </c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49"/>
      <c r="BV484" s="117"/>
      <c r="CD484" s="145"/>
    </row>
    <row r="485" spans="1:82" s="95" customFormat="1" ht="15" hidden="1" x14ac:dyDescent="0.25">
      <c r="A485" s="130"/>
      <c r="B485" s="126"/>
      <c r="C485" s="127" t="s">
        <v>616</v>
      </c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49"/>
      <c r="BV485" s="117"/>
      <c r="CD485" s="145"/>
    </row>
    <row r="486" spans="1:82" s="95" customFormat="1" ht="15" hidden="1" x14ac:dyDescent="0.25">
      <c r="A486" s="130"/>
      <c r="B486" s="133" t="s">
        <v>32</v>
      </c>
      <c r="C486" s="195" t="s">
        <v>526</v>
      </c>
      <c r="D486" s="195"/>
      <c r="E486" s="195"/>
      <c r="F486" s="195"/>
      <c r="G486" s="195"/>
      <c r="H486" s="195"/>
      <c r="I486" s="195"/>
      <c r="J486" s="195"/>
      <c r="K486" s="195"/>
      <c r="L486" s="195"/>
      <c r="M486" s="195"/>
      <c r="N486" s="195"/>
      <c r="O486" s="195"/>
      <c r="P486" s="195"/>
      <c r="Q486" s="196"/>
      <c r="BV486" s="117"/>
      <c r="BY486" s="132" t="s">
        <v>526</v>
      </c>
      <c r="CD486" s="145"/>
    </row>
    <row r="487" spans="1:82" s="95" customFormat="1" ht="15" hidden="1" x14ac:dyDescent="0.25">
      <c r="A487" s="134"/>
      <c r="B487" s="197" t="s">
        <v>534</v>
      </c>
      <c r="C487" s="197"/>
      <c r="D487" s="197"/>
      <c r="E487" s="197"/>
      <c r="F487" s="135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29"/>
      <c r="BV487" s="117"/>
      <c r="BZ487" s="132" t="s">
        <v>534</v>
      </c>
      <c r="CA487" s="132" t="s">
        <v>1</v>
      </c>
      <c r="CB487" s="132" t="s">
        <v>1</v>
      </c>
      <c r="CC487" s="132" t="s">
        <v>1</v>
      </c>
      <c r="CD487" s="145"/>
    </row>
    <row r="488" spans="1:82" s="95" customFormat="1" ht="112.5" hidden="1" x14ac:dyDescent="0.25">
      <c r="A488" s="156" t="s">
        <v>346</v>
      </c>
      <c r="B488" s="119" t="s">
        <v>60</v>
      </c>
      <c r="C488" s="194" t="s">
        <v>347</v>
      </c>
      <c r="D488" s="194"/>
      <c r="E488" s="194"/>
      <c r="F488" s="156" t="s">
        <v>62</v>
      </c>
      <c r="G488" s="157">
        <v>1.1439999999999999</v>
      </c>
      <c r="H488" s="150">
        <v>6011.78</v>
      </c>
      <c r="I488" s="150"/>
      <c r="J488" s="150" t="s">
        <v>617</v>
      </c>
      <c r="K488" s="158" t="s">
        <v>522</v>
      </c>
      <c r="L488" s="150">
        <v>59558.94</v>
      </c>
      <c r="M488" s="150"/>
      <c r="N488" s="159"/>
      <c r="O488" s="150">
        <v>59558.94</v>
      </c>
      <c r="P488" s="160" t="s">
        <v>532</v>
      </c>
      <c r="Q488" s="160" t="s">
        <v>532</v>
      </c>
      <c r="BV488" s="117"/>
      <c r="BW488" s="132" t="s">
        <v>347</v>
      </c>
      <c r="CD488" s="145"/>
    </row>
    <row r="489" spans="1:82" s="95" customFormat="1" ht="15" hidden="1" x14ac:dyDescent="0.25">
      <c r="A489" s="125"/>
      <c r="B489" s="126"/>
      <c r="C489" s="127" t="s">
        <v>349</v>
      </c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49"/>
      <c r="BV489" s="117"/>
      <c r="CD489" s="145"/>
    </row>
    <row r="490" spans="1:82" s="95" customFormat="1" ht="15" hidden="1" x14ac:dyDescent="0.25">
      <c r="A490" s="130"/>
      <c r="B490" s="126"/>
      <c r="C490" s="127" t="s">
        <v>618</v>
      </c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49"/>
      <c r="BV490" s="117"/>
      <c r="CD490" s="145"/>
    </row>
    <row r="491" spans="1:82" s="95" customFormat="1" ht="15" hidden="1" x14ac:dyDescent="0.25">
      <c r="A491" s="130"/>
      <c r="B491" s="133" t="s">
        <v>32</v>
      </c>
      <c r="C491" s="195" t="s">
        <v>526</v>
      </c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6"/>
      <c r="BV491" s="117"/>
      <c r="BY491" s="132" t="s">
        <v>526</v>
      </c>
      <c r="CD491" s="145"/>
    </row>
    <row r="492" spans="1:82" s="95" customFormat="1" ht="15" hidden="1" x14ac:dyDescent="0.25">
      <c r="A492" s="134"/>
      <c r="B492" s="197" t="s">
        <v>534</v>
      </c>
      <c r="C492" s="197"/>
      <c r="D492" s="197"/>
      <c r="E492" s="197"/>
      <c r="F492" s="135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29"/>
      <c r="BV492" s="117"/>
      <c r="BZ492" s="132" t="s">
        <v>534</v>
      </c>
      <c r="CA492" s="132" t="s">
        <v>1</v>
      </c>
      <c r="CB492" s="132" t="s">
        <v>1</v>
      </c>
      <c r="CC492" s="132" t="s">
        <v>1</v>
      </c>
      <c r="CD492" s="145"/>
    </row>
    <row r="493" spans="1:82" s="95" customFormat="1" ht="112.5" hidden="1" x14ac:dyDescent="0.25">
      <c r="A493" s="156" t="s">
        <v>350</v>
      </c>
      <c r="B493" s="119" t="s">
        <v>60</v>
      </c>
      <c r="C493" s="194" t="s">
        <v>351</v>
      </c>
      <c r="D493" s="194"/>
      <c r="E493" s="194"/>
      <c r="F493" s="156" t="s">
        <v>62</v>
      </c>
      <c r="G493" s="157">
        <v>0.104</v>
      </c>
      <c r="H493" s="150">
        <v>8667.9</v>
      </c>
      <c r="I493" s="150"/>
      <c r="J493" s="150" t="s">
        <v>619</v>
      </c>
      <c r="K493" s="158" t="s">
        <v>522</v>
      </c>
      <c r="L493" s="150">
        <v>7806.66</v>
      </c>
      <c r="M493" s="150"/>
      <c r="N493" s="159"/>
      <c r="O493" s="150">
        <v>7806.66</v>
      </c>
      <c r="P493" s="160" t="s">
        <v>532</v>
      </c>
      <c r="Q493" s="160" t="s">
        <v>532</v>
      </c>
      <c r="BV493" s="117"/>
      <c r="BW493" s="132" t="s">
        <v>351</v>
      </c>
      <c r="CD493" s="145"/>
    </row>
    <row r="494" spans="1:82" s="95" customFormat="1" ht="15" hidden="1" x14ac:dyDescent="0.25">
      <c r="A494" s="125"/>
      <c r="B494" s="126"/>
      <c r="C494" s="127" t="s">
        <v>286</v>
      </c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49"/>
      <c r="BV494" s="117"/>
      <c r="CD494" s="145"/>
    </row>
    <row r="495" spans="1:82" s="95" customFormat="1" ht="15" hidden="1" x14ac:dyDescent="0.25">
      <c r="A495" s="130"/>
      <c r="B495" s="126"/>
      <c r="C495" s="127" t="s">
        <v>620</v>
      </c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49"/>
      <c r="BV495" s="117"/>
      <c r="CD495" s="145"/>
    </row>
    <row r="496" spans="1:82" s="95" customFormat="1" ht="15" hidden="1" x14ac:dyDescent="0.25">
      <c r="A496" s="130"/>
      <c r="B496" s="133" t="s">
        <v>32</v>
      </c>
      <c r="C496" s="195" t="s">
        <v>526</v>
      </c>
      <c r="D496" s="195"/>
      <c r="E496" s="195"/>
      <c r="F496" s="1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5"/>
      <c r="Q496" s="196"/>
      <c r="BV496" s="117"/>
      <c r="BY496" s="132" t="s">
        <v>526</v>
      </c>
      <c r="CD496" s="145"/>
    </row>
    <row r="497" spans="1:82" s="95" customFormat="1" ht="15" hidden="1" x14ac:dyDescent="0.25">
      <c r="A497" s="134"/>
      <c r="B497" s="197" t="s">
        <v>534</v>
      </c>
      <c r="C497" s="197"/>
      <c r="D497" s="197"/>
      <c r="E497" s="197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29"/>
      <c r="BV497" s="117"/>
      <c r="BZ497" s="132" t="s">
        <v>534</v>
      </c>
      <c r="CA497" s="132" t="s">
        <v>1</v>
      </c>
      <c r="CB497" s="132" t="s">
        <v>1</v>
      </c>
      <c r="CC497" s="132" t="s">
        <v>1</v>
      </c>
      <c r="CD497" s="145"/>
    </row>
    <row r="498" spans="1:82" s="95" customFormat="1" ht="112.5" hidden="1" x14ac:dyDescent="0.25">
      <c r="A498" s="156" t="s">
        <v>353</v>
      </c>
      <c r="B498" s="119" t="s">
        <v>60</v>
      </c>
      <c r="C498" s="194" t="s">
        <v>354</v>
      </c>
      <c r="D498" s="194"/>
      <c r="E498" s="194"/>
      <c r="F498" s="156" t="s">
        <v>62</v>
      </c>
      <c r="G498" s="157">
        <v>4.8879999999999999</v>
      </c>
      <c r="H498" s="150">
        <v>8278.52</v>
      </c>
      <c r="I498" s="150"/>
      <c r="J498" s="150" t="s">
        <v>621</v>
      </c>
      <c r="K498" s="158" t="s">
        <v>522</v>
      </c>
      <c r="L498" s="150">
        <v>350430.41</v>
      </c>
      <c r="M498" s="150"/>
      <c r="N498" s="159"/>
      <c r="O498" s="150">
        <v>350430.41</v>
      </c>
      <c r="P498" s="160" t="s">
        <v>532</v>
      </c>
      <c r="Q498" s="160" t="s">
        <v>532</v>
      </c>
      <c r="BV498" s="117"/>
      <c r="BW498" s="132" t="s">
        <v>354</v>
      </c>
      <c r="CD498" s="145"/>
    </row>
    <row r="499" spans="1:82" s="95" customFormat="1" ht="15" hidden="1" x14ac:dyDescent="0.25">
      <c r="A499" s="125"/>
      <c r="B499" s="126"/>
      <c r="C499" s="127" t="s">
        <v>356</v>
      </c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49"/>
      <c r="BV499" s="117"/>
      <c r="CD499" s="145"/>
    </row>
    <row r="500" spans="1:82" s="95" customFormat="1" ht="15" hidden="1" x14ac:dyDescent="0.25">
      <c r="A500" s="130"/>
      <c r="B500" s="126"/>
      <c r="C500" s="127" t="s">
        <v>622</v>
      </c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49"/>
      <c r="BV500" s="117"/>
      <c r="CD500" s="145"/>
    </row>
    <row r="501" spans="1:82" s="95" customFormat="1" ht="15" hidden="1" x14ac:dyDescent="0.25">
      <c r="A501" s="130"/>
      <c r="B501" s="133" t="s">
        <v>32</v>
      </c>
      <c r="C501" s="195" t="s">
        <v>526</v>
      </c>
      <c r="D501" s="195"/>
      <c r="E501" s="195"/>
      <c r="F501" s="195"/>
      <c r="G501" s="195"/>
      <c r="H501" s="195"/>
      <c r="I501" s="195"/>
      <c r="J501" s="195"/>
      <c r="K501" s="195"/>
      <c r="L501" s="195"/>
      <c r="M501" s="195"/>
      <c r="N501" s="195"/>
      <c r="O501" s="195"/>
      <c r="P501" s="195"/>
      <c r="Q501" s="196"/>
      <c r="BV501" s="117"/>
      <c r="BY501" s="132" t="s">
        <v>526</v>
      </c>
      <c r="CD501" s="145"/>
    </row>
    <row r="502" spans="1:82" s="95" customFormat="1" ht="15" hidden="1" x14ac:dyDescent="0.25">
      <c r="A502" s="134"/>
      <c r="B502" s="197" t="s">
        <v>534</v>
      </c>
      <c r="C502" s="197"/>
      <c r="D502" s="197"/>
      <c r="E502" s="197"/>
      <c r="F502" s="135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29"/>
      <c r="BV502" s="117"/>
      <c r="BZ502" s="132" t="s">
        <v>534</v>
      </c>
      <c r="CA502" s="132" t="s">
        <v>1</v>
      </c>
      <c r="CB502" s="132" t="s">
        <v>1</v>
      </c>
      <c r="CC502" s="132" t="s">
        <v>1</v>
      </c>
      <c r="CD502" s="145"/>
    </row>
    <row r="503" spans="1:82" s="95" customFormat="1" ht="112.5" hidden="1" x14ac:dyDescent="0.25">
      <c r="A503" s="156" t="s">
        <v>357</v>
      </c>
      <c r="B503" s="119" t="s">
        <v>358</v>
      </c>
      <c r="C503" s="194" t="s">
        <v>359</v>
      </c>
      <c r="D503" s="194"/>
      <c r="E503" s="194"/>
      <c r="F503" s="156" t="s">
        <v>62</v>
      </c>
      <c r="G503" s="164">
        <v>0.869336</v>
      </c>
      <c r="H503" s="150">
        <v>13471.93</v>
      </c>
      <c r="I503" s="150"/>
      <c r="J503" s="150">
        <v>13471.93</v>
      </c>
      <c r="K503" s="158" t="s">
        <v>522</v>
      </c>
      <c r="L503" s="150">
        <v>101422.75</v>
      </c>
      <c r="M503" s="150"/>
      <c r="N503" s="159"/>
      <c r="O503" s="150">
        <v>101422.75</v>
      </c>
      <c r="P503" s="160" t="s">
        <v>532</v>
      </c>
      <c r="Q503" s="160" t="s">
        <v>532</v>
      </c>
      <c r="BV503" s="117"/>
      <c r="BW503" s="132" t="s">
        <v>359</v>
      </c>
      <c r="CD503" s="145"/>
    </row>
    <row r="504" spans="1:82" s="95" customFormat="1" ht="15" hidden="1" x14ac:dyDescent="0.25">
      <c r="A504" s="125"/>
      <c r="B504" s="126"/>
      <c r="C504" s="127" t="s">
        <v>360</v>
      </c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49"/>
      <c r="BV504" s="117"/>
      <c r="CD504" s="145"/>
    </row>
    <row r="505" spans="1:82" s="95" customFormat="1" ht="15" hidden="1" x14ac:dyDescent="0.25">
      <c r="A505" s="130"/>
      <c r="B505" s="133" t="s">
        <v>32</v>
      </c>
      <c r="C505" s="195" t="s">
        <v>526</v>
      </c>
      <c r="D505" s="195"/>
      <c r="E505" s="195"/>
      <c r="F505" s="195"/>
      <c r="G505" s="195"/>
      <c r="H505" s="195"/>
      <c r="I505" s="195"/>
      <c r="J505" s="195"/>
      <c r="K505" s="195"/>
      <c r="L505" s="195"/>
      <c r="M505" s="195"/>
      <c r="N505" s="195"/>
      <c r="O505" s="195"/>
      <c r="P505" s="195"/>
      <c r="Q505" s="196"/>
      <c r="BV505" s="117"/>
      <c r="BY505" s="132" t="s">
        <v>526</v>
      </c>
      <c r="CD505" s="145"/>
    </row>
    <row r="506" spans="1:82" s="95" customFormat="1" ht="15" hidden="1" x14ac:dyDescent="0.25">
      <c r="A506" s="134"/>
      <c r="B506" s="197" t="s">
        <v>534</v>
      </c>
      <c r="C506" s="197"/>
      <c r="D506" s="197"/>
      <c r="E506" s="197"/>
      <c r="F506" s="135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29"/>
      <c r="BV506" s="117"/>
      <c r="BZ506" s="132" t="s">
        <v>534</v>
      </c>
      <c r="CA506" s="132" t="s">
        <v>1</v>
      </c>
      <c r="CB506" s="132" t="s">
        <v>1</v>
      </c>
      <c r="CC506" s="132" t="s">
        <v>1</v>
      </c>
      <c r="CD506" s="145"/>
    </row>
    <row r="507" spans="1:82" s="95" customFormat="1" ht="15" hidden="1" x14ac:dyDescent="0.25">
      <c r="A507" s="204" t="s">
        <v>116</v>
      </c>
      <c r="B507" s="205"/>
      <c r="C507" s="205"/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5"/>
      <c r="Q507" s="206"/>
      <c r="BV507" s="117"/>
      <c r="CD507" s="145" t="s">
        <v>116</v>
      </c>
    </row>
    <row r="508" spans="1:82" s="95" customFormat="1" ht="15" hidden="1" x14ac:dyDescent="0.25">
      <c r="A508" s="191" t="s">
        <v>362</v>
      </c>
      <c r="B508" s="192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3"/>
      <c r="BV508" s="117" t="s">
        <v>362</v>
      </c>
      <c r="CD508" s="145"/>
    </row>
    <row r="509" spans="1:82" s="95" customFormat="1" ht="112.5" x14ac:dyDescent="0.25">
      <c r="A509" s="156" t="s">
        <v>363</v>
      </c>
      <c r="B509" s="119" t="s">
        <v>364</v>
      </c>
      <c r="C509" s="194" t="s">
        <v>365</v>
      </c>
      <c r="D509" s="194"/>
      <c r="E509" s="194"/>
      <c r="F509" s="156" t="s">
        <v>35</v>
      </c>
      <c r="G509" s="259">
        <v>233.27199999999999</v>
      </c>
      <c r="H509" s="150" t="s">
        <v>366</v>
      </c>
      <c r="I509" s="150" t="s">
        <v>367</v>
      </c>
      <c r="J509" s="150">
        <v>103.65</v>
      </c>
      <c r="K509" s="158" t="s">
        <v>522</v>
      </c>
      <c r="L509" s="150">
        <v>7752980.5800000001</v>
      </c>
      <c r="M509" s="150">
        <v>5318142.3499999996</v>
      </c>
      <c r="N509" s="159" t="s">
        <v>623</v>
      </c>
      <c r="O509" s="150">
        <v>209387.05</v>
      </c>
      <c r="P509" s="160" t="s">
        <v>624</v>
      </c>
      <c r="Q509" s="160" t="s">
        <v>625</v>
      </c>
      <c r="BV509" s="117"/>
      <c r="BW509" s="132" t="s">
        <v>365</v>
      </c>
      <c r="CD509" s="145"/>
    </row>
    <row r="510" spans="1:82" s="95" customFormat="1" ht="15" hidden="1" x14ac:dyDescent="0.25">
      <c r="A510" s="125"/>
      <c r="B510" s="126"/>
      <c r="C510" s="127" t="s">
        <v>369</v>
      </c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49"/>
      <c r="BV510" s="117"/>
      <c r="CD510" s="145"/>
    </row>
    <row r="511" spans="1:82" s="95" customFormat="1" ht="57" hidden="1" x14ac:dyDescent="0.25">
      <c r="A511" s="130"/>
      <c r="B511" s="131" t="s">
        <v>41</v>
      </c>
      <c r="C511" s="195" t="s">
        <v>42</v>
      </c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6"/>
      <c r="BV511" s="117"/>
      <c r="BX511" s="132" t="s">
        <v>42</v>
      </c>
      <c r="CD511" s="145"/>
    </row>
    <row r="512" spans="1:82" s="95" customFormat="1" ht="15" hidden="1" x14ac:dyDescent="0.25">
      <c r="A512" s="130"/>
      <c r="B512" s="133" t="s">
        <v>32</v>
      </c>
      <c r="C512" s="195" t="s">
        <v>526</v>
      </c>
      <c r="D512" s="195"/>
      <c r="E512" s="195"/>
      <c r="F512" s="195"/>
      <c r="G512" s="195"/>
      <c r="H512" s="195"/>
      <c r="I512" s="195"/>
      <c r="J512" s="195"/>
      <c r="K512" s="195"/>
      <c r="L512" s="195"/>
      <c r="M512" s="195"/>
      <c r="N512" s="195"/>
      <c r="O512" s="195"/>
      <c r="P512" s="195"/>
      <c r="Q512" s="196"/>
      <c r="BV512" s="117"/>
      <c r="BY512" s="132" t="s">
        <v>526</v>
      </c>
      <c r="CD512" s="145"/>
    </row>
    <row r="513" spans="1:82" s="95" customFormat="1" ht="15" hidden="1" x14ac:dyDescent="0.25">
      <c r="A513" s="134"/>
      <c r="B513" s="197" t="s">
        <v>527</v>
      </c>
      <c r="C513" s="197"/>
      <c r="D513" s="197"/>
      <c r="E513" s="197"/>
      <c r="F513" s="135"/>
      <c r="G513" s="135"/>
      <c r="H513" s="135"/>
      <c r="I513" s="135"/>
      <c r="J513" s="135"/>
      <c r="K513" s="135"/>
      <c r="L513" s="135"/>
      <c r="M513" s="135"/>
      <c r="N513" s="135"/>
      <c r="O513" s="135"/>
      <c r="P513" s="135"/>
      <c r="Q513" s="129"/>
      <c r="BV513" s="117"/>
      <c r="BZ513" s="132" t="s">
        <v>527</v>
      </c>
      <c r="CA513" s="132" t="s">
        <v>1</v>
      </c>
      <c r="CB513" s="132" t="s">
        <v>1</v>
      </c>
      <c r="CC513" s="132" t="s">
        <v>1</v>
      </c>
      <c r="CD513" s="145"/>
    </row>
    <row r="514" spans="1:82" s="95" customFormat="1" ht="112.5" hidden="1" x14ac:dyDescent="0.25">
      <c r="A514" s="156" t="s">
        <v>372</v>
      </c>
      <c r="B514" s="119" t="s">
        <v>60</v>
      </c>
      <c r="C514" s="194" t="s">
        <v>373</v>
      </c>
      <c r="D514" s="194"/>
      <c r="E514" s="194"/>
      <c r="F514" s="156" t="s">
        <v>62</v>
      </c>
      <c r="G514" s="163">
        <v>3.1</v>
      </c>
      <c r="H514" s="150">
        <v>8501.6200000000008</v>
      </c>
      <c r="I514" s="150"/>
      <c r="J514" s="150" t="s">
        <v>626</v>
      </c>
      <c r="K514" s="158" t="s">
        <v>522</v>
      </c>
      <c r="L514" s="150">
        <v>228234.49</v>
      </c>
      <c r="M514" s="150"/>
      <c r="N514" s="159"/>
      <c r="O514" s="150">
        <v>228234.49</v>
      </c>
      <c r="P514" s="160" t="s">
        <v>532</v>
      </c>
      <c r="Q514" s="160" t="s">
        <v>532</v>
      </c>
      <c r="BV514" s="117"/>
      <c r="BW514" s="132" t="s">
        <v>373</v>
      </c>
      <c r="CD514" s="145"/>
    </row>
    <row r="515" spans="1:82" s="95" customFormat="1" ht="15" hidden="1" x14ac:dyDescent="0.25">
      <c r="A515" s="130"/>
      <c r="B515" s="126"/>
      <c r="C515" s="127" t="s">
        <v>627</v>
      </c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49"/>
      <c r="BV515" s="117"/>
      <c r="CD515" s="145"/>
    </row>
    <row r="516" spans="1:82" s="95" customFormat="1" ht="15" hidden="1" x14ac:dyDescent="0.25">
      <c r="A516" s="130"/>
      <c r="B516" s="133" t="s">
        <v>32</v>
      </c>
      <c r="C516" s="195" t="s">
        <v>526</v>
      </c>
      <c r="D516" s="195"/>
      <c r="E516" s="195"/>
      <c r="F516" s="195"/>
      <c r="G516" s="195"/>
      <c r="H516" s="195"/>
      <c r="I516" s="195"/>
      <c r="J516" s="195"/>
      <c r="K516" s="195"/>
      <c r="L516" s="195"/>
      <c r="M516" s="195"/>
      <c r="N516" s="195"/>
      <c r="O516" s="195"/>
      <c r="P516" s="195"/>
      <c r="Q516" s="196"/>
      <c r="BV516" s="117"/>
      <c r="BY516" s="132" t="s">
        <v>526</v>
      </c>
      <c r="CD516" s="145"/>
    </row>
    <row r="517" spans="1:82" s="95" customFormat="1" ht="15" hidden="1" x14ac:dyDescent="0.25">
      <c r="A517" s="134"/>
      <c r="B517" s="197" t="s">
        <v>534</v>
      </c>
      <c r="C517" s="197"/>
      <c r="D517" s="197"/>
      <c r="E517" s="197"/>
      <c r="F517" s="135"/>
      <c r="G517" s="135"/>
      <c r="H517" s="135"/>
      <c r="I517" s="135"/>
      <c r="J517" s="135"/>
      <c r="K517" s="135"/>
      <c r="L517" s="135"/>
      <c r="M517" s="135"/>
      <c r="N517" s="135"/>
      <c r="O517" s="135"/>
      <c r="P517" s="135"/>
      <c r="Q517" s="129"/>
      <c r="BV517" s="117"/>
      <c r="BZ517" s="132" t="s">
        <v>534</v>
      </c>
      <c r="CA517" s="132" t="s">
        <v>1</v>
      </c>
      <c r="CB517" s="132" t="s">
        <v>1</v>
      </c>
      <c r="CC517" s="132" t="s">
        <v>1</v>
      </c>
      <c r="CD517" s="145"/>
    </row>
    <row r="518" spans="1:82" s="95" customFormat="1" ht="112.5" hidden="1" x14ac:dyDescent="0.25">
      <c r="A518" s="156" t="s">
        <v>375</v>
      </c>
      <c r="B518" s="119" t="s">
        <v>60</v>
      </c>
      <c r="C518" s="194" t="s">
        <v>376</v>
      </c>
      <c r="D518" s="194"/>
      <c r="E518" s="194"/>
      <c r="F518" s="156" t="s">
        <v>62</v>
      </c>
      <c r="G518" s="163">
        <v>205.4</v>
      </c>
      <c r="H518" s="150">
        <v>8589.61</v>
      </c>
      <c r="I518" s="150"/>
      <c r="J518" s="150" t="s">
        <v>628</v>
      </c>
      <c r="K518" s="158" t="s">
        <v>522</v>
      </c>
      <c r="L518" s="150">
        <v>15278889.039999999</v>
      </c>
      <c r="M518" s="150"/>
      <c r="N518" s="159"/>
      <c r="O518" s="150">
        <v>15278889.039999999</v>
      </c>
      <c r="P518" s="160" t="s">
        <v>532</v>
      </c>
      <c r="Q518" s="160" t="s">
        <v>532</v>
      </c>
      <c r="BV518" s="117"/>
      <c r="BW518" s="132" t="s">
        <v>376</v>
      </c>
      <c r="CD518" s="145"/>
    </row>
    <row r="519" spans="1:82" s="95" customFormat="1" ht="15" hidden="1" x14ac:dyDescent="0.25">
      <c r="A519" s="130"/>
      <c r="B519" s="126"/>
      <c r="C519" s="127" t="s">
        <v>629</v>
      </c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49"/>
      <c r="BV519" s="117"/>
      <c r="CD519" s="145"/>
    </row>
    <row r="520" spans="1:82" s="95" customFormat="1" ht="15" hidden="1" x14ac:dyDescent="0.25">
      <c r="A520" s="130"/>
      <c r="B520" s="133" t="s">
        <v>32</v>
      </c>
      <c r="C520" s="195" t="s">
        <v>526</v>
      </c>
      <c r="D520" s="195"/>
      <c r="E520" s="195"/>
      <c r="F520" s="195"/>
      <c r="G520" s="195"/>
      <c r="H520" s="195"/>
      <c r="I520" s="195"/>
      <c r="J520" s="195"/>
      <c r="K520" s="195"/>
      <c r="L520" s="195"/>
      <c r="M520" s="195"/>
      <c r="N520" s="195"/>
      <c r="O520" s="195"/>
      <c r="P520" s="195"/>
      <c r="Q520" s="196"/>
      <c r="BV520" s="117"/>
      <c r="BY520" s="132" t="s">
        <v>526</v>
      </c>
      <c r="CD520" s="145"/>
    </row>
    <row r="521" spans="1:82" s="95" customFormat="1" ht="15" hidden="1" x14ac:dyDescent="0.25">
      <c r="A521" s="134"/>
      <c r="B521" s="197" t="s">
        <v>534</v>
      </c>
      <c r="C521" s="197"/>
      <c r="D521" s="197"/>
      <c r="E521" s="197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135"/>
      <c r="Q521" s="129"/>
      <c r="BV521" s="117"/>
      <c r="BZ521" s="132" t="s">
        <v>534</v>
      </c>
      <c r="CA521" s="132" t="s">
        <v>1</v>
      </c>
      <c r="CB521" s="132" t="s">
        <v>1</v>
      </c>
      <c r="CC521" s="132" t="s">
        <v>1</v>
      </c>
      <c r="CD521" s="145"/>
    </row>
    <row r="522" spans="1:82" s="95" customFormat="1" ht="112.5" hidden="1" x14ac:dyDescent="0.25">
      <c r="A522" s="156" t="s">
        <v>378</v>
      </c>
      <c r="B522" s="119" t="s">
        <v>60</v>
      </c>
      <c r="C522" s="194" t="s">
        <v>379</v>
      </c>
      <c r="D522" s="194"/>
      <c r="E522" s="194"/>
      <c r="F522" s="156" t="s">
        <v>62</v>
      </c>
      <c r="G522" s="157">
        <v>0.624</v>
      </c>
      <c r="H522" s="150">
        <v>7650.46</v>
      </c>
      <c r="I522" s="150"/>
      <c r="J522" s="150" t="s">
        <v>630</v>
      </c>
      <c r="K522" s="158" t="s">
        <v>522</v>
      </c>
      <c r="L522" s="150">
        <v>41341.86</v>
      </c>
      <c r="M522" s="150"/>
      <c r="N522" s="159"/>
      <c r="O522" s="150">
        <v>41341.86</v>
      </c>
      <c r="P522" s="160" t="s">
        <v>532</v>
      </c>
      <c r="Q522" s="160" t="s">
        <v>532</v>
      </c>
      <c r="BV522" s="117"/>
      <c r="BW522" s="132" t="s">
        <v>379</v>
      </c>
      <c r="CD522" s="145"/>
    </row>
    <row r="523" spans="1:82" s="95" customFormat="1" ht="15" hidden="1" x14ac:dyDescent="0.25">
      <c r="A523" s="125"/>
      <c r="B523" s="126"/>
      <c r="C523" s="127" t="s">
        <v>381</v>
      </c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49"/>
      <c r="BV523" s="117"/>
      <c r="CD523" s="145"/>
    </row>
    <row r="524" spans="1:82" s="95" customFormat="1" ht="15" hidden="1" x14ac:dyDescent="0.25">
      <c r="A524" s="130"/>
      <c r="B524" s="126"/>
      <c r="C524" s="127" t="s">
        <v>631</v>
      </c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49"/>
      <c r="BV524" s="117"/>
      <c r="CD524" s="145"/>
    </row>
    <row r="525" spans="1:82" s="95" customFormat="1" ht="15" hidden="1" x14ac:dyDescent="0.25">
      <c r="A525" s="130"/>
      <c r="B525" s="133" t="s">
        <v>32</v>
      </c>
      <c r="C525" s="195" t="s">
        <v>526</v>
      </c>
      <c r="D525" s="195"/>
      <c r="E525" s="195"/>
      <c r="F525" s="195"/>
      <c r="G525" s="195"/>
      <c r="H525" s="195"/>
      <c r="I525" s="195"/>
      <c r="J525" s="195"/>
      <c r="K525" s="195"/>
      <c r="L525" s="195"/>
      <c r="M525" s="195"/>
      <c r="N525" s="195"/>
      <c r="O525" s="195"/>
      <c r="P525" s="195"/>
      <c r="Q525" s="196"/>
      <c r="BV525" s="117"/>
      <c r="BY525" s="132" t="s">
        <v>526</v>
      </c>
      <c r="CD525" s="145"/>
    </row>
    <row r="526" spans="1:82" s="95" customFormat="1" ht="15" hidden="1" x14ac:dyDescent="0.25">
      <c r="A526" s="134"/>
      <c r="B526" s="197" t="s">
        <v>534</v>
      </c>
      <c r="C526" s="197"/>
      <c r="D526" s="197"/>
      <c r="E526" s="197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29"/>
      <c r="BV526" s="117"/>
      <c r="BZ526" s="132" t="s">
        <v>534</v>
      </c>
      <c r="CA526" s="132" t="s">
        <v>1</v>
      </c>
      <c r="CB526" s="132" t="s">
        <v>1</v>
      </c>
      <c r="CC526" s="132" t="s">
        <v>1</v>
      </c>
      <c r="CD526" s="145"/>
    </row>
    <row r="527" spans="1:82" s="95" customFormat="1" ht="112.5" hidden="1" x14ac:dyDescent="0.25">
      <c r="A527" s="156" t="s">
        <v>382</v>
      </c>
      <c r="B527" s="119" t="s">
        <v>60</v>
      </c>
      <c r="C527" s="194" t="s">
        <v>253</v>
      </c>
      <c r="D527" s="194"/>
      <c r="E527" s="194"/>
      <c r="F527" s="156" t="s">
        <v>62</v>
      </c>
      <c r="G527" s="163">
        <v>7.4</v>
      </c>
      <c r="H527" s="150">
        <v>6143.88</v>
      </c>
      <c r="I527" s="150"/>
      <c r="J527" s="150" t="s">
        <v>597</v>
      </c>
      <c r="K527" s="158" t="s">
        <v>522</v>
      </c>
      <c r="L527" s="150">
        <v>393724.41</v>
      </c>
      <c r="M527" s="150"/>
      <c r="N527" s="159"/>
      <c r="O527" s="150">
        <v>393724.41</v>
      </c>
      <c r="P527" s="160" t="s">
        <v>532</v>
      </c>
      <c r="Q527" s="160" t="s">
        <v>532</v>
      </c>
      <c r="BV527" s="117"/>
      <c r="BW527" s="132" t="s">
        <v>253</v>
      </c>
      <c r="CD527" s="145"/>
    </row>
    <row r="528" spans="1:82" s="95" customFormat="1" ht="15" hidden="1" x14ac:dyDescent="0.25">
      <c r="A528" s="130"/>
      <c r="B528" s="126"/>
      <c r="C528" s="127" t="s">
        <v>598</v>
      </c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49"/>
      <c r="BV528" s="117"/>
      <c r="CD528" s="145"/>
    </row>
    <row r="529" spans="1:82" s="95" customFormat="1" ht="15" hidden="1" x14ac:dyDescent="0.25">
      <c r="A529" s="130"/>
      <c r="B529" s="133" t="s">
        <v>32</v>
      </c>
      <c r="C529" s="195" t="s">
        <v>526</v>
      </c>
      <c r="D529" s="195"/>
      <c r="E529" s="195"/>
      <c r="F529" s="195"/>
      <c r="G529" s="195"/>
      <c r="H529" s="195"/>
      <c r="I529" s="195"/>
      <c r="J529" s="195"/>
      <c r="K529" s="195"/>
      <c r="L529" s="195"/>
      <c r="M529" s="195"/>
      <c r="N529" s="195"/>
      <c r="O529" s="195"/>
      <c r="P529" s="195"/>
      <c r="Q529" s="196"/>
      <c r="BV529" s="117"/>
      <c r="BY529" s="132" t="s">
        <v>526</v>
      </c>
      <c r="CD529" s="145"/>
    </row>
    <row r="530" spans="1:82" s="95" customFormat="1" ht="15" hidden="1" x14ac:dyDescent="0.25">
      <c r="A530" s="134"/>
      <c r="B530" s="197" t="s">
        <v>534</v>
      </c>
      <c r="C530" s="197"/>
      <c r="D530" s="197"/>
      <c r="E530" s="197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29"/>
      <c r="BV530" s="117"/>
      <c r="BZ530" s="132" t="s">
        <v>534</v>
      </c>
      <c r="CA530" s="132" t="s">
        <v>1</v>
      </c>
      <c r="CB530" s="132" t="s">
        <v>1</v>
      </c>
      <c r="CC530" s="132" t="s">
        <v>1</v>
      </c>
      <c r="CD530" s="145"/>
    </row>
    <row r="531" spans="1:82" s="95" customFormat="1" ht="112.5" hidden="1" x14ac:dyDescent="0.25">
      <c r="A531" s="156" t="s">
        <v>383</v>
      </c>
      <c r="B531" s="119" t="s">
        <v>60</v>
      </c>
      <c r="C531" s="194" t="s">
        <v>384</v>
      </c>
      <c r="D531" s="194"/>
      <c r="E531" s="194"/>
      <c r="F531" s="156" t="s">
        <v>62</v>
      </c>
      <c r="G531" s="163">
        <v>7.8</v>
      </c>
      <c r="H531" s="150">
        <v>13325.87</v>
      </c>
      <c r="I531" s="150"/>
      <c r="J531" s="150" t="s">
        <v>632</v>
      </c>
      <c r="K531" s="158" t="s">
        <v>522</v>
      </c>
      <c r="L531" s="150">
        <v>900135.87</v>
      </c>
      <c r="M531" s="150"/>
      <c r="N531" s="159"/>
      <c r="O531" s="150">
        <v>900135.87</v>
      </c>
      <c r="P531" s="160" t="s">
        <v>532</v>
      </c>
      <c r="Q531" s="160" t="s">
        <v>532</v>
      </c>
      <c r="BV531" s="117"/>
      <c r="BW531" s="132" t="s">
        <v>384</v>
      </c>
      <c r="CD531" s="145"/>
    </row>
    <row r="532" spans="1:82" s="95" customFormat="1" ht="15" hidden="1" x14ac:dyDescent="0.25">
      <c r="A532" s="130"/>
      <c r="B532" s="126"/>
      <c r="C532" s="127" t="s">
        <v>633</v>
      </c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49"/>
      <c r="BV532" s="117"/>
      <c r="CD532" s="145"/>
    </row>
    <row r="533" spans="1:82" s="95" customFormat="1" ht="15" hidden="1" x14ac:dyDescent="0.25">
      <c r="A533" s="130"/>
      <c r="B533" s="133" t="s">
        <v>32</v>
      </c>
      <c r="C533" s="195" t="s">
        <v>526</v>
      </c>
      <c r="D533" s="195"/>
      <c r="E533" s="195"/>
      <c r="F533" s="195"/>
      <c r="G533" s="195"/>
      <c r="H533" s="195"/>
      <c r="I533" s="195"/>
      <c r="J533" s="195"/>
      <c r="K533" s="195"/>
      <c r="L533" s="195"/>
      <c r="M533" s="195"/>
      <c r="N533" s="195"/>
      <c r="O533" s="195"/>
      <c r="P533" s="195"/>
      <c r="Q533" s="196"/>
      <c r="BV533" s="117"/>
      <c r="BY533" s="132" t="s">
        <v>526</v>
      </c>
      <c r="CD533" s="145"/>
    </row>
    <row r="534" spans="1:82" s="95" customFormat="1" ht="15" hidden="1" x14ac:dyDescent="0.25">
      <c r="A534" s="134"/>
      <c r="B534" s="197" t="s">
        <v>534</v>
      </c>
      <c r="C534" s="197"/>
      <c r="D534" s="197"/>
      <c r="E534" s="197"/>
      <c r="F534" s="135"/>
      <c r="G534" s="135"/>
      <c r="H534" s="135"/>
      <c r="I534" s="135"/>
      <c r="J534" s="135"/>
      <c r="K534" s="135"/>
      <c r="L534" s="135"/>
      <c r="M534" s="135"/>
      <c r="N534" s="135"/>
      <c r="O534" s="135"/>
      <c r="P534" s="135"/>
      <c r="Q534" s="129"/>
      <c r="BV534" s="117"/>
      <c r="BZ534" s="132" t="s">
        <v>534</v>
      </c>
      <c r="CA534" s="132" t="s">
        <v>1</v>
      </c>
      <c r="CB534" s="132" t="s">
        <v>1</v>
      </c>
      <c r="CC534" s="132" t="s">
        <v>1</v>
      </c>
      <c r="CD534" s="145"/>
    </row>
    <row r="535" spans="1:82" s="95" customFormat="1" ht="112.5" hidden="1" x14ac:dyDescent="0.25">
      <c r="A535" s="156" t="s">
        <v>386</v>
      </c>
      <c r="B535" s="119" t="s">
        <v>358</v>
      </c>
      <c r="C535" s="194" t="s">
        <v>359</v>
      </c>
      <c r="D535" s="194"/>
      <c r="E535" s="194"/>
      <c r="F535" s="156" t="s">
        <v>62</v>
      </c>
      <c r="G535" s="164">
        <v>2.4027020000000001</v>
      </c>
      <c r="H535" s="150">
        <v>13471.93</v>
      </c>
      <c r="I535" s="150"/>
      <c r="J535" s="150">
        <v>13471.93</v>
      </c>
      <c r="K535" s="158" t="s">
        <v>522</v>
      </c>
      <c r="L535" s="150">
        <v>280315.83</v>
      </c>
      <c r="M535" s="150"/>
      <c r="N535" s="159"/>
      <c r="O535" s="150">
        <v>280315.83</v>
      </c>
      <c r="P535" s="160" t="s">
        <v>532</v>
      </c>
      <c r="Q535" s="160" t="s">
        <v>532</v>
      </c>
      <c r="BV535" s="117"/>
      <c r="BW535" s="132" t="s">
        <v>359</v>
      </c>
      <c r="CD535" s="145"/>
    </row>
    <row r="536" spans="1:82" s="95" customFormat="1" ht="15" hidden="1" x14ac:dyDescent="0.25">
      <c r="A536" s="125"/>
      <c r="B536" s="126"/>
      <c r="C536" s="127" t="s">
        <v>387</v>
      </c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49"/>
      <c r="BV536" s="117"/>
      <c r="CD536" s="145"/>
    </row>
    <row r="537" spans="1:82" s="95" customFormat="1" ht="15" hidden="1" x14ac:dyDescent="0.25">
      <c r="A537" s="130"/>
      <c r="B537" s="133" t="s">
        <v>32</v>
      </c>
      <c r="C537" s="195" t="s">
        <v>526</v>
      </c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6"/>
      <c r="BV537" s="117"/>
      <c r="BY537" s="132" t="s">
        <v>526</v>
      </c>
      <c r="CD537" s="145"/>
    </row>
    <row r="538" spans="1:82" s="95" customFormat="1" ht="15" hidden="1" x14ac:dyDescent="0.25">
      <c r="A538" s="134"/>
      <c r="B538" s="197" t="s">
        <v>534</v>
      </c>
      <c r="C538" s="197"/>
      <c r="D538" s="197"/>
      <c r="E538" s="197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29"/>
      <c r="BV538" s="117"/>
      <c r="BZ538" s="132" t="s">
        <v>534</v>
      </c>
      <c r="CA538" s="132" t="s">
        <v>1</v>
      </c>
      <c r="CB538" s="132" t="s">
        <v>1</v>
      </c>
      <c r="CC538" s="132" t="s">
        <v>1</v>
      </c>
      <c r="CD538" s="145"/>
    </row>
    <row r="539" spans="1:82" s="95" customFormat="1" ht="112.5" hidden="1" x14ac:dyDescent="0.25">
      <c r="A539" s="156" t="s">
        <v>388</v>
      </c>
      <c r="B539" s="119" t="s">
        <v>389</v>
      </c>
      <c r="C539" s="194" t="s">
        <v>390</v>
      </c>
      <c r="D539" s="194"/>
      <c r="E539" s="194"/>
      <c r="F539" s="156" t="s">
        <v>391</v>
      </c>
      <c r="G539" s="163">
        <v>52.7</v>
      </c>
      <c r="H539" s="150" t="s">
        <v>392</v>
      </c>
      <c r="I539" s="150" t="s">
        <v>393</v>
      </c>
      <c r="J539" s="150">
        <v>271.77</v>
      </c>
      <c r="K539" s="158" t="s">
        <v>522</v>
      </c>
      <c r="L539" s="150">
        <v>1532503.75</v>
      </c>
      <c r="M539" s="150">
        <v>1037423.3</v>
      </c>
      <c r="N539" s="159" t="s">
        <v>634</v>
      </c>
      <c r="O539" s="150">
        <v>124030.94</v>
      </c>
      <c r="P539" s="160" t="s">
        <v>635</v>
      </c>
      <c r="Q539" s="160" t="s">
        <v>636</v>
      </c>
      <c r="BV539" s="117"/>
      <c r="BW539" s="132" t="s">
        <v>390</v>
      </c>
      <c r="CD539" s="145"/>
    </row>
    <row r="540" spans="1:82" s="95" customFormat="1" ht="15" hidden="1" x14ac:dyDescent="0.25">
      <c r="A540" s="125"/>
      <c r="B540" s="126"/>
      <c r="C540" s="127" t="s">
        <v>395</v>
      </c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49"/>
      <c r="BV540" s="117"/>
      <c r="CD540" s="145"/>
    </row>
    <row r="541" spans="1:82" s="95" customFormat="1" ht="57" hidden="1" x14ac:dyDescent="0.25">
      <c r="A541" s="130"/>
      <c r="B541" s="131" t="s">
        <v>41</v>
      </c>
      <c r="C541" s="195" t="s">
        <v>42</v>
      </c>
      <c r="D541" s="195"/>
      <c r="E541" s="195"/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5"/>
      <c r="Q541" s="196"/>
      <c r="BV541" s="117"/>
      <c r="BX541" s="132" t="s">
        <v>42</v>
      </c>
      <c r="CD541" s="145"/>
    </row>
    <row r="542" spans="1:82" s="95" customFormat="1" ht="15" hidden="1" x14ac:dyDescent="0.25">
      <c r="A542" s="130"/>
      <c r="B542" s="133" t="s">
        <v>32</v>
      </c>
      <c r="C542" s="195" t="s">
        <v>526</v>
      </c>
      <c r="D542" s="195"/>
      <c r="E542" s="195"/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5"/>
      <c r="Q542" s="196"/>
      <c r="BV542" s="117"/>
      <c r="BY542" s="132" t="s">
        <v>526</v>
      </c>
      <c r="CD542" s="145"/>
    </row>
    <row r="543" spans="1:82" s="95" customFormat="1" ht="15" hidden="1" x14ac:dyDescent="0.25">
      <c r="A543" s="134"/>
      <c r="B543" s="197" t="s">
        <v>527</v>
      </c>
      <c r="C543" s="197"/>
      <c r="D543" s="197"/>
      <c r="E543" s="197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29"/>
      <c r="BV543" s="117"/>
      <c r="BZ543" s="132" t="s">
        <v>527</v>
      </c>
      <c r="CA543" s="132" t="s">
        <v>1</v>
      </c>
      <c r="CB543" s="132" t="s">
        <v>1</v>
      </c>
      <c r="CC543" s="132" t="s">
        <v>1</v>
      </c>
      <c r="CD543" s="145"/>
    </row>
    <row r="544" spans="1:82" s="95" customFormat="1" ht="112.5" hidden="1" x14ac:dyDescent="0.25">
      <c r="A544" s="156" t="s">
        <v>398</v>
      </c>
      <c r="B544" s="119" t="s">
        <v>60</v>
      </c>
      <c r="C544" s="194" t="s">
        <v>399</v>
      </c>
      <c r="D544" s="194"/>
      <c r="E544" s="194"/>
      <c r="F544" s="156" t="s">
        <v>62</v>
      </c>
      <c r="G544" s="163">
        <v>56.7</v>
      </c>
      <c r="H544" s="150">
        <v>12352.31</v>
      </c>
      <c r="I544" s="150"/>
      <c r="J544" s="150" t="s">
        <v>637</v>
      </c>
      <c r="K544" s="158" t="s">
        <v>522</v>
      </c>
      <c r="L544" s="150">
        <v>6065255.96</v>
      </c>
      <c r="M544" s="150"/>
      <c r="N544" s="159"/>
      <c r="O544" s="150">
        <v>6065255.96</v>
      </c>
      <c r="P544" s="160" t="s">
        <v>532</v>
      </c>
      <c r="Q544" s="160" t="s">
        <v>532</v>
      </c>
      <c r="BV544" s="117"/>
      <c r="BW544" s="132" t="s">
        <v>399</v>
      </c>
      <c r="CD544" s="145"/>
    </row>
    <row r="545" spans="1:82" s="95" customFormat="1" ht="15" hidden="1" x14ac:dyDescent="0.25">
      <c r="A545" s="130"/>
      <c r="B545" s="126"/>
      <c r="C545" s="127" t="s">
        <v>638</v>
      </c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49"/>
      <c r="BV545" s="117"/>
      <c r="CD545" s="145"/>
    </row>
    <row r="546" spans="1:82" s="95" customFormat="1" ht="15" hidden="1" x14ac:dyDescent="0.25">
      <c r="A546" s="130"/>
      <c r="B546" s="133" t="s">
        <v>32</v>
      </c>
      <c r="C546" s="195" t="s">
        <v>526</v>
      </c>
      <c r="D546" s="195"/>
      <c r="E546" s="195"/>
      <c r="F546" s="1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5"/>
      <c r="Q546" s="196"/>
      <c r="BV546" s="117"/>
      <c r="BY546" s="132" t="s">
        <v>526</v>
      </c>
      <c r="CD546" s="145"/>
    </row>
    <row r="547" spans="1:82" s="95" customFormat="1" ht="15" hidden="1" x14ac:dyDescent="0.25">
      <c r="A547" s="134"/>
      <c r="B547" s="197" t="s">
        <v>534</v>
      </c>
      <c r="C547" s="197"/>
      <c r="D547" s="197"/>
      <c r="E547" s="197"/>
      <c r="F547" s="135"/>
      <c r="G547" s="135"/>
      <c r="H547" s="135"/>
      <c r="I547" s="135"/>
      <c r="J547" s="135"/>
      <c r="K547" s="135"/>
      <c r="L547" s="135"/>
      <c r="M547" s="135"/>
      <c r="N547" s="135"/>
      <c r="O547" s="135"/>
      <c r="P547" s="135"/>
      <c r="Q547" s="129"/>
      <c r="BV547" s="117"/>
      <c r="BZ547" s="132" t="s">
        <v>534</v>
      </c>
      <c r="CA547" s="132" t="s">
        <v>1</v>
      </c>
      <c r="CB547" s="132" t="s">
        <v>1</v>
      </c>
      <c r="CC547" s="132" t="s">
        <v>1</v>
      </c>
      <c r="CD547" s="145"/>
    </row>
    <row r="548" spans="1:82" s="95" customFormat="1" ht="112.5" hidden="1" x14ac:dyDescent="0.25">
      <c r="A548" s="156" t="s">
        <v>401</v>
      </c>
      <c r="B548" s="119" t="s">
        <v>402</v>
      </c>
      <c r="C548" s="194" t="s">
        <v>403</v>
      </c>
      <c r="D548" s="194"/>
      <c r="E548" s="194"/>
      <c r="F548" s="156" t="s">
        <v>62</v>
      </c>
      <c r="G548" s="165">
        <v>1.8972</v>
      </c>
      <c r="H548" s="150">
        <v>22978.37</v>
      </c>
      <c r="I548" s="150"/>
      <c r="J548" s="150">
        <v>22978.37</v>
      </c>
      <c r="K548" s="158" t="s">
        <v>522</v>
      </c>
      <c r="L548" s="150">
        <v>377528.92</v>
      </c>
      <c r="M548" s="150"/>
      <c r="N548" s="159"/>
      <c r="O548" s="150">
        <v>377528.92</v>
      </c>
      <c r="P548" s="160" t="s">
        <v>532</v>
      </c>
      <c r="Q548" s="160" t="s">
        <v>532</v>
      </c>
      <c r="BV548" s="117"/>
      <c r="BW548" s="132" t="s">
        <v>403</v>
      </c>
      <c r="CD548" s="145"/>
    </row>
    <row r="549" spans="1:82" s="95" customFormat="1" ht="15" hidden="1" x14ac:dyDescent="0.25">
      <c r="A549" s="125"/>
      <c r="B549" s="126"/>
      <c r="C549" s="127" t="s">
        <v>404</v>
      </c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49"/>
      <c r="BV549" s="117"/>
      <c r="CD549" s="145"/>
    </row>
    <row r="550" spans="1:82" s="95" customFormat="1" ht="15" hidden="1" x14ac:dyDescent="0.25">
      <c r="A550" s="130"/>
      <c r="B550" s="133" t="s">
        <v>32</v>
      </c>
      <c r="C550" s="195" t="s">
        <v>526</v>
      </c>
      <c r="D550" s="195"/>
      <c r="E550" s="195"/>
      <c r="F550" s="195"/>
      <c r="G550" s="195"/>
      <c r="H550" s="195"/>
      <c r="I550" s="195"/>
      <c r="J550" s="195"/>
      <c r="K550" s="195"/>
      <c r="L550" s="195"/>
      <c r="M550" s="195"/>
      <c r="N550" s="195"/>
      <c r="O550" s="195"/>
      <c r="P550" s="195"/>
      <c r="Q550" s="196"/>
      <c r="BV550" s="117"/>
      <c r="BY550" s="132" t="s">
        <v>526</v>
      </c>
      <c r="CD550" s="145"/>
    </row>
    <row r="551" spans="1:82" s="95" customFormat="1" ht="15" hidden="1" x14ac:dyDescent="0.25">
      <c r="A551" s="134"/>
      <c r="B551" s="197" t="s">
        <v>534</v>
      </c>
      <c r="C551" s="197"/>
      <c r="D551" s="197"/>
      <c r="E551" s="197"/>
      <c r="F551" s="135"/>
      <c r="G551" s="135"/>
      <c r="H551" s="135"/>
      <c r="I551" s="135"/>
      <c r="J551" s="135"/>
      <c r="K551" s="135"/>
      <c r="L551" s="135"/>
      <c r="M551" s="135"/>
      <c r="N551" s="135"/>
      <c r="O551" s="135"/>
      <c r="P551" s="135"/>
      <c r="Q551" s="129"/>
      <c r="BV551" s="117"/>
      <c r="BZ551" s="132" t="s">
        <v>534</v>
      </c>
      <c r="CA551" s="132" t="s">
        <v>1</v>
      </c>
      <c r="CB551" s="132" t="s">
        <v>1</v>
      </c>
      <c r="CC551" s="132" t="s">
        <v>1</v>
      </c>
      <c r="CD551" s="145"/>
    </row>
    <row r="552" spans="1:82" s="95" customFormat="1" ht="112.5" hidden="1" x14ac:dyDescent="0.25">
      <c r="A552" s="156" t="s">
        <v>405</v>
      </c>
      <c r="B552" s="119" t="s">
        <v>406</v>
      </c>
      <c r="C552" s="194" t="s">
        <v>407</v>
      </c>
      <c r="D552" s="194"/>
      <c r="E552" s="194"/>
      <c r="F552" s="156" t="s">
        <v>408</v>
      </c>
      <c r="G552" s="165">
        <v>65.675700000000006</v>
      </c>
      <c r="H552" s="150" t="s">
        <v>409</v>
      </c>
      <c r="I552" s="150" t="s">
        <v>410</v>
      </c>
      <c r="J552" s="150">
        <v>530.58000000000004</v>
      </c>
      <c r="K552" s="158" t="s">
        <v>522</v>
      </c>
      <c r="L552" s="150">
        <v>6677033.6100000003</v>
      </c>
      <c r="M552" s="150">
        <v>3979887.74</v>
      </c>
      <c r="N552" s="159" t="s">
        <v>639</v>
      </c>
      <c r="O552" s="150">
        <v>301768.2</v>
      </c>
      <c r="P552" s="160" t="s">
        <v>640</v>
      </c>
      <c r="Q552" s="160" t="s">
        <v>641</v>
      </c>
      <c r="BV552" s="117"/>
      <c r="BW552" s="132" t="s">
        <v>407</v>
      </c>
      <c r="CD552" s="145"/>
    </row>
    <row r="553" spans="1:82" s="95" customFormat="1" ht="15" hidden="1" x14ac:dyDescent="0.25">
      <c r="A553" s="125"/>
      <c r="B553" s="126"/>
      <c r="C553" s="127" t="s">
        <v>412</v>
      </c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49"/>
      <c r="BV553" s="117"/>
      <c r="CD553" s="145"/>
    </row>
    <row r="554" spans="1:82" s="95" customFormat="1" ht="57" hidden="1" x14ac:dyDescent="0.25">
      <c r="A554" s="130"/>
      <c r="B554" s="131" t="s">
        <v>41</v>
      </c>
      <c r="C554" s="195" t="s">
        <v>42</v>
      </c>
      <c r="D554" s="195"/>
      <c r="E554" s="195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6"/>
      <c r="BV554" s="117"/>
      <c r="BX554" s="132" t="s">
        <v>42</v>
      </c>
      <c r="CD554" s="145"/>
    </row>
    <row r="555" spans="1:82" s="95" customFormat="1" ht="15" hidden="1" x14ac:dyDescent="0.25">
      <c r="A555" s="130"/>
      <c r="B555" s="133" t="s">
        <v>32</v>
      </c>
      <c r="C555" s="195" t="s">
        <v>526</v>
      </c>
      <c r="D555" s="195"/>
      <c r="E555" s="195"/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  <c r="Q555" s="196"/>
      <c r="BV555" s="117"/>
      <c r="BY555" s="132" t="s">
        <v>526</v>
      </c>
      <c r="CD555" s="145"/>
    </row>
    <row r="556" spans="1:82" s="95" customFormat="1" ht="15" hidden="1" x14ac:dyDescent="0.25">
      <c r="A556" s="134"/>
      <c r="B556" s="197" t="s">
        <v>527</v>
      </c>
      <c r="C556" s="197"/>
      <c r="D556" s="197"/>
      <c r="E556" s="197"/>
      <c r="F556" s="135"/>
      <c r="G556" s="135"/>
      <c r="H556" s="135"/>
      <c r="I556" s="135"/>
      <c r="J556" s="135"/>
      <c r="K556" s="135"/>
      <c r="L556" s="135"/>
      <c r="M556" s="135"/>
      <c r="N556" s="135"/>
      <c r="O556" s="135"/>
      <c r="P556" s="135"/>
      <c r="Q556" s="129"/>
      <c r="BV556" s="117"/>
      <c r="BZ556" s="132" t="s">
        <v>527</v>
      </c>
      <c r="CA556" s="132" t="s">
        <v>1</v>
      </c>
      <c r="CB556" s="132" t="s">
        <v>1</v>
      </c>
      <c r="CC556" s="132" t="s">
        <v>1</v>
      </c>
      <c r="CD556" s="145"/>
    </row>
    <row r="557" spans="1:82" s="95" customFormat="1" ht="112.5" hidden="1" x14ac:dyDescent="0.25">
      <c r="A557" s="156" t="s">
        <v>415</v>
      </c>
      <c r="B557" s="119" t="s">
        <v>416</v>
      </c>
      <c r="C557" s="194" t="s">
        <v>417</v>
      </c>
      <c r="D557" s="194"/>
      <c r="E557" s="194"/>
      <c r="F557" s="156" t="s">
        <v>62</v>
      </c>
      <c r="G557" s="157">
        <v>3.7959999999999998</v>
      </c>
      <c r="H557" s="150">
        <v>16120.26</v>
      </c>
      <c r="I557" s="150"/>
      <c r="J557" s="150">
        <v>16120.26</v>
      </c>
      <c r="K557" s="158" t="s">
        <v>522</v>
      </c>
      <c r="L557" s="150">
        <v>529927.11</v>
      </c>
      <c r="M557" s="150"/>
      <c r="N557" s="159"/>
      <c r="O557" s="150">
        <v>529927.11</v>
      </c>
      <c r="P557" s="160" t="s">
        <v>532</v>
      </c>
      <c r="Q557" s="160" t="s">
        <v>532</v>
      </c>
      <c r="BV557" s="117"/>
      <c r="BW557" s="132" t="s">
        <v>417</v>
      </c>
      <c r="CD557" s="145"/>
    </row>
    <row r="558" spans="1:82" s="95" customFormat="1" ht="15" hidden="1" x14ac:dyDescent="0.25">
      <c r="A558" s="130"/>
      <c r="B558" s="133" t="s">
        <v>32</v>
      </c>
      <c r="C558" s="195" t="s">
        <v>526</v>
      </c>
      <c r="D558" s="195"/>
      <c r="E558" s="195"/>
      <c r="F558" s="195"/>
      <c r="G558" s="195"/>
      <c r="H558" s="195"/>
      <c r="I558" s="195"/>
      <c r="J558" s="195"/>
      <c r="K558" s="195"/>
      <c r="L558" s="195"/>
      <c r="M558" s="195"/>
      <c r="N558" s="195"/>
      <c r="O558" s="195"/>
      <c r="P558" s="195"/>
      <c r="Q558" s="196"/>
      <c r="BV558" s="117"/>
      <c r="BY558" s="132" t="s">
        <v>526</v>
      </c>
      <c r="CD558" s="145"/>
    </row>
    <row r="559" spans="1:82" s="95" customFormat="1" ht="15" hidden="1" x14ac:dyDescent="0.25">
      <c r="A559" s="134"/>
      <c r="B559" s="197" t="s">
        <v>534</v>
      </c>
      <c r="C559" s="197"/>
      <c r="D559" s="197"/>
      <c r="E559" s="197"/>
      <c r="F559" s="135"/>
      <c r="G559" s="135"/>
      <c r="H559" s="135"/>
      <c r="I559" s="135"/>
      <c r="J559" s="135"/>
      <c r="K559" s="135"/>
      <c r="L559" s="135"/>
      <c r="M559" s="135"/>
      <c r="N559" s="135"/>
      <c r="O559" s="135"/>
      <c r="P559" s="135"/>
      <c r="Q559" s="129"/>
      <c r="BV559" s="117"/>
      <c r="BZ559" s="132" t="s">
        <v>534</v>
      </c>
      <c r="CA559" s="132" t="s">
        <v>1</v>
      </c>
      <c r="CB559" s="132" t="s">
        <v>1</v>
      </c>
      <c r="CC559" s="132" t="s">
        <v>1</v>
      </c>
      <c r="CD559" s="145"/>
    </row>
    <row r="560" spans="1:82" s="95" customFormat="1" ht="112.5" hidden="1" x14ac:dyDescent="0.25">
      <c r="A560" s="156" t="s">
        <v>418</v>
      </c>
      <c r="B560" s="119" t="s">
        <v>402</v>
      </c>
      <c r="C560" s="194" t="s">
        <v>403</v>
      </c>
      <c r="D560" s="194"/>
      <c r="E560" s="194"/>
      <c r="F560" s="156" t="s">
        <v>62</v>
      </c>
      <c r="G560" s="165">
        <v>2.3643000000000001</v>
      </c>
      <c r="H560" s="150">
        <v>22978.37</v>
      </c>
      <c r="I560" s="150"/>
      <c r="J560" s="150">
        <v>22978.37</v>
      </c>
      <c r="K560" s="158" t="s">
        <v>522</v>
      </c>
      <c r="L560" s="150">
        <v>470478.4</v>
      </c>
      <c r="M560" s="150"/>
      <c r="N560" s="159"/>
      <c r="O560" s="150">
        <v>470478.4</v>
      </c>
      <c r="P560" s="160" t="s">
        <v>532</v>
      </c>
      <c r="Q560" s="160" t="s">
        <v>532</v>
      </c>
      <c r="BV560" s="117"/>
      <c r="BW560" s="132" t="s">
        <v>403</v>
      </c>
      <c r="CD560" s="145"/>
    </row>
    <row r="561" spans="1:82" s="95" customFormat="1" ht="15" hidden="1" x14ac:dyDescent="0.25">
      <c r="A561" s="125"/>
      <c r="B561" s="126"/>
      <c r="C561" s="127" t="s">
        <v>404</v>
      </c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49"/>
      <c r="BV561" s="117"/>
      <c r="CD561" s="145"/>
    </row>
    <row r="562" spans="1:82" s="95" customFormat="1" ht="15" hidden="1" x14ac:dyDescent="0.25">
      <c r="A562" s="130"/>
      <c r="B562" s="133" t="s">
        <v>32</v>
      </c>
      <c r="C562" s="195" t="s">
        <v>526</v>
      </c>
      <c r="D562" s="195"/>
      <c r="E562" s="195"/>
      <c r="F562" s="195"/>
      <c r="G562" s="195"/>
      <c r="H562" s="195"/>
      <c r="I562" s="195"/>
      <c r="J562" s="195"/>
      <c r="K562" s="195"/>
      <c r="L562" s="195"/>
      <c r="M562" s="195"/>
      <c r="N562" s="195"/>
      <c r="O562" s="195"/>
      <c r="P562" s="195"/>
      <c r="Q562" s="196"/>
      <c r="BV562" s="117"/>
      <c r="BY562" s="132" t="s">
        <v>526</v>
      </c>
      <c r="CD562" s="145"/>
    </row>
    <row r="563" spans="1:82" s="95" customFormat="1" ht="15" hidden="1" x14ac:dyDescent="0.25">
      <c r="A563" s="134"/>
      <c r="B563" s="197" t="s">
        <v>534</v>
      </c>
      <c r="C563" s="197"/>
      <c r="D563" s="197"/>
      <c r="E563" s="197"/>
      <c r="F563" s="135"/>
      <c r="G563" s="135"/>
      <c r="H563" s="135"/>
      <c r="I563" s="135"/>
      <c r="J563" s="135"/>
      <c r="K563" s="135"/>
      <c r="L563" s="135"/>
      <c r="M563" s="135"/>
      <c r="N563" s="135"/>
      <c r="O563" s="135"/>
      <c r="P563" s="135"/>
      <c r="Q563" s="129"/>
      <c r="BV563" s="117"/>
      <c r="BZ563" s="132" t="s">
        <v>534</v>
      </c>
      <c r="CA563" s="132" t="s">
        <v>1</v>
      </c>
      <c r="CB563" s="132" t="s">
        <v>1</v>
      </c>
      <c r="CC563" s="132" t="s">
        <v>1</v>
      </c>
      <c r="CD563" s="145"/>
    </row>
    <row r="564" spans="1:82" s="95" customFormat="1" ht="112.5" hidden="1" x14ac:dyDescent="0.25">
      <c r="A564" s="156" t="s">
        <v>419</v>
      </c>
      <c r="B564" s="119" t="s">
        <v>60</v>
      </c>
      <c r="C564" s="194" t="s">
        <v>420</v>
      </c>
      <c r="D564" s="194"/>
      <c r="E564" s="194"/>
      <c r="F564" s="156" t="s">
        <v>62</v>
      </c>
      <c r="G564" s="166">
        <v>54</v>
      </c>
      <c r="H564" s="150">
        <v>15281.29</v>
      </c>
      <c r="I564" s="150"/>
      <c r="J564" s="150" t="s">
        <v>642</v>
      </c>
      <c r="K564" s="158" t="s">
        <v>522</v>
      </c>
      <c r="L564" s="150">
        <v>7146142.46</v>
      </c>
      <c r="M564" s="150"/>
      <c r="N564" s="159"/>
      <c r="O564" s="150">
        <v>7146142.46</v>
      </c>
      <c r="P564" s="160" t="s">
        <v>532</v>
      </c>
      <c r="Q564" s="160" t="s">
        <v>532</v>
      </c>
      <c r="BV564" s="117"/>
      <c r="BW564" s="132" t="s">
        <v>420</v>
      </c>
      <c r="CD564" s="145"/>
    </row>
    <row r="565" spans="1:82" s="95" customFormat="1" ht="15" hidden="1" x14ac:dyDescent="0.25">
      <c r="A565" s="130"/>
      <c r="B565" s="126"/>
      <c r="C565" s="127" t="s">
        <v>643</v>
      </c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49"/>
      <c r="BV565" s="117"/>
      <c r="CD565" s="145"/>
    </row>
    <row r="566" spans="1:82" s="95" customFormat="1" ht="15" hidden="1" x14ac:dyDescent="0.25">
      <c r="A566" s="130"/>
      <c r="B566" s="133" t="s">
        <v>32</v>
      </c>
      <c r="C566" s="195" t="s">
        <v>526</v>
      </c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6"/>
      <c r="BV566" s="117"/>
      <c r="BY566" s="132" t="s">
        <v>526</v>
      </c>
      <c r="CD566" s="145"/>
    </row>
    <row r="567" spans="1:82" s="95" customFormat="1" ht="15" hidden="1" x14ac:dyDescent="0.25">
      <c r="A567" s="134"/>
      <c r="B567" s="197" t="s">
        <v>534</v>
      </c>
      <c r="C567" s="197"/>
      <c r="D567" s="197"/>
      <c r="E567" s="197"/>
      <c r="F567" s="135"/>
      <c r="G567" s="135"/>
      <c r="H567" s="135"/>
      <c r="I567" s="135"/>
      <c r="J567" s="135"/>
      <c r="K567" s="135"/>
      <c r="L567" s="135"/>
      <c r="M567" s="135"/>
      <c r="N567" s="135"/>
      <c r="O567" s="135"/>
      <c r="P567" s="135"/>
      <c r="Q567" s="129"/>
      <c r="BV567" s="117"/>
      <c r="BZ567" s="132" t="s">
        <v>534</v>
      </c>
      <c r="CA567" s="132" t="s">
        <v>1</v>
      </c>
      <c r="CB567" s="132" t="s">
        <v>1</v>
      </c>
      <c r="CC567" s="132" t="s">
        <v>1</v>
      </c>
      <c r="CD567" s="145"/>
    </row>
    <row r="568" spans="1:82" s="95" customFormat="1" ht="15" hidden="1" x14ac:dyDescent="0.25">
      <c r="A568" s="204" t="s">
        <v>116</v>
      </c>
      <c r="B568" s="205"/>
      <c r="C568" s="205"/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6"/>
      <c r="BV568" s="117"/>
      <c r="CD568" s="145" t="s">
        <v>116</v>
      </c>
    </row>
    <row r="569" spans="1:82" s="95" customFormat="1" ht="15" hidden="1" x14ac:dyDescent="0.25">
      <c r="A569" s="191" t="s">
        <v>424</v>
      </c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3"/>
      <c r="BV569" s="117" t="s">
        <v>424</v>
      </c>
      <c r="CD569" s="145"/>
    </row>
    <row r="570" spans="1:82" s="95" customFormat="1" ht="112.5" x14ac:dyDescent="0.25">
      <c r="A570" s="156" t="s">
        <v>425</v>
      </c>
      <c r="B570" s="119" t="s">
        <v>426</v>
      </c>
      <c r="C570" s="194" t="s">
        <v>427</v>
      </c>
      <c r="D570" s="194"/>
      <c r="E570" s="194"/>
      <c r="F570" s="156" t="s">
        <v>428</v>
      </c>
      <c r="G570" s="259">
        <v>4.3680000000000003</v>
      </c>
      <c r="H570" s="150" t="s">
        <v>429</v>
      </c>
      <c r="I570" s="150" t="s">
        <v>430</v>
      </c>
      <c r="J570" s="150">
        <v>689.26</v>
      </c>
      <c r="K570" s="158" t="s">
        <v>522</v>
      </c>
      <c r="L570" s="150">
        <v>420176.77</v>
      </c>
      <c r="M570" s="150">
        <v>132827.87</v>
      </c>
      <c r="N570" s="159" t="s">
        <v>644</v>
      </c>
      <c r="O570" s="150">
        <v>26072.560000000001</v>
      </c>
      <c r="P570" s="160" t="s">
        <v>645</v>
      </c>
      <c r="Q570" s="160" t="s">
        <v>646</v>
      </c>
      <c r="BV570" s="117"/>
      <c r="BW570" s="132" t="s">
        <v>427</v>
      </c>
      <c r="CD570" s="145"/>
    </row>
    <row r="571" spans="1:82" s="95" customFormat="1" ht="15" hidden="1" x14ac:dyDescent="0.25">
      <c r="A571" s="125"/>
      <c r="B571" s="126"/>
      <c r="C571" s="127" t="s">
        <v>432</v>
      </c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49"/>
      <c r="BV571" s="117"/>
      <c r="CD571" s="145"/>
    </row>
    <row r="572" spans="1:82" s="95" customFormat="1" ht="57" hidden="1" x14ac:dyDescent="0.25">
      <c r="A572" s="130"/>
      <c r="B572" s="131" t="s">
        <v>41</v>
      </c>
      <c r="C572" s="195" t="s">
        <v>42</v>
      </c>
      <c r="D572" s="195"/>
      <c r="E572" s="195"/>
      <c r="F572" s="195"/>
      <c r="G572" s="195"/>
      <c r="H572" s="195"/>
      <c r="I572" s="195"/>
      <c r="J572" s="195"/>
      <c r="K572" s="195"/>
      <c r="L572" s="195"/>
      <c r="M572" s="195"/>
      <c r="N572" s="195"/>
      <c r="O572" s="195"/>
      <c r="P572" s="195"/>
      <c r="Q572" s="196"/>
      <c r="BV572" s="117"/>
      <c r="BX572" s="132" t="s">
        <v>42</v>
      </c>
      <c r="CD572" s="145"/>
    </row>
    <row r="573" spans="1:82" s="95" customFormat="1" ht="15" hidden="1" x14ac:dyDescent="0.25">
      <c r="A573" s="130"/>
      <c r="B573" s="133" t="s">
        <v>32</v>
      </c>
      <c r="C573" s="195" t="s">
        <v>526</v>
      </c>
      <c r="D573" s="195"/>
      <c r="E573" s="195"/>
      <c r="F573" s="195"/>
      <c r="G573" s="195"/>
      <c r="H573" s="195"/>
      <c r="I573" s="195"/>
      <c r="J573" s="195"/>
      <c r="K573" s="195"/>
      <c r="L573" s="195"/>
      <c r="M573" s="195"/>
      <c r="N573" s="195"/>
      <c r="O573" s="195"/>
      <c r="P573" s="195"/>
      <c r="Q573" s="196"/>
      <c r="BV573" s="117"/>
      <c r="BY573" s="132" t="s">
        <v>526</v>
      </c>
      <c r="CD573" s="145"/>
    </row>
    <row r="574" spans="1:82" s="95" customFormat="1" ht="15" hidden="1" x14ac:dyDescent="0.25">
      <c r="A574" s="134"/>
      <c r="B574" s="197" t="s">
        <v>527</v>
      </c>
      <c r="C574" s="197"/>
      <c r="D574" s="197"/>
      <c r="E574" s="197"/>
      <c r="F574" s="135"/>
      <c r="G574" s="135"/>
      <c r="H574" s="135"/>
      <c r="I574" s="135"/>
      <c r="J574" s="135"/>
      <c r="K574" s="135"/>
      <c r="L574" s="135"/>
      <c r="M574" s="135"/>
      <c r="N574" s="135"/>
      <c r="O574" s="135"/>
      <c r="P574" s="135"/>
      <c r="Q574" s="129"/>
      <c r="BV574" s="117"/>
      <c r="BZ574" s="132" t="s">
        <v>527</v>
      </c>
      <c r="CA574" s="132" t="s">
        <v>1</v>
      </c>
      <c r="CB574" s="132" t="s">
        <v>1</v>
      </c>
      <c r="CC574" s="132" t="s">
        <v>1</v>
      </c>
      <c r="CD574" s="145"/>
    </row>
    <row r="575" spans="1:82" s="95" customFormat="1" ht="112.5" hidden="1" x14ac:dyDescent="0.25">
      <c r="A575" s="156" t="s">
        <v>435</v>
      </c>
      <c r="B575" s="119" t="s">
        <v>436</v>
      </c>
      <c r="C575" s="194" t="s">
        <v>437</v>
      </c>
      <c r="D575" s="194"/>
      <c r="E575" s="194"/>
      <c r="F575" s="156" t="s">
        <v>62</v>
      </c>
      <c r="G575" s="165">
        <v>8.1699999999999995E-2</v>
      </c>
      <c r="H575" s="150">
        <v>5972.68</v>
      </c>
      <c r="I575" s="150"/>
      <c r="J575" s="150">
        <v>5972.68</v>
      </c>
      <c r="K575" s="158" t="s">
        <v>522</v>
      </c>
      <c r="L575" s="150">
        <v>4225.8</v>
      </c>
      <c r="M575" s="150"/>
      <c r="N575" s="159"/>
      <c r="O575" s="150">
        <v>4225.8</v>
      </c>
      <c r="P575" s="160" t="s">
        <v>532</v>
      </c>
      <c r="Q575" s="160" t="s">
        <v>532</v>
      </c>
      <c r="BV575" s="117"/>
      <c r="BW575" s="132" t="s">
        <v>437</v>
      </c>
      <c r="CD575" s="145"/>
    </row>
    <row r="576" spans="1:82" s="95" customFormat="1" ht="15" hidden="1" x14ac:dyDescent="0.25">
      <c r="A576" s="130"/>
      <c r="B576" s="133" t="s">
        <v>32</v>
      </c>
      <c r="C576" s="195" t="s">
        <v>526</v>
      </c>
      <c r="D576" s="195"/>
      <c r="E576" s="195"/>
      <c r="F576" s="195"/>
      <c r="G576" s="195"/>
      <c r="H576" s="195"/>
      <c r="I576" s="195"/>
      <c r="J576" s="195"/>
      <c r="K576" s="195"/>
      <c r="L576" s="195"/>
      <c r="M576" s="195"/>
      <c r="N576" s="195"/>
      <c r="O576" s="195"/>
      <c r="P576" s="195"/>
      <c r="Q576" s="196"/>
      <c r="BV576" s="117"/>
      <c r="BY576" s="132" t="s">
        <v>526</v>
      </c>
      <c r="CD576" s="145"/>
    </row>
    <row r="577" spans="1:82" s="95" customFormat="1" ht="15" hidden="1" x14ac:dyDescent="0.25">
      <c r="A577" s="134"/>
      <c r="B577" s="197" t="s">
        <v>534</v>
      </c>
      <c r="C577" s="197"/>
      <c r="D577" s="197"/>
      <c r="E577" s="197"/>
      <c r="F577" s="135"/>
      <c r="G577" s="135"/>
      <c r="H577" s="135"/>
      <c r="I577" s="135"/>
      <c r="J577" s="135"/>
      <c r="K577" s="135"/>
      <c r="L577" s="135"/>
      <c r="M577" s="135"/>
      <c r="N577" s="135"/>
      <c r="O577" s="135"/>
      <c r="P577" s="135"/>
      <c r="Q577" s="129"/>
      <c r="BV577" s="117"/>
      <c r="BZ577" s="132" t="s">
        <v>534</v>
      </c>
      <c r="CA577" s="132" t="s">
        <v>1</v>
      </c>
      <c r="CB577" s="132" t="s">
        <v>1</v>
      </c>
      <c r="CC577" s="132" t="s">
        <v>1</v>
      </c>
      <c r="CD577" s="145"/>
    </row>
    <row r="578" spans="1:82" s="95" customFormat="1" ht="112.5" hidden="1" x14ac:dyDescent="0.25">
      <c r="A578" s="156" t="s">
        <v>438</v>
      </c>
      <c r="B578" s="119" t="s">
        <v>60</v>
      </c>
      <c r="C578" s="194" t="s">
        <v>90</v>
      </c>
      <c r="D578" s="194"/>
      <c r="E578" s="194"/>
      <c r="F578" s="156" t="s">
        <v>62</v>
      </c>
      <c r="G578" s="157">
        <v>0.104</v>
      </c>
      <c r="H578" s="150">
        <v>9029.91</v>
      </c>
      <c r="I578" s="150"/>
      <c r="J578" s="150" t="s">
        <v>547</v>
      </c>
      <c r="K578" s="158" t="s">
        <v>522</v>
      </c>
      <c r="L578" s="150">
        <v>8132.7</v>
      </c>
      <c r="M578" s="150"/>
      <c r="N578" s="159"/>
      <c r="O578" s="150">
        <v>8132.7</v>
      </c>
      <c r="P578" s="160" t="s">
        <v>532</v>
      </c>
      <c r="Q578" s="160" t="s">
        <v>532</v>
      </c>
      <c r="BV578" s="117"/>
      <c r="BW578" s="132" t="s">
        <v>90</v>
      </c>
      <c r="CD578" s="145"/>
    </row>
    <row r="579" spans="1:82" s="95" customFormat="1" ht="15" hidden="1" x14ac:dyDescent="0.25">
      <c r="A579" s="125"/>
      <c r="B579" s="126"/>
      <c r="C579" s="127" t="s">
        <v>286</v>
      </c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49"/>
      <c r="BV579" s="117"/>
      <c r="CD579" s="145"/>
    </row>
    <row r="580" spans="1:82" s="95" customFormat="1" ht="15" hidden="1" x14ac:dyDescent="0.25">
      <c r="A580" s="130"/>
      <c r="B580" s="126"/>
      <c r="C580" s="127" t="s">
        <v>548</v>
      </c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49"/>
      <c r="BV580" s="117"/>
      <c r="CD580" s="145"/>
    </row>
    <row r="581" spans="1:82" s="95" customFormat="1" ht="15" hidden="1" x14ac:dyDescent="0.25">
      <c r="A581" s="130"/>
      <c r="B581" s="133" t="s">
        <v>32</v>
      </c>
      <c r="C581" s="195" t="s">
        <v>526</v>
      </c>
      <c r="D581" s="195"/>
      <c r="E581" s="195"/>
      <c r="F581" s="195"/>
      <c r="G581" s="195"/>
      <c r="H581" s="195"/>
      <c r="I581" s="195"/>
      <c r="J581" s="195"/>
      <c r="K581" s="195"/>
      <c r="L581" s="195"/>
      <c r="M581" s="195"/>
      <c r="N581" s="195"/>
      <c r="O581" s="195"/>
      <c r="P581" s="195"/>
      <c r="Q581" s="196"/>
      <c r="BV581" s="117"/>
      <c r="BY581" s="132" t="s">
        <v>526</v>
      </c>
      <c r="CD581" s="145"/>
    </row>
    <row r="582" spans="1:82" s="95" customFormat="1" ht="15" hidden="1" x14ac:dyDescent="0.25">
      <c r="A582" s="134"/>
      <c r="B582" s="197" t="s">
        <v>534</v>
      </c>
      <c r="C582" s="197"/>
      <c r="D582" s="197"/>
      <c r="E582" s="197"/>
      <c r="F582" s="135"/>
      <c r="G582" s="135"/>
      <c r="H582" s="135"/>
      <c r="I582" s="135"/>
      <c r="J582" s="135"/>
      <c r="K582" s="135"/>
      <c r="L582" s="135"/>
      <c r="M582" s="135"/>
      <c r="N582" s="135"/>
      <c r="O582" s="135"/>
      <c r="P582" s="135"/>
      <c r="Q582" s="129"/>
      <c r="BV582" s="117"/>
      <c r="BZ582" s="132" t="s">
        <v>534</v>
      </c>
      <c r="CA582" s="132" t="s">
        <v>1</v>
      </c>
      <c r="CB582" s="132" t="s">
        <v>1</v>
      </c>
      <c r="CC582" s="132" t="s">
        <v>1</v>
      </c>
      <c r="CD582" s="145"/>
    </row>
    <row r="583" spans="1:82" s="95" customFormat="1" ht="112.5" hidden="1" x14ac:dyDescent="0.25">
      <c r="A583" s="156" t="s">
        <v>439</v>
      </c>
      <c r="B583" s="119" t="s">
        <v>60</v>
      </c>
      <c r="C583" s="194" t="s">
        <v>94</v>
      </c>
      <c r="D583" s="194"/>
      <c r="E583" s="194"/>
      <c r="F583" s="156" t="s">
        <v>62</v>
      </c>
      <c r="G583" s="157">
        <v>3.952</v>
      </c>
      <c r="H583" s="150">
        <v>8599.42</v>
      </c>
      <c r="I583" s="150"/>
      <c r="J583" s="150" t="s">
        <v>549</v>
      </c>
      <c r="K583" s="158" t="s">
        <v>522</v>
      </c>
      <c r="L583" s="150">
        <v>294309.3</v>
      </c>
      <c r="M583" s="150"/>
      <c r="N583" s="159"/>
      <c r="O583" s="150">
        <v>294309.3</v>
      </c>
      <c r="P583" s="160" t="s">
        <v>532</v>
      </c>
      <c r="Q583" s="160" t="s">
        <v>532</v>
      </c>
      <c r="BV583" s="117"/>
      <c r="BW583" s="132" t="s">
        <v>94</v>
      </c>
      <c r="CD583" s="145"/>
    </row>
    <row r="584" spans="1:82" s="95" customFormat="1" ht="15" hidden="1" x14ac:dyDescent="0.25">
      <c r="A584" s="125"/>
      <c r="B584" s="126"/>
      <c r="C584" s="127" t="s">
        <v>440</v>
      </c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49"/>
      <c r="BV584" s="117"/>
      <c r="CD584" s="145"/>
    </row>
    <row r="585" spans="1:82" s="95" customFormat="1" ht="15" hidden="1" x14ac:dyDescent="0.25">
      <c r="A585" s="130"/>
      <c r="B585" s="126"/>
      <c r="C585" s="127" t="s">
        <v>550</v>
      </c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49"/>
      <c r="BV585" s="117"/>
      <c r="CD585" s="145"/>
    </row>
    <row r="586" spans="1:82" s="95" customFormat="1" ht="15" hidden="1" x14ac:dyDescent="0.25">
      <c r="A586" s="130"/>
      <c r="B586" s="133" t="s">
        <v>32</v>
      </c>
      <c r="C586" s="195" t="s">
        <v>526</v>
      </c>
      <c r="D586" s="195"/>
      <c r="E586" s="195"/>
      <c r="F586" s="195"/>
      <c r="G586" s="195"/>
      <c r="H586" s="195"/>
      <c r="I586" s="195"/>
      <c r="J586" s="195"/>
      <c r="K586" s="195"/>
      <c r="L586" s="195"/>
      <c r="M586" s="195"/>
      <c r="N586" s="195"/>
      <c r="O586" s="195"/>
      <c r="P586" s="195"/>
      <c r="Q586" s="196"/>
      <c r="BV586" s="117"/>
      <c r="BY586" s="132" t="s">
        <v>526</v>
      </c>
      <c r="CD586" s="145"/>
    </row>
    <row r="587" spans="1:82" s="95" customFormat="1" ht="15" hidden="1" x14ac:dyDescent="0.25">
      <c r="A587" s="134"/>
      <c r="B587" s="197" t="s">
        <v>534</v>
      </c>
      <c r="C587" s="197"/>
      <c r="D587" s="197"/>
      <c r="E587" s="197"/>
      <c r="F587" s="135"/>
      <c r="G587" s="135"/>
      <c r="H587" s="135"/>
      <c r="I587" s="135"/>
      <c r="J587" s="135"/>
      <c r="K587" s="135"/>
      <c r="L587" s="135"/>
      <c r="M587" s="135"/>
      <c r="N587" s="135"/>
      <c r="O587" s="135"/>
      <c r="P587" s="135"/>
      <c r="Q587" s="129"/>
      <c r="BV587" s="117"/>
      <c r="BZ587" s="132" t="s">
        <v>534</v>
      </c>
      <c r="CA587" s="132" t="s">
        <v>1</v>
      </c>
      <c r="CB587" s="132" t="s">
        <v>1</v>
      </c>
      <c r="CC587" s="132" t="s">
        <v>1</v>
      </c>
      <c r="CD587" s="145"/>
    </row>
    <row r="588" spans="1:82" s="95" customFormat="1" ht="112.5" hidden="1" x14ac:dyDescent="0.25">
      <c r="A588" s="156" t="s">
        <v>441</v>
      </c>
      <c r="B588" s="119" t="s">
        <v>60</v>
      </c>
      <c r="C588" s="194" t="s">
        <v>98</v>
      </c>
      <c r="D588" s="194"/>
      <c r="E588" s="194"/>
      <c r="F588" s="156" t="s">
        <v>62</v>
      </c>
      <c r="G588" s="157">
        <v>0.312</v>
      </c>
      <c r="H588" s="150">
        <v>8345.0300000000007</v>
      </c>
      <c r="I588" s="150"/>
      <c r="J588" s="150" t="s">
        <v>551</v>
      </c>
      <c r="K588" s="158" t="s">
        <v>522</v>
      </c>
      <c r="L588" s="150">
        <v>22547.599999999999</v>
      </c>
      <c r="M588" s="150"/>
      <c r="N588" s="159"/>
      <c r="O588" s="150">
        <v>22547.599999999999</v>
      </c>
      <c r="P588" s="160" t="s">
        <v>532</v>
      </c>
      <c r="Q588" s="160" t="s">
        <v>532</v>
      </c>
      <c r="BV588" s="117"/>
      <c r="BW588" s="132" t="s">
        <v>98</v>
      </c>
      <c r="CD588" s="145"/>
    </row>
    <row r="589" spans="1:82" s="95" customFormat="1" ht="15" hidden="1" x14ac:dyDescent="0.25">
      <c r="A589" s="125"/>
      <c r="B589" s="126"/>
      <c r="C589" s="127" t="s">
        <v>337</v>
      </c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49"/>
      <c r="BV589" s="117"/>
      <c r="CD589" s="145"/>
    </row>
    <row r="590" spans="1:82" s="95" customFormat="1" ht="15" hidden="1" x14ac:dyDescent="0.25">
      <c r="A590" s="130"/>
      <c r="B590" s="126"/>
      <c r="C590" s="127" t="s">
        <v>552</v>
      </c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49"/>
      <c r="BV590" s="117"/>
      <c r="CD590" s="145"/>
    </row>
    <row r="591" spans="1:82" s="95" customFormat="1" ht="15" hidden="1" x14ac:dyDescent="0.25">
      <c r="A591" s="130"/>
      <c r="B591" s="133" t="s">
        <v>32</v>
      </c>
      <c r="C591" s="195" t="s">
        <v>526</v>
      </c>
      <c r="D591" s="195"/>
      <c r="E591" s="195"/>
      <c r="F591" s="195"/>
      <c r="G591" s="195"/>
      <c r="H591" s="195"/>
      <c r="I591" s="195"/>
      <c r="J591" s="195"/>
      <c r="K591" s="195"/>
      <c r="L591" s="195"/>
      <c r="M591" s="195"/>
      <c r="N591" s="195"/>
      <c r="O591" s="195"/>
      <c r="P591" s="195"/>
      <c r="Q591" s="196"/>
      <c r="BV591" s="117"/>
      <c r="BY591" s="132" t="s">
        <v>526</v>
      </c>
      <c r="CD591" s="145"/>
    </row>
    <row r="592" spans="1:82" s="95" customFormat="1" ht="15" hidden="1" x14ac:dyDescent="0.25">
      <c r="A592" s="134"/>
      <c r="B592" s="197" t="s">
        <v>534</v>
      </c>
      <c r="C592" s="197"/>
      <c r="D592" s="197"/>
      <c r="E592" s="197"/>
      <c r="F592" s="135"/>
      <c r="G592" s="135"/>
      <c r="H592" s="135"/>
      <c r="I592" s="135"/>
      <c r="J592" s="135"/>
      <c r="K592" s="135"/>
      <c r="L592" s="135"/>
      <c r="M592" s="135"/>
      <c r="N592" s="135"/>
      <c r="O592" s="135"/>
      <c r="P592" s="135"/>
      <c r="Q592" s="129"/>
      <c r="BV592" s="117"/>
      <c r="BZ592" s="132" t="s">
        <v>534</v>
      </c>
      <c r="CA592" s="132" t="s">
        <v>1</v>
      </c>
      <c r="CB592" s="132" t="s">
        <v>1</v>
      </c>
      <c r="CC592" s="132" t="s">
        <v>1</v>
      </c>
      <c r="CD592" s="145"/>
    </row>
    <row r="593" spans="1:82" s="95" customFormat="1" ht="15" hidden="1" x14ac:dyDescent="0.25">
      <c r="A593" s="204" t="s">
        <v>116</v>
      </c>
      <c r="B593" s="205"/>
      <c r="C593" s="205"/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05"/>
      <c r="Q593" s="206"/>
      <c r="BV593" s="117"/>
      <c r="CD593" s="145" t="s">
        <v>116</v>
      </c>
    </row>
    <row r="594" spans="1:82" s="95" customFormat="1" ht="15" hidden="1" x14ac:dyDescent="0.25">
      <c r="A594" s="191" t="s">
        <v>443</v>
      </c>
      <c r="B594" s="192"/>
      <c r="C594" s="192"/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3"/>
      <c r="BV594" s="117" t="s">
        <v>443</v>
      </c>
      <c r="CD594" s="145"/>
    </row>
    <row r="595" spans="1:82" s="95" customFormat="1" ht="112.5" hidden="1" x14ac:dyDescent="0.25">
      <c r="A595" s="156" t="s">
        <v>444</v>
      </c>
      <c r="B595" s="119" t="s">
        <v>445</v>
      </c>
      <c r="C595" s="194" t="s">
        <v>446</v>
      </c>
      <c r="D595" s="194"/>
      <c r="E595" s="194"/>
      <c r="F595" s="156" t="s">
        <v>447</v>
      </c>
      <c r="G595" s="165">
        <v>47.659599999999998</v>
      </c>
      <c r="H595" s="150" t="s">
        <v>448</v>
      </c>
      <c r="I595" s="150" t="s">
        <v>449</v>
      </c>
      <c r="J595" s="150">
        <v>34.479999999999997</v>
      </c>
      <c r="K595" s="158" t="s">
        <v>522</v>
      </c>
      <c r="L595" s="150">
        <v>191503.03</v>
      </c>
      <c r="M595" s="150">
        <v>170992.29</v>
      </c>
      <c r="N595" s="159" t="s">
        <v>647</v>
      </c>
      <c r="O595" s="150">
        <v>14231</v>
      </c>
      <c r="P595" s="160" t="s">
        <v>648</v>
      </c>
      <c r="Q595" s="160" t="s">
        <v>649</v>
      </c>
      <c r="BV595" s="117"/>
      <c r="BW595" s="132" t="s">
        <v>446</v>
      </c>
      <c r="CD595" s="145"/>
    </row>
    <row r="596" spans="1:82" s="95" customFormat="1" ht="15" hidden="1" x14ac:dyDescent="0.25">
      <c r="A596" s="125"/>
      <c r="B596" s="126"/>
      <c r="C596" s="127" t="s">
        <v>451</v>
      </c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49"/>
      <c r="BV596" s="117"/>
      <c r="CD596" s="145"/>
    </row>
    <row r="597" spans="1:82" s="95" customFormat="1" ht="15" hidden="1" x14ac:dyDescent="0.25">
      <c r="A597" s="130"/>
      <c r="B597" s="126"/>
      <c r="C597" s="127" t="s">
        <v>452</v>
      </c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49"/>
      <c r="BV597" s="117"/>
      <c r="CD597" s="145"/>
    </row>
    <row r="598" spans="1:82" s="95" customFormat="1" ht="57" hidden="1" x14ac:dyDescent="0.25">
      <c r="A598" s="130"/>
      <c r="B598" s="131" t="s">
        <v>41</v>
      </c>
      <c r="C598" s="195" t="s">
        <v>42</v>
      </c>
      <c r="D598" s="195"/>
      <c r="E598" s="195"/>
      <c r="F598" s="195"/>
      <c r="G598" s="195"/>
      <c r="H598" s="195"/>
      <c r="I598" s="195"/>
      <c r="J598" s="195"/>
      <c r="K598" s="195"/>
      <c r="L598" s="195"/>
      <c r="M598" s="195"/>
      <c r="N598" s="195"/>
      <c r="O598" s="195"/>
      <c r="P598" s="195"/>
      <c r="Q598" s="196"/>
      <c r="BV598" s="117"/>
      <c r="BX598" s="132" t="s">
        <v>42</v>
      </c>
      <c r="CD598" s="145"/>
    </row>
    <row r="599" spans="1:82" s="95" customFormat="1" ht="15" hidden="1" x14ac:dyDescent="0.25">
      <c r="A599" s="130"/>
      <c r="B599" s="133" t="s">
        <v>32</v>
      </c>
      <c r="C599" s="195" t="s">
        <v>526</v>
      </c>
      <c r="D599" s="195"/>
      <c r="E599" s="195"/>
      <c r="F599" s="195"/>
      <c r="G599" s="195"/>
      <c r="H599" s="195"/>
      <c r="I599" s="195"/>
      <c r="J599" s="195"/>
      <c r="K599" s="195"/>
      <c r="L599" s="195"/>
      <c r="M599" s="195"/>
      <c r="N599" s="195"/>
      <c r="O599" s="195"/>
      <c r="P599" s="195"/>
      <c r="Q599" s="196"/>
      <c r="BV599" s="117"/>
      <c r="BY599" s="132" t="s">
        <v>526</v>
      </c>
      <c r="CD599" s="145"/>
    </row>
    <row r="600" spans="1:82" s="95" customFormat="1" ht="15" hidden="1" x14ac:dyDescent="0.25">
      <c r="A600" s="134"/>
      <c r="B600" s="197" t="s">
        <v>650</v>
      </c>
      <c r="C600" s="197"/>
      <c r="D600" s="197"/>
      <c r="E600" s="197"/>
      <c r="F600" s="135"/>
      <c r="G600" s="135"/>
      <c r="H600" s="135"/>
      <c r="I600" s="135"/>
      <c r="J600" s="135"/>
      <c r="K600" s="135"/>
      <c r="L600" s="135"/>
      <c r="M600" s="135"/>
      <c r="N600" s="135"/>
      <c r="O600" s="135"/>
      <c r="P600" s="135"/>
      <c r="Q600" s="129"/>
      <c r="BV600" s="117"/>
      <c r="BZ600" s="132" t="s">
        <v>650</v>
      </c>
      <c r="CA600" s="132" t="s">
        <v>1</v>
      </c>
      <c r="CB600" s="132" t="s">
        <v>1</v>
      </c>
      <c r="CC600" s="132" t="s">
        <v>1</v>
      </c>
      <c r="CD600" s="145"/>
    </row>
    <row r="601" spans="1:82" s="95" customFormat="1" ht="112.5" hidden="1" x14ac:dyDescent="0.25">
      <c r="A601" s="156" t="s">
        <v>455</v>
      </c>
      <c r="B601" s="119" t="s">
        <v>456</v>
      </c>
      <c r="C601" s="194" t="s">
        <v>457</v>
      </c>
      <c r="D601" s="194"/>
      <c r="E601" s="194"/>
      <c r="F601" s="156" t="s">
        <v>458</v>
      </c>
      <c r="G601" s="163">
        <v>571.9</v>
      </c>
      <c r="H601" s="150">
        <v>32.47</v>
      </c>
      <c r="I601" s="150"/>
      <c r="J601" s="150" t="s">
        <v>651</v>
      </c>
      <c r="K601" s="158" t="s">
        <v>522</v>
      </c>
      <c r="L601" s="150">
        <v>160812.68</v>
      </c>
      <c r="M601" s="150"/>
      <c r="N601" s="159"/>
      <c r="O601" s="150">
        <v>160812.68</v>
      </c>
      <c r="P601" s="160" t="s">
        <v>532</v>
      </c>
      <c r="Q601" s="160" t="s">
        <v>532</v>
      </c>
      <c r="BV601" s="117"/>
      <c r="BW601" s="132" t="s">
        <v>457</v>
      </c>
      <c r="CD601" s="145"/>
    </row>
    <row r="602" spans="1:82" s="95" customFormat="1" ht="15" hidden="1" x14ac:dyDescent="0.25">
      <c r="A602" s="125"/>
      <c r="B602" s="126"/>
      <c r="C602" s="127" t="s">
        <v>460</v>
      </c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49"/>
      <c r="BV602" s="117"/>
      <c r="CD602" s="145"/>
    </row>
    <row r="603" spans="1:82" s="95" customFormat="1" ht="15" hidden="1" x14ac:dyDescent="0.25">
      <c r="A603" s="130"/>
      <c r="B603" s="126"/>
      <c r="C603" s="127" t="s">
        <v>652</v>
      </c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49"/>
      <c r="BV603" s="117"/>
      <c r="CD603" s="145"/>
    </row>
    <row r="604" spans="1:82" s="95" customFormat="1" ht="15" hidden="1" x14ac:dyDescent="0.25">
      <c r="A604" s="130"/>
      <c r="B604" s="133" t="s">
        <v>32</v>
      </c>
      <c r="C604" s="195" t="s">
        <v>526</v>
      </c>
      <c r="D604" s="195"/>
      <c r="E604" s="195"/>
      <c r="F604" s="195"/>
      <c r="G604" s="195"/>
      <c r="H604" s="195"/>
      <c r="I604" s="195"/>
      <c r="J604" s="195"/>
      <c r="K604" s="195"/>
      <c r="L604" s="195"/>
      <c r="M604" s="195"/>
      <c r="N604" s="195"/>
      <c r="O604" s="195"/>
      <c r="P604" s="195"/>
      <c r="Q604" s="196"/>
      <c r="BV604" s="117"/>
      <c r="BY604" s="132" t="s">
        <v>526</v>
      </c>
      <c r="CD604" s="145"/>
    </row>
    <row r="605" spans="1:82" s="95" customFormat="1" ht="15" hidden="1" x14ac:dyDescent="0.25">
      <c r="A605" s="134"/>
      <c r="B605" s="197" t="s">
        <v>534</v>
      </c>
      <c r="C605" s="197"/>
      <c r="D605" s="197"/>
      <c r="E605" s="197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29"/>
      <c r="BV605" s="117"/>
      <c r="BZ605" s="132" t="s">
        <v>534</v>
      </c>
      <c r="CA605" s="132" t="s">
        <v>1</v>
      </c>
      <c r="CB605" s="132" t="s">
        <v>1</v>
      </c>
      <c r="CC605" s="132" t="s">
        <v>1</v>
      </c>
      <c r="CD605" s="145"/>
    </row>
    <row r="606" spans="1:82" s="95" customFormat="1" ht="112.5" hidden="1" x14ac:dyDescent="0.25">
      <c r="A606" s="156" t="s">
        <v>461</v>
      </c>
      <c r="B606" s="119" t="s">
        <v>462</v>
      </c>
      <c r="C606" s="194" t="s">
        <v>463</v>
      </c>
      <c r="D606" s="194"/>
      <c r="E606" s="194"/>
      <c r="F606" s="156" t="s">
        <v>447</v>
      </c>
      <c r="G606" s="165">
        <v>20.565200000000001</v>
      </c>
      <c r="H606" s="150" t="s">
        <v>464</v>
      </c>
      <c r="I606" s="150" t="s">
        <v>465</v>
      </c>
      <c r="J606" s="150">
        <v>21.54</v>
      </c>
      <c r="K606" s="158" t="s">
        <v>522</v>
      </c>
      <c r="L606" s="150">
        <v>98175.6</v>
      </c>
      <c r="M606" s="150">
        <v>90679.13</v>
      </c>
      <c r="N606" s="159" t="s">
        <v>653</v>
      </c>
      <c r="O606" s="150">
        <v>3836.16</v>
      </c>
      <c r="P606" s="160" t="s">
        <v>654</v>
      </c>
      <c r="Q606" s="160" t="s">
        <v>655</v>
      </c>
      <c r="BV606" s="117"/>
      <c r="BW606" s="132" t="s">
        <v>463</v>
      </c>
      <c r="CD606" s="145"/>
    </row>
    <row r="607" spans="1:82" s="95" customFormat="1" ht="15" hidden="1" x14ac:dyDescent="0.25">
      <c r="A607" s="125"/>
      <c r="B607" s="126"/>
      <c r="C607" s="127" t="s">
        <v>467</v>
      </c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49"/>
      <c r="BV607" s="117"/>
      <c r="CD607" s="145"/>
    </row>
    <row r="608" spans="1:82" s="95" customFormat="1" ht="15" hidden="1" x14ac:dyDescent="0.25">
      <c r="A608" s="130"/>
      <c r="B608" s="126"/>
      <c r="C608" s="127" t="s">
        <v>468</v>
      </c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49"/>
      <c r="BV608" s="117"/>
      <c r="CD608" s="145"/>
    </row>
    <row r="609" spans="1:84" s="95" customFormat="1" ht="15" hidden="1" x14ac:dyDescent="0.25">
      <c r="A609" s="130"/>
      <c r="B609" s="131"/>
      <c r="C609" s="195" t="s">
        <v>469</v>
      </c>
      <c r="D609" s="195"/>
      <c r="E609" s="195"/>
      <c r="F609" s="195"/>
      <c r="G609" s="195"/>
      <c r="H609" s="195"/>
      <c r="I609" s="195"/>
      <c r="J609" s="195"/>
      <c r="K609" s="195"/>
      <c r="L609" s="195"/>
      <c r="M609" s="195"/>
      <c r="N609" s="195"/>
      <c r="O609" s="195"/>
      <c r="P609" s="195"/>
      <c r="Q609" s="196"/>
      <c r="BV609" s="117"/>
      <c r="BX609" s="132" t="s">
        <v>469</v>
      </c>
      <c r="CD609" s="145"/>
    </row>
    <row r="610" spans="1:84" s="95" customFormat="1" ht="57" hidden="1" x14ac:dyDescent="0.25">
      <c r="A610" s="130"/>
      <c r="B610" s="131" t="s">
        <v>41</v>
      </c>
      <c r="C610" s="195" t="s">
        <v>42</v>
      </c>
      <c r="D610" s="195"/>
      <c r="E610" s="195"/>
      <c r="F610" s="195"/>
      <c r="G610" s="195"/>
      <c r="H610" s="195"/>
      <c r="I610" s="195"/>
      <c r="J610" s="195"/>
      <c r="K610" s="195"/>
      <c r="L610" s="195"/>
      <c r="M610" s="195"/>
      <c r="N610" s="195"/>
      <c r="O610" s="195"/>
      <c r="P610" s="195"/>
      <c r="Q610" s="196"/>
      <c r="BV610" s="117"/>
      <c r="BX610" s="132" t="s">
        <v>42</v>
      </c>
      <c r="CD610" s="145"/>
    </row>
    <row r="611" spans="1:84" s="95" customFormat="1" ht="15" hidden="1" x14ac:dyDescent="0.25">
      <c r="A611" s="130"/>
      <c r="B611" s="133" t="s">
        <v>32</v>
      </c>
      <c r="C611" s="195" t="s">
        <v>526</v>
      </c>
      <c r="D611" s="195"/>
      <c r="E611" s="195"/>
      <c r="F611" s="195"/>
      <c r="G611" s="195"/>
      <c r="H611" s="195"/>
      <c r="I611" s="195"/>
      <c r="J611" s="195"/>
      <c r="K611" s="195"/>
      <c r="L611" s="195"/>
      <c r="M611" s="195"/>
      <c r="N611" s="195"/>
      <c r="O611" s="195"/>
      <c r="P611" s="195"/>
      <c r="Q611" s="196"/>
      <c r="BV611" s="117"/>
      <c r="BY611" s="132" t="s">
        <v>526</v>
      </c>
      <c r="CD611" s="145"/>
    </row>
    <row r="612" spans="1:84" s="95" customFormat="1" ht="15" hidden="1" x14ac:dyDescent="0.25">
      <c r="A612" s="134"/>
      <c r="B612" s="197" t="s">
        <v>650</v>
      </c>
      <c r="C612" s="197"/>
      <c r="D612" s="197"/>
      <c r="E612" s="197"/>
      <c r="F612" s="135"/>
      <c r="G612" s="135"/>
      <c r="H612" s="135"/>
      <c r="I612" s="135"/>
      <c r="J612" s="135"/>
      <c r="K612" s="135"/>
      <c r="L612" s="135"/>
      <c r="M612" s="135"/>
      <c r="N612" s="135"/>
      <c r="O612" s="135"/>
      <c r="P612" s="135"/>
      <c r="Q612" s="129"/>
      <c r="BV612" s="117"/>
      <c r="BZ612" s="132" t="s">
        <v>650</v>
      </c>
      <c r="CA612" s="132" t="s">
        <v>1</v>
      </c>
      <c r="CB612" s="132" t="s">
        <v>1</v>
      </c>
      <c r="CC612" s="132" t="s">
        <v>1</v>
      </c>
      <c r="CD612" s="145"/>
    </row>
    <row r="613" spans="1:84" s="95" customFormat="1" ht="112.5" hidden="1" x14ac:dyDescent="0.25">
      <c r="A613" s="156" t="s">
        <v>472</v>
      </c>
      <c r="B613" s="119" t="s">
        <v>473</v>
      </c>
      <c r="C613" s="194" t="s">
        <v>474</v>
      </c>
      <c r="D613" s="194"/>
      <c r="E613" s="194"/>
      <c r="F613" s="156" t="s">
        <v>458</v>
      </c>
      <c r="G613" s="163">
        <v>781.5</v>
      </c>
      <c r="H613" s="150">
        <v>40.64</v>
      </c>
      <c r="I613" s="150"/>
      <c r="J613" s="150" t="s">
        <v>656</v>
      </c>
      <c r="K613" s="158" t="s">
        <v>522</v>
      </c>
      <c r="L613" s="150">
        <v>275042.99</v>
      </c>
      <c r="M613" s="150"/>
      <c r="N613" s="159"/>
      <c r="O613" s="150">
        <v>275042.99</v>
      </c>
      <c r="P613" s="160" t="s">
        <v>532</v>
      </c>
      <c r="Q613" s="160" t="s">
        <v>532</v>
      </c>
      <c r="BV613" s="117"/>
      <c r="BW613" s="132" t="s">
        <v>474</v>
      </c>
      <c r="CD613" s="145"/>
    </row>
    <row r="614" spans="1:84" s="95" customFormat="1" ht="15" hidden="1" x14ac:dyDescent="0.25">
      <c r="A614" s="125"/>
      <c r="B614" s="126"/>
      <c r="C614" s="127" t="s">
        <v>460</v>
      </c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49"/>
      <c r="BV614" s="117"/>
      <c r="CD614" s="145"/>
    </row>
    <row r="615" spans="1:84" s="95" customFormat="1" ht="15" hidden="1" x14ac:dyDescent="0.25">
      <c r="A615" s="130"/>
      <c r="B615" s="126"/>
      <c r="C615" s="127" t="s">
        <v>657</v>
      </c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49"/>
      <c r="BV615" s="117"/>
      <c r="CD615" s="145"/>
    </row>
    <row r="616" spans="1:84" s="95" customFormat="1" ht="15" hidden="1" x14ac:dyDescent="0.25">
      <c r="A616" s="130"/>
      <c r="B616" s="133" t="s">
        <v>32</v>
      </c>
      <c r="C616" s="195" t="s">
        <v>526</v>
      </c>
      <c r="D616" s="195"/>
      <c r="E616" s="195"/>
      <c r="F616" s="195"/>
      <c r="G616" s="195"/>
      <c r="H616" s="195"/>
      <c r="I616" s="195"/>
      <c r="J616" s="195"/>
      <c r="K616" s="195"/>
      <c r="L616" s="195"/>
      <c r="M616" s="195"/>
      <c r="N616" s="195"/>
      <c r="O616" s="195"/>
      <c r="P616" s="195"/>
      <c r="Q616" s="196"/>
      <c r="BV616" s="117"/>
      <c r="BY616" s="132" t="s">
        <v>526</v>
      </c>
      <c r="CD616" s="145"/>
    </row>
    <row r="617" spans="1:84" s="95" customFormat="1" ht="15" hidden="1" x14ac:dyDescent="0.25">
      <c r="A617" s="134"/>
      <c r="B617" s="197" t="s">
        <v>534</v>
      </c>
      <c r="C617" s="197"/>
      <c r="D617" s="197"/>
      <c r="E617" s="197"/>
      <c r="F617" s="135"/>
      <c r="G617" s="135"/>
      <c r="H617" s="135"/>
      <c r="I617" s="135"/>
      <c r="J617" s="135"/>
      <c r="K617" s="135"/>
      <c r="L617" s="135"/>
      <c r="M617" s="135"/>
      <c r="N617" s="135"/>
      <c r="O617" s="135"/>
      <c r="P617" s="135"/>
      <c r="Q617" s="129"/>
      <c r="BV617" s="117"/>
      <c r="BZ617" s="132" t="s">
        <v>534</v>
      </c>
      <c r="CA617" s="132" t="s">
        <v>1</v>
      </c>
      <c r="CB617" s="132" t="s">
        <v>1</v>
      </c>
      <c r="CC617" s="132" t="s">
        <v>1</v>
      </c>
      <c r="CD617" s="145"/>
    </row>
    <row r="618" spans="1:84" s="95" customFormat="1" ht="33.75" hidden="1" x14ac:dyDescent="0.25">
      <c r="A618" s="207" t="s">
        <v>478</v>
      </c>
      <c r="B618" s="208"/>
      <c r="C618" s="208"/>
      <c r="D618" s="208"/>
      <c r="E618" s="208"/>
      <c r="F618" s="208"/>
      <c r="G618" s="208"/>
      <c r="H618" s="208"/>
      <c r="I618" s="208"/>
      <c r="J618" s="208"/>
      <c r="K618" s="209"/>
      <c r="L618" s="121">
        <v>231560350.75999999</v>
      </c>
      <c r="M618" s="121">
        <v>38090004.409999996</v>
      </c>
      <c r="N618" s="121" t="s">
        <v>658</v>
      </c>
      <c r="O618" s="121">
        <v>176125559.13</v>
      </c>
      <c r="P618" s="167"/>
      <c r="Q618" s="167" t="s">
        <v>659</v>
      </c>
      <c r="CE618" s="124" t="s">
        <v>478</v>
      </c>
    </row>
    <row r="619" spans="1:84" s="95" customFormat="1" ht="15" hidden="1" x14ac:dyDescent="0.25">
      <c r="A619" s="207" t="s">
        <v>119</v>
      </c>
      <c r="B619" s="208"/>
      <c r="C619" s="208"/>
      <c r="D619" s="208"/>
      <c r="E619" s="208"/>
      <c r="F619" s="208"/>
      <c r="G619" s="208"/>
      <c r="H619" s="208"/>
      <c r="I619" s="208"/>
      <c r="J619" s="208"/>
      <c r="K619" s="209"/>
      <c r="L619" s="121">
        <v>41426144.539999999</v>
      </c>
      <c r="M619" s="121"/>
      <c r="N619" s="121"/>
      <c r="O619" s="121"/>
      <c r="P619" s="167"/>
      <c r="Q619" s="167"/>
      <c r="CE619" s="124" t="s">
        <v>119</v>
      </c>
    </row>
    <row r="620" spans="1:84" s="95" customFormat="1" ht="15" hidden="1" x14ac:dyDescent="0.25">
      <c r="A620" s="210" t="s">
        <v>660</v>
      </c>
      <c r="B620" s="211"/>
      <c r="C620" s="211"/>
      <c r="D620" s="211"/>
      <c r="E620" s="211"/>
      <c r="F620" s="211"/>
      <c r="G620" s="211"/>
      <c r="H620" s="211"/>
      <c r="I620" s="211"/>
      <c r="J620" s="211"/>
      <c r="K620" s="212"/>
      <c r="L620" s="150"/>
      <c r="M620" s="150"/>
      <c r="N620" s="150"/>
      <c r="O620" s="150"/>
      <c r="P620" s="160"/>
      <c r="Q620" s="160"/>
      <c r="CE620" s="124"/>
      <c r="CF620" s="132" t="s">
        <v>660</v>
      </c>
    </row>
    <row r="621" spans="1:84" s="95" customFormat="1" ht="15" hidden="1" x14ac:dyDescent="0.25">
      <c r="A621" s="210" t="s">
        <v>661</v>
      </c>
      <c r="B621" s="211"/>
      <c r="C621" s="211"/>
      <c r="D621" s="211"/>
      <c r="E621" s="211"/>
      <c r="F621" s="211"/>
      <c r="G621" s="211"/>
      <c r="H621" s="211"/>
      <c r="I621" s="211"/>
      <c r="J621" s="211"/>
      <c r="K621" s="212"/>
      <c r="L621" s="150">
        <v>41179670.649999999</v>
      </c>
      <c r="M621" s="150"/>
      <c r="N621" s="150"/>
      <c r="O621" s="150"/>
      <c r="P621" s="160"/>
      <c r="Q621" s="160"/>
      <c r="CE621" s="124"/>
      <c r="CF621" s="132" t="s">
        <v>661</v>
      </c>
    </row>
    <row r="622" spans="1:84" s="95" customFormat="1" ht="15" hidden="1" x14ac:dyDescent="0.25">
      <c r="A622" s="210" t="s">
        <v>662</v>
      </c>
      <c r="B622" s="211"/>
      <c r="C622" s="211"/>
      <c r="D622" s="211"/>
      <c r="E622" s="211"/>
      <c r="F622" s="211"/>
      <c r="G622" s="211"/>
      <c r="H622" s="211"/>
      <c r="I622" s="211"/>
      <c r="J622" s="211"/>
      <c r="K622" s="212"/>
      <c r="L622" s="150">
        <v>246473.89</v>
      </c>
      <c r="M622" s="150"/>
      <c r="N622" s="150"/>
      <c r="O622" s="150"/>
      <c r="P622" s="160"/>
      <c r="Q622" s="160"/>
      <c r="CE622" s="124"/>
      <c r="CF622" s="132" t="s">
        <v>662</v>
      </c>
    </row>
    <row r="623" spans="1:84" s="95" customFormat="1" ht="15" hidden="1" x14ac:dyDescent="0.25">
      <c r="A623" s="207" t="s">
        <v>120</v>
      </c>
      <c r="B623" s="208"/>
      <c r="C623" s="208"/>
      <c r="D623" s="208"/>
      <c r="E623" s="208"/>
      <c r="F623" s="208"/>
      <c r="G623" s="208"/>
      <c r="H623" s="208"/>
      <c r="I623" s="208"/>
      <c r="J623" s="208"/>
      <c r="K623" s="209"/>
      <c r="L623" s="121">
        <v>27586838.969999999</v>
      </c>
      <c r="M623" s="121"/>
      <c r="N623" s="121"/>
      <c r="O623" s="121"/>
      <c r="P623" s="167"/>
      <c r="Q623" s="167"/>
      <c r="CE623" s="124" t="s">
        <v>120</v>
      </c>
    </row>
    <row r="624" spans="1:84" s="95" customFormat="1" ht="15" hidden="1" x14ac:dyDescent="0.25">
      <c r="A624" s="210" t="s">
        <v>660</v>
      </c>
      <c r="B624" s="211"/>
      <c r="C624" s="211"/>
      <c r="D624" s="211"/>
      <c r="E624" s="211"/>
      <c r="F624" s="211"/>
      <c r="G624" s="211"/>
      <c r="H624" s="211"/>
      <c r="I624" s="211"/>
      <c r="J624" s="211"/>
      <c r="K624" s="212"/>
      <c r="L624" s="150"/>
      <c r="M624" s="150"/>
      <c r="N624" s="150"/>
      <c r="O624" s="150"/>
      <c r="P624" s="160"/>
      <c r="Q624" s="160"/>
      <c r="CE624" s="124"/>
      <c r="CF624" s="132" t="s">
        <v>660</v>
      </c>
    </row>
    <row r="625" spans="1:84" s="95" customFormat="1" ht="15" hidden="1" x14ac:dyDescent="0.25">
      <c r="A625" s="210" t="s">
        <v>663</v>
      </c>
      <c r="B625" s="211"/>
      <c r="C625" s="211"/>
      <c r="D625" s="211"/>
      <c r="E625" s="211"/>
      <c r="F625" s="211"/>
      <c r="G625" s="211"/>
      <c r="H625" s="211"/>
      <c r="I625" s="211"/>
      <c r="J625" s="211"/>
      <c r="K625" s="212"/>
      <c r="L625" s="150">
        <v>133725.20000000001</v>
      </c>
      <c r="M625" s="150"/>
      <c r="N625" s="150"/>
      <c r="O625" s="150"/>
      <c r="P625" s="160"/>
      <c r="Q625" s="160"/>
      <c r="CE625" s="124"/>
      <c r="CF625" s="132" t="s">
        <v>663</v>
      </c>
    </row>
    <row r="626" spans="1:84" s="95" customFormat="1" ht="15" hidden="1" x14ac:dyDescent="0.25">
      <c r="A626" s="210" t="s">
        <v>664</v>
      </c>
      <c r="B626" s="211"/>
      <c r="C626" s="211"/>
      <c r="D626" s="211"/>
      <c r="E626" s="211"/>
      <c r="F626" s="211"/>
      <c r="G626" s="211"/>
      <c r="H626" s="211"/>
      <c r="I626" s="211"/>
      <c r="J626" s="211"/>
      <c r="K626" s="212"/>
      <c r="L626" s="150">
        <v>27453113.77</v>
      </c>
      <c r="M626" s="150"/>
      <c r="N626" s="150"/>
      <c r="O626" s="150"/>
      <c r="P626" s="160"/>
      <c r="Q626" s="160"/>
      <c r="CE626" s="124"/>
      <c r="CF626" s="132" t="s">
        <v>664</v>
      </c>
    </row>
    <row r="627" spans="1:84" s="95" customFormat="1" ht="15" hidden="1" x14ac:dyDescent="0.25">
      <c r="A627" s="207" t="s">
        <v>480</v>
      </c>
      <c r="B627" s="208"/>
      <c r="C627" s="208"/>
      <c r="D627" s="208"/>
      <c r="E627" s="208"/>
      <c r="F627" s="208"/>
      <c r="G627" s="208"/>
      <c r="H627" s="208"/>
      <c r="I627" s="208"/>
      <c r="J627" s="208"/>
      <c r="K627" s="209"/>
      <c r="L627" s="121"/>
      <c r="M627" s="121"/>
      <c r="N627" s="121"/>
      <c r="O627" s="121"/>
      <c r="P627" s="167"/>
      <c r="Q627" s="167"/>
      <c r="CE627" s="124" t="s">
        <v>480</v>
      </c>
    </row>
    <row r="628" spans="1:84" s="95" customFormat="1" ht="15" hidden="1" x14ac:dyDescent="0.25">
      <c r="A628" s="210" t="s">
        <v>665</v>
      </c>
      <c r="B628" s="211"/>
      <c r="C628" s="211"/>
      <c r="D628" s="211"/>
      <c r="E628" s="211"/>
      <c r="F628" s="211"/>
      <c r="G628" s="211"/>
      <c r="H628" s="211"/>
      <c r="I628" s="211"/>
      <c r="J628" s="211"/>
      <c r="K628" s="212"/>
      <c r="L628" s="150"/>
      <c r="M628" s="150"/>
      <c r="N628" s="150"/>
      <c r="O628" s="150"/>
      <c r="P628" s="160"/>
      <c r="Q628" s="160"/>
      <c r="CE628" s="124"/>
      <c r="CF628" s="132" t="s">
        <v>665</v>
      </c>
    </row>
    <row r="629" spans="1:84" s="95" customFormat="1" ht="33.75" hidden="1" x14ac:dyDescent="0.25">
      <c r="A629" s="210" t="s">
        <v>666</v>
      </c>
      <c r="B629" s="211"/>
      <c r="C629" s="211"/>
      <c r="D629" s="211"/>
      <c r="E629" s="211"/>
      <c r="F629" s="211"/>
      <c r="G629" s="211"/>
      <c r="H629" s="211"/>
      <c r="I629" s="211"/>
      <c r="J629" s="211"/>
      <c r="K629" s="212"/>
      <c r="L629" s="150">
        <v>58510549.810000002</v>
      </c>
      <c r="M629" s="150">
        <v>37828332.990000002</v>
      </c>
      <c r="N629" s="150" t="s">
        <v>667</v>
      </c>
      <c r="O629" s="150">
        <v>3347369.65</v>
      </c>
      <c r="P629" s="160"/>
      <c r="Q629" s="160" t="s">
        <v>668</v>
      </c>
      <c r="CE629" s="124"/>
      <c r="CF629" s="132" t="s">
        <v>666</v>
      </c>
    </row>
    <row r="630" spans="1:84" s="95" customFormat="1" ht="15" hidden="1" x14ac:dyDescent="0.25">
      <c r="A630" s="210" t="s">
        <v>669</v>
      </c>
      <c r="B630" s="211"/>
      <c r="C630" s="211"/>
      <c r="D630" s="211"/>
      <c r="E630" s="211"/>
      <c r="F630" s="211"/>
      <c r="G630" s="211"/>
      <c r="H630" s="211"/>
      <c r="I630" s="211"/>
      <c r="J630" s="211"/>
      <c r="K630" s="212"/>
      <c r="L630" s="150">
        <v>41179670.649999999</v>
      </c>
      <c r="M630" s="150"/>
      <c r="N630" s="150"/>
      <c r="O630" s="150"/>
      <c r="P630" s="160"/>
      <c r="Q630" s="160"/>
      <c r="CE630" s="124"/>
      <c r="CF630" s="132" t="s">
        <v>669</v>
      </c>
    </row>
    <row r="631" spans="1:84" s="95" customFormat="1" ht="15" hidden="1" x14ac:dyDescent="0.25">
      <c r="A631" s="210" t="s">
        <v>670</v>
      </c>
      <c r="B631" s="211"/>
      <c r="C631" s="211"/>
      <c r="D631" s="211"/>
      <c r="E631" s="211"/>
      <c r="F631" s="211"/>
      <c r="G631" s="211"/>
      <c r="H631" s="211"/>
      <c r="I631" s="211"/>
      <c r="J631" s="211"/>
      <c r="K631" s="212"/>
      <c r="L631" s="150">
        <v>27453113.77</v>
      </c>
      <c r="M631" s="150"/>
      <c r="N631" s="150"/>
      <c r="O631" s="150"/>
      <c r="P631" s="160"/>
      <c r="Q631" s="160"/>
      <c r="CE631" s="124"/>
      <c r="CF631" s="132" t="s">
        <v>670</v>
      </c>
    </row>
    <row r="632" spans="1:84" s="95" customFormat="1" ht="22.5" hidden="1" x14ac:dyDescent="0.25">
      <c r="A632" s="210" t="s">
        <v>671</v>
      </c>
      <c r="B632" s="211"/>
      <c r="C632" s="211"/>
      <c r="D632" s="211"/>
      <c r="E632" s="211"/>
      <c r="F632" s="211"/>
      <c r="G632" s="211"/>
      <c r="H632" s="211"/>
      <c r="I632" s="211"/>
      <c r="J632" s="211"/>
      <c r="K632" s="212"/>
      <c r="L632" s="150">
        <v>127143334.23</v>
      </c>
      <c r="M632" s="150"/>
      <c r="N632" s="150"/>
      <c r="O632" s="150"/>
      <c r="P632" s="160"/>
      <c r="Q632" s="160" t="s">
        <v>668</v>
      </c>
      <c r="CE632" s="124"/>
      <c r="CF632" s="132" t="s">
        <v>671</v>
      </c>
    </row>
    <row r="633" spans="1:84" s="95" customFormat="1" ht="15" hidden="1" x14ac:dyDescent="0.25">
      <c r="A633" s="210" t="s">
        <v>672</v>
      </c>
      <c r="B633" s="211"/>
      <c r="C633" s="211"/>
      <c r="D633" s="211"/>
      <c r="E633" s="211"/>
      <c r="F633" s="211"/>
      <c r="G633" s="211"/>
      <c r="H633" s="211"/>
      <c r="I633" s="211"/>
      <c r="J633" s="211"/>
      <c r="K633" s="212"/>
      <c r="L633" s="150"/>
      <c r="M633" s="150"/>
      <c r="N633" s="150"/>
      <c r="O633" s="150"/>
      <c r="P633" s="160"/>
      <c r="Q633" s="160"/>
      <c r="CE633" s="124"/>
      <c r="CF633" s="132" t="s">
        <v>672</v>
      </c>
    </row>
    <row r="634" spans="1:84" s="95" customFormat="1" ht="15" hidden="1" x14ac:dyDescent="0.25">
      <c r="A634" s="210" t="s">
        <v>673</v>
      </c>
      <c r="B634" s="211"/>
      <c r="C634" s="211"/>
      <c r="D634" s="211"/>
      <c r="E634" s="211"/>
      <c r="F634" s="211"/>
      <c r="G634" s="211"/>
      <c r="H634" s="211"/>
      <c r="I634" s="211"/>
      <c r="J634" s="211"/>
      <c r="K634" s="212"/>
      <c r="L634" s="150">
        <v>172760122.31999999</v>
      </c>
      <c r="M634" s="150"/>
      <c r="N634" s="150"/>
      <c r="O634" s="150">
        <v>172760122.31999999</v>
      </c>
      <c r="P634" s="160"/>
      <c r="Q634" s="160"/>
      <c r="CE634" s="124"/>
      <c r="CF634" s="132" t="s">
        <v>673</v>
      </c>
    </row>
    <row r="635" spans="1:84" s="95" customFormat="1" ht="15" hidden="1" x14ac:dyDescent="0.25">
      <c r="A635" s="210" t="s">
        <v>674</v>
      </c>
      <c r="B635" s="211"/>
      <c r="C635" s="211"/>
      <c r="D635" s="211"/>
      <c r="E635" s="211"/>
      <c r="F635" s="211"/>
      <c r="G635" s="211"/>
      <c r="H635" s="211"/>
      <c r="I635" s="211"/>
      <c r="J635" s="211"/>
      <c r="K635" s="212"/>
      <c r="L635" s="150"/>
      <c r="M635" s="150"/>
      <c r="N635" s="150"/>
      <c r="O635" s="150"/>
      <c r="P635" s="160"/>
      <c r="Q635" s="160"/>
      <c r="CE635" s="124"/>
      <c r="CF635" s="132" t="s">
        <v>674</v>
      </c>
    </row>
    <row r="636" spans="1:84" s="95" customFormat="1" ht="22.5" hidden="1" x14ac:dyDescent="0.25">
      <c r="A636" s="210" t="s">
        <v>675</v>
      </c>
      <c r="B636" s="211"/>
      <c r="C636" s="211"/>
      <c r="D636" s="211"/>
      <c r="E636" s="211"/>
      <c r="F636" s="211"/>
      <c r="G636" s="211"/>
      <c r="H636" s="211"/>
      <c r="I636" s="211"/>
      <c r="J636" s="211"/>
      <c r="K636" s="212"/>
      <c r="L636" s="150">
        <v>289678.63</v>
      </c>
      <c r="M636" s="150">
        <v>261671.42</v>
      </c>
      <c r="N636" s="150" t="s">
        <v>676</v>
      </c>
      <c r="O636" s="150">
        <v>18067.16</v>
      </c>
      <c r="P636" s="160"/>
      <c r="Q636" s="160" t="s">
        <v>677</v>
      </c>
      <c r="CE636" s="124"/>
      <c r="CF636" s="132" t="s">
        <v>675</v>
      </c>
    </row>
    <row r="637" spans="1:84" s="95" customFormat="1" ht="15" hidden="1" x14ac:dyDescent="0.25">
      <c r="A637" s="210" t="s">
        <v>678</v>
      </c>
      <c r="B637" s="211"/>
      <c r="C637" s="211"/>
      <c r="D637" s="211"/>
      <c r="E637" s="211"/>
      <c r="F637" s="211"/>
      <c r="G637" s="211"/>
      <c r="H637" s="211"/>
      <c r="I637" s="211"/>
      <c r="J637" s="211"/>
      <c r="K637" s="212"/>
      <c r="L637" s="150">
        <v>246473.89</v>
      </c>
      <c r="M637" s="150"/>
      <c r="N637" s="150"/>
      <c r="O637" s="150"/>
      <c r="P637" s="160"/>
      <c r="Q637" s="160"/>
      <c r="CE637" s="124"/>
      <c r="CF637" s="132" t="s">
        <v>678</v>
      </c>
    </row>
    <row r="638" spans="1:84" s="95" customFormat="1" ht="15" hidden="1" x14ac:dyDescent="0.25">
      <c r="A638" s="210" t="s">
        <v>679</v>
      </c>
      <c r="B638" s="211"/>
      <c r="C638" s="211"/>
      <c r="D638" s="211"/>
      <c r="E638" s="211"/>
      <c r="F638" s="211"/>
      <c r="G638" s="211"/>
      <c r="H638" s="211"/>
      <c r="I638" s="211"/>
      <c r="J638" s="211"/>
      <c r="K638" s="212"/>
      <c r="L638" s="150">
        <v>133725.20000000001</v>
      </c>
      <c r="M638" s="150"/>
      <c r="N638" s="150"/>
      <c r="O638" s="150"/>
      <c r="P638" s="160"/>
      <c r="Q638" s="160"/>
      <c r="CE638" s="124"/>
      <c r="CF638" s="132" t="s">
        <v>679</v>
      </c>
    </row>
    <row r="639" spans="1:84" s="95" customFormat="1" ht="22.5" hidden="1" x14ac:dyDescent="0.25">
      <c r="A639" s="210" t="s">
        <v>671</v>
      </c>
      <c r="B639" s="211"/>
      <c r="C639" s="211"/>
      <c r="D639" s="211"/>
      <c r="E639" s="211"/>
      <c r="F639" s="211"/>
      <c r="G639" s="211"/>
      <c r="H639" s="211"/>
      <c r="I639" s="211"/>
      <c r="J639" s="211"/>
      <c r="K639" s="212"/>
      <c r="L639" s="150">
        <v>669877.72</v>
      </c>
      <c r="M639" s="150"/>
      <c r="N639" s="150"/>
      <c r="O639" s="150"/>
      <c r="P639" s="160"/>
      <c r="Q639" s="160" t="s">
        <v>677</v>
      </c>
      <c r="CE639" s="124"/>
      <c r="CF639" s="132" t="s">
        <v>671</v>
      </c>
    </row>
    <row r="640" spans="1:84" s="95" customFormat="1" ht="22.5" hidden="1" x14ac:dyDescent="0.25">
      <c r="A640" s="210" t="s">
        <v>484</v>
      </c>
      <c r="B640" s="211"/>
      <c r="C640" s="211"/>
      <c r="D640" s="211"/>
      <c r="E640" s="211"/>
      <c r="F640" s="211"/>
      <c r="G640" s="211"/>
      <c r="H640" s="211"/>
      <c r="I640" s="211"/>
      <c r="J640" s="211"/>
      <c r="K640" s="212"/>
      <c r="L640" s="150">
        <v>300573334.26999998</v>
      </c>
      <c r="M640" s="150"/>
      <c r="N640" s="150"/>
      <c r="O640" s="150"/>
      <c r="P640" s="160"/>
      <c r="Q640" s="160" t="s">
        <v>659</v>
      </c>
      <c r="CE640" s="124"/>
      <c r="CF640" s="132" t="s">
        <v>484</v>
      </c>
    </row>
    <row r="641" spans="1:86" s="95" customFormat="1" ht="15" hidden="1" x14ac:dyDescent="0.25">
      <c r="A641" s="210" t="s">
        <v>485</v>
      </c>
      <c r="B641" s="211"/>
      <c r="C641" s="211"/>
      <c r="D641" s="211"/>
      <c r="E641" s="211"/>
      <c r="F641" s="211"/>
      <c r="G641" s="211"/>
      <c r="H641" s="211"/>
      <c r="I641" s="211"/>
      <c r="J641" s="211"/>
      <c r="K641" s="212"/>
      <c r="L641" s="150"/>
      <c r="M641" s="150"/>
      <c r="N641" s="150"/>
      <c r="O641" s="150"/>
      <c r="P641" s="160"/>
      <c r="Q641" s="160"/>
      <c r="CE641" s="124"/>
      <c r="CF641" s="132" t="s">
        <v>485</v>
      </c>
    </row>
    <row r="642" spans="1:86" s="95" customFormat="1" ht="15" hidden="1" x14ac:dyDescent="0.25">
      <c r="A642" s="210" t="s">
        <v>486</v>
      </c>
      <c r="B642" s="211"/>
      <c r="C642" s="211"/>
      <c r="D642" s="211"/>
      <c r="E642" s="211"/>
      <c r="F642" s="211"/>
      <c r="G642" s="211"/>
      <c r="H642" s="211"/>
      <c r="I642" s="211"/>
      <c r="J642" s="211"/>
      <c r="K642" s="212"/>
      <c r="L642" s="150">
        <v>38090004.409999996</v>
      </c>
      <c r="M642" s="150"/>
      <c r="N642" s="150"/>
      <c r="O642" s="150"/>
      <c r="P642" s="160"/>
      <c r="Q642" s="160"/>
      <c r="CE642" s="124"/>
      <c r="CF642" s="132" t="s">
        <v>486</v>
      </c>
    </row>
    <row r="643" spans="1:86" s="95" customFormat="1" ht="15" hidden="1" x14ac:dyDescent="0.25">
      <c r="A643" s="210" t="s">
        <v>487</v>
      </c>
      <c r="B643" s="211"/>
      <c r="C643" s="211"/>
      <c r="D643" s="211"/>
      <c r="E643" s="211"/>
      <c r="F643" s="211"/>
      <c r="G643" s="211"/>
      <c r="H643" s="211"/>
      <c r="I643" s="211"/>
      <c r="J643" s="211"/>
      <c r="K643" s="212"/>
      <c r="L643" s="150">
        <v>176125559.13</v>
      </c>
      <c r="M643" s="150"/>
      <c r="N643" s="150"/>
      <c r="O643" s="150"/>
      <c r="P643" s="160"/>
      <c r="Q643" s="160"/>
      <c r="CE643" s="124"/>
      <c r="CF643" s="132" t="s">
        <v>487</v>
      </c>
    </row>
    <row r="644" spans="1:86" s="95" customFormat="1" ht="15" hidden="1" x14ac:dyDescent="0.25">
      <c r="A644" s="210" t="s">
        <v>488</v>
      </c>
      <c r="B644" s="211"/>
      <c r="C644" s="211"/>
      <c r="D644" s="211"/>
      <c r="E644" s="211"/>
      <c r="F644" s="211"/>
      <c r="G644" s="211"/>
      <c r="H644" s="211"/>
      <c r="I644" s="211"/>
      <c r="J644" s="211"/>
      <c r="K644" s="212"/>
      <c r="L644" s="150">
        <v>17344787.219999999</v>
      </c>
      <c r="M644" s="150"/>
      <c r="N644" s="150"/>
      <c r="O644" s="150"/>
      <c r="P644" s="160"/>
      <c r="Q644" s="160"/>
      <c r="CE644" s="124"/>
      <c r="CF644" s="132" t="s">
        <v>488</v>
      </c>
    </row>
    <row r="645" spans="1:86" s="95" customFormat="1" ht="15" hidden="1" x14ac:dyDescent="0.25">
      <c r="A645" s="210" t="s">
        <v>489</v>
      </c>
      <c r="B645" s="211"/>
      <c r="C645" s="211"/>
      <c r="D645" s="211"/>
      <c r="E645" s="211"/>
      <c r="F645" s="211"/>
      <c r="G645" s="211"/>
      <c r="H645" s="211"/>
      <c r="I645" s="211"/>
      <c r="J645" s="211"/>
      <c r="K645" s="212"/>
      <c r="L645" s="150">
        <v>6451417.6100000003</v>
      </c>
      <c r="M645" s="150"/>
      <c r="N645" s="150"/>
      <c r="O645" s="150"/>
      <c r="P645" s="160"/>
      <c r="Q645" s="160"/>
      <c r="CE645" s="124"/>
      <c r="CF645" s="132" t="s">
        <v>489</v>
      </c>
    </row>
    <row r="646" spans="1:86" s="95" customFormat="1" ht="15" hidden="1" x14ac:dyDescent="0.25">
      <c r="A646" s="210" t="s">
        <v>490</v>
      </c>
      <c r="B646" s="211"/>
      <c r="C646" s="211"/>
      <c r="D646" s="211"/>
      <c r="E646" s="211"/>
      <c r="F646" s="211"/>
      <c r="G646" s="211"/>
      <c r="H646" s="211"/>
      <c r="I646" s="211"/>
      <c r="J646" s="211"/>
      <c r="K646" s="212"/>
      <c r="L646" s="150">
        <v>41426144.539999999</v>
      </c>
      <c r="M646" s="150"/>
      <c r="N646" s="150"/>
      <c r="O646" s="150"/>
      <c r="P646" s="160"/>
      <c r="Q646" s="160"/>
      <c r="CE646" s="124"/>
      <c r="CF646" s="132" t="s">
        <v>490</v>
      </c>
    </row>
    <row r="647" spans="1:86" s="95" customFormat="1" ht="15" hidden="1" x14ac:dyDescent="0.25">
      <c r="A647" s="210" t="s">
        <v>491</v>
      </c>
      <c r="B647" s="211"/>
      <c r="C647" s="211"/>
      <c r="D647" s="211"/>
      <c r="E647" s="211"/>
      <c r="F647" s="211"/>
      <c r="G647" s="211"/>
      <c r="H647" s="211"/>
      <c r="I647" s="211"/>
      <c r="J647" s="211"/>
      <c r="K647" s="212"/>
      <c r="L647" s="150">
        <v>27586838.969999999</v>
      </c>
      <c r="M647" s="150"/>
      <c r="N647" s="150"/>
      <c r="O647" s="150"/>
      <c r="P647" s="160"/>
      <c r="Q647" s="160"/>
      <c r="CE647" s="124"/>
      <c r="CF647" s="132" t="s">
        <v>491</v>
      </c>
    </row>
    <row r="648" spans="1:86" s="95" customFormat="1" ht="15" hidden="1" x14ac:dyDescent="0.25">
      <c r="A648" s="210" t="s">
        <v>493</v>
      </c>
      <c r="B648" s="211"/>
      <c r="C648" s="211"/>
      <c r="D648" s="211"/>
      <c r="E648" s="211"/>
      <c r="F648" s="211"/>
      <c r="G648" s="211"/>
      <c r="H648" s="211"/>
      <c r="I648" s="211"/>
      <c r="J648" s="211"/>
      <c r="K648" s="212"/>
      <c r="L648" s="150">
        <v>-170946331.16</v>
      </c>
      <c r="M648" s="150"/>
      <c r="N648" s="150"/>
      <c r="O648" s="150"/>
      <c r="P648" s="160"/>
      <c r="Q648" s="160"/>
      <c r="CE648" s="124"/>
      <c r="CF648" s="132" t="s">
        <v>493</v>
      </c>
    </row>
    <row r="649" spans="1:86" s="95" customFormat="1" ht="15" hidden="1" x14ac:dyDescent="0.25">
      <c r="A649" s="207" t="s">
        <v>484</v>
      </c>
      <c r="B649" s="208"/>
      <c r="C649" s="208"/>
      <c r="D649" s="208"/>
      <c r="E649" s="208"/>
      <c r="F649" s="208"/>
      <c r="G649" s="208"/>
      <c r="H649" s="208"/>
      <c r="I649" s="208"/>
      <c r="J649" s="208"/>
      <c r="K649" s="209"/>
      <c r="L649" s="121">
        <v>129627003.11</v>
      </c>
      <c r="M649" s="121"/>
      <c r="N649" s="121"/>
      <c r="O649" s="121"/>
      <c r="P649" s="167"/>
      <c r="Q649" s="167"/>
      <c r="CE649" s="124"/>
      <c r="CG649" s="124" t="s">
        <v>484</v>
      </c>
    </row>
    <row r="650" spans="1:86" s="95" customFormat="1" ht="15" hidden="1" x14ac:dyDescent="0.25">
      <c r="A650" s="210" t="s">
        <v>494</v>
      </c>
      <c r="B650" s="211"/>
      <c r="C650" s="211"/>
      <c r="D650" s="211"/>
      <c r="E650" s="211"/>
      <c r="F650" s="211"/>
      <c r="G650" s="211"/>
      <c r="H650" s="211"/>
      <c r="I650" s="211"/>
      <c r="J650" s="211"/>
      <c r="K650" s="212"/>
      <c r="L650" s="150">
        <v>3888810.09</v>
      </c>
      <c r="M650" s="150"/>
      <c r="N650" s="150"/>
      <c r="O650" s="150"/>
      <c r="P650" s="160"/>
      <c r="Q650" s="160"/>
      <c r="CE650" s="124"/>
      <c r="CF650" s="132" t="s">
        <v>494</v>
      </c>
      <c r="CG650" s="124"/>
    </row>
    <row r="651" spans="1:86" s="95" customFormat="1" ht="15" hidden="1" x14ac:dyDescent="0.25">
      <c r="A651" s="207" t="s">
        <v>495</v>
      </c>
      <c r="B651" s="208"/>
      <c r="C651" s="208"/>
      <c r="D651" s="208"/>
      <c r="E651" s="208"/>
      <c r="F651" s="208"/>
      <c r="G651" s="208"/>
      <c r="H651" s="208"/>
      <c r="I651" s="208"/>
      <c r="J651" s="208"/>
      <c r="K651" s="209"/>
      <c r="L651" s="121">
        <v>133515813.2</v>
      </c>
      <c r="M651" s="121"/>
      <c r="N651" s="121"/>
      <c r="O651" s="121"/>
      <c r="P651" s="167"/>
      <c r="Q651" s="167"/>
      <c r="CE651" s="124"/>
      <c r="CG651" s="124" t="s">
        <v>495</v>
      </c>
    </row>
    <row r="652" spans="1:86" s="95" customFormat="1" ht="15" hidden="1" x14ac:dyDescent="0.25">
      <c r="A652" s="210" t="s">
        <v>496</v>
      </c>
      <c r="B652" s="211"/>
      <c r="C652" s="211"/>
      <c r="D652" s="211"/>
      <c r="E652" s="211"/>
      <c r="F652" s="211"/>
      <c r="G652" s="211"/>
      <c r="H652" s="211"/>
      <c r="I652" s="211"/>
      <c r="J652" s="211"/>
      <c r="K652" s="212"/>
      <c r="L652" s="150">
        <v>26193372.210000001</v>
      </c>
      <c r="M652" s="150"/>
      <c r="N652" s="150"/>
      <c r="O652" s="150"/>
      <c r="P652" s="160"/>
      <c r="Q652" s="160"/>
      <c r="CE652" s="124"/>
      <c r="CF652" s="132" t="s">
        <v>496</v>
      </c>
      <c r="CG652" s="124"/>
    </row>
    <row r="653" spans="1:86" s="95" customFormat="1" ht="22.5" hidden="1" customHeight="1" x14ac:dyDescent="0.25">
      <c r="A653" s="207" t="s">
        <v>680</v>
      </c>
      <c r="B653" s="208"/>
      <c r="C653" s="208"/>
      <c r="D653" s="208"/>
      <c r="E653" s="208"/>
      <c r="F653" s="208"/>
      <c r="G653" s="208"/>
      <c r="H653" s="208"/>
      <c r="I653" s="208"/>
      <c r="J653" s="208"/>
      <c r="K653" s="209"/>
      <c r="L653" s="121">
        <v>159709185.41</v>
      </c>
      <c r="M653" s="121"/>
      <c r="N653" s="121"/>
      <c r="O653" s="121"/>
      <c r="P653" s="167"/>
      <c r="Q653" s="167"/>
      <c r="CE653" s="124"/>
      <c r="CG653" s="124" t="s">
        <v>497</v>
      </c>
    </row>
    <row r="654" spans="1:86" s="95" customFormat="1" ht="15" hidden="1" x14ac:dyDescent="0.25">
      <c r="A654" s="210" t="s">
        <v>498</v>
      </c>
      <c r="B654" s="211"/>
      <c r="C654" s="211"/>
      <c r="D654" s="211"/>
      <c r="E654" s="211"/>
      <c r="F654" s="211"/>
      <c r="G654" s="211"/>
      <c r="H654" s="211"/>
      <c r="I654" s="211"/>
      <c r="J654" s="211"/>
      <c r="K654" s="212"/>
      <c r="L654" s="150">
        <v>31941837.079999998</v>
      </c>
      <c r="M654" s="150"/>
      <c r="N654" s="150"/>
      <c r="O654" s="150"/>
      <c r="P654" s="160"/>
      <c r="Q654" s="160"/>
      <c r="CE654" s="124"/>
      <c r="CF654" s="132" t="s">
        <v>498</v>
      </c>
      <c r="CG654" s="124"/>
    </row>
    <row r="655" spans="1:86" s="95" customFormat="1" ht="22.5" hidden="1" x14ac:dyDescent="0.25">
      <c r="A655" s="207" t="s">
        <v>499</v>
      </c>
      <c r="B655" s="208"/>
      <c r="C655" s="208"/>
      <c r="D655" s="208"/>
      <c r="E655" s="208"/>
      <c r="F655" s="208"/>
      <c r="G655" s="208"/>
      <c r="H655" s="208"/>
      <c r="I655" s="208"/>
      <c r="J655" s="208"/>
      <c r="K655" s="209"/>
      <c r="L655" s="121">
        <v>191651022.49000001</v>
      </c>
      <c r="M655" s="121"/>
      <c r="N655" s="121"/>
      <c r="O655" s="121"/>
      <c r="P655" s="167"/>
      <c r="Q655" s="167" t="s">
        <v>659</v>
      </c>
      <c r="R655" s="154"/>
      <c r="CE655" s="124"/>
      <c r="CG655" s="124"/>
      <c r="CH655" s="124" t="s">
        <v>499</v>
      </c>
    </row>
    <row r="656" spans="1:86" s="95" customFormat="1" ht="15" hidden="1" x14ac:dyDescent="0.25">
      <c r="A656" s="207" t="s">
        <v>122</v>
      </c>
      <c r="B656" s="208"/>
      <c r="C656" s="208"/>
      <c r="D656" s="208"/>
      <c r="E656" s="208"/>
      <c r="F656" s="208"/>
      <c r="G656" s="208"/>
      <c r="H656" s="208"/>
      <c r="I656" s="208"/>
      <c r="J656" s="208"/>
      <c r="K656" s="209"/>
      <c r="L656" s="121">
        <v>170946331.16</v>
      </c>
      <c r="M656" s="121"/>
      <c r="N656" s="121"/>
      <c r="O656" s="121"/>
      <c r="P656" s="167"/>
      <c r="Q656" s="167"/>
      <c r="CE656" s="124" t="s">
        <v>122</v>
      </c>
      <c r="CG656" s="124"/>
      <c r="CH656" s="124"/>
    </row>
    <row r="657" spans="1:86" s="95" customFormat="1" ht="15" hidden="1" outlineLevel="1" x14ac:dyDescent="0.25">
      <c r="A657" s="210" t="s">
        <v>681</v>
      </c>
      <c r="B657" s="211"/>
      <c r="C657" s="211"/>
      <c r="D657" s="211"/>
      <c r="E657" s="211"/>
      <c r="F657" s="211"/>
      <c r="G657" s="211"/>
      <c r="H657" s="211"/>
      <c r="I657" s="211"/>
      <c r="J657" s="211"/>
      <c r="K657" s="212"/>
      <c r="L657" s="150"/>
      <c r="M657" s="150"/>
      <c r="N657" s="150"/>
      <c r="O657" s="150"/>
      <c r="P657" s="160"/>
      <c r="Q657" s="160"/>
      <c r="CE657" s="124"/>
      <c r="CF657" s="132" t="s">
        <v>681</v>
      </c>
      <c r="CG657" s="124"/>
      <c r="CH657" s="124"/>
    </row>
    <row r="658" spans="1:86" s="95" customFormat="1" ht="15" hidden="1" outlineLevel="1" x14ac:dyDescent="0.25">
      <c r="A658" s="210" t="s">
        <v>682</v>
      </c>
      <c r="B658" s="211"/>
      <c r="C658" s="211"/>
      <c r="D658" s="211"/>
      <c r="E658" s="211"/>
      <c r="F658" s="211"/>
      <c r="G658" s="211"/>
      <c r="H658" s="211"/>
      <c r="I658" s="211"/>
      <c r="J658" s="211"/>
      <c r="K658" s="212"/>
      <c r="L658" s="150">
        <v>6011.78</v>
      </c>
      <c r="M658" s="150"/>
      <c r="N658" s="150"/>
      <c r="O658" s="150"/>
      <c r="P658" s="160"/>
      <c r="Q658" s="160"/>
      <c r="CE658" s="124"/>
      <c r="CF658" s="132" t="s">
        <v>682</v>
      </c>
      <c r="CG658" s="124"/>
      <c r="CH658" s="124"/>
    </row>
    <row r="659" spans="1:86" s="95" customFormat="1" ht="15" hidden="1" outlineLevel="1" x14ac:dyDescent="0.25">
      <c r="A659" s="210" t="s">
        <v>683</v>
      </c>
      <c r="B659" s="211"/>
      <c r="C659" s="211"/>
      <c r="D659" s="211"/>
      <c r="E659" s="211"/>
      <c r="F659" s="211"/>
      <c r="G659" s="211"/>
      <c r="H659" s="211"/>
      <c r="I659" s="211"/>
      <c r="J659" s="211"/>
      <c r="K659" s="212"/>
      <c r="L659" s="150">
        <v>52062.01</v>
      </c>
      <c r="M659" s="150"/>
      <c r="N659" s="150"/>
      <c r="O659" s="150"/>
      <c r="P659" s="160"/>
      <c r="Q659" s="160"/>
      <c r="CE659" s="124"/>
      <c r="CF659" s="132" t="s">
        <v>683</v>
      </c>
      <c r="CG659" s="124"/>
      <c r="CH659" s="124"/>
    </row>
    <row r="660" spans="1:86" s="95" customFormat="1" ht="15" hidden="1" outlineLevel="1" x14ac:dyDescent="0.25">
      <c r="A660" s="210" t="s">
        <v>684</v>
      </c>
      <c r="B660" s="211"/>
      <c r="C660" s="211"/>
      <c r="D660" s="211"/>
      <c r="E660" s="211"/>
      <c r="F660" s="211"/>
      <c r="G660" s="211"/>
      <c r="H660" s="211"/>
      <c r="I660" s="211"/>
      <c r="J660" s="211"/>
      <c r="K660" s="212"/>
      <c r="L660" s="150">
        <v>59558.94</v>
      </c>
      <c r="M660" s="150"/>
      <c r="N660" s="150"/>
      <c r="O660" s="150"/>
      <c r="P660" s="160"/>
      <c r="Q660" s="160"/>
      <c r="CE660" s="124"/>
      <c r="CF660" s="132" t="s">
        <v>684</v>
      </c>
      <c r="CG660" s="124"/>
      <c r="CH660" s="124"/>
    </row>
    <row r="661" spans="1:86" s="95" customFormat="1" ht="15" hidden="1" outlineLevel="1" x14ac:dyDescent="0.25">
      <c r="A661" s="210" t="s">
        <v>685</v>
      </c>
      <c r="B661" s="211"/>
      <c r="C661" s="211"/>
      <c r="D661" s="211"/>
      <c r="E661" s="211"/>
      <c r="F661" s="211"/>
      <c r="G661" s="211"/>
      <c r="H661" s="211"/>
      <c r="I661" s="211"/>
      <c r="J661" s="211"/>
      <c r="K661" s="212"/>
      <c r="L661" s="150"/>
      <c r="M661" s="150"/>
      <c r="N661" s="150"/>
      <c r="O661" s="150"/>
      <c r="P661" s="160"/>
      <c r="Q661" s="160"/>
      <c r="CE661" s="124"/>
      <c r="CF661" s="132" t="s">
        <v>685</v>
      </c>
      <c r="CG661" s="124"/>
      <c r="CH661" s="124"/>
    </row>
    <row r="662" spans="1:86" s="95" customFormat="1" ht="15" hidden="1" outlineLevel="1" x14ac:dyDescent="0.25">
      <c r="A662" s="210" t="s">
        <v>682</v>
      </c>
      <c r="B662" s="211"/>
      <c r="C662" s="211"/>
      <c r="D662" s="211"/>
      <c r="E662" s="211"/>
      <c r="F662" s="211"/>
      <c r="G662" s="211"/>
      <c r="H662" s="211"/>
      <c r="I662" s="211"/>
      <c r="J662" s="211"/>
      <c r="K662" s="212"/>
      <c r="L662" s="150">
        <v>6444.23</v>
      </c>
      <c r="M662" s="150"/>
      <c r="N662" s="150"/>
      <c r="O662" s="150"/>
      <c r="P662" s="160"/>
      <c r="Q662" s="160"/>
      <c r="CE662" s="124"/>
      <c r="CF662" s="132" t="s">
        <v>682</v>
      </c>
      <c r="CG662" s="124"/>
      <c r="CH662" s="124"/>
    </row>
    <row r="663" spans="1:86" s="95" customFormat="1" ht="15" hidden="1" outlineLevel="1" x14ac:dyDescent="0.25">
      <c r="A663" s="210" t="s">
        <v>683</v>
      </c>
      <c r="B663" s="211"/>
      <c r="C663" s="211"/>
      <c r="D663" s="211"/>
      <c r="E663" s="211"/>
      <c r="F663" s="211"/>
      <c r="G663" s="211"/>
      <c r="H663" s="211"/>
      <c r="I663" s="211"/>
      <c r="J663" s="211"/>
      <c r="K663" s="212"/>
      <c r="L663" s="150">
        <v>55807.03</v>
      </c>
      <c r="M663" s="150"/>
      <c r="N663" s="150"/>
      <c r="O663" s="150"/>
      <c r="P663" s="160"/>
      <c r="Q663" s="160"/>
      <c r="CE663" s="124"/>
      <c r="CF663" s="132" t="s">
        <v>683</v>
      </c>
      <c r="CG663" s="124"/>
      <c r="CH663" s="124"/>
    </row>
    <row r="664" spans="1:86" s="95" customFormat="1" ht="15" hidden="1" outlineLevel="1" x14ac:dyDescent="0.25">
      <c r="A664" s="210" t="s">
        <v>686</v>
      </c>
      <c r="B664" s="211"/>
      <c r="C664" s="211"/>
      <c r="D664" s="211"/>
      <c r="E664" s="211"/>
      <c r="F664" s="211"/>
      <c r="G664" s="211"/>
      <c r="H664" s="211"/>
      <c r="I664" s="211"/>
      <c r="J664" s="211"/>
      <c r="K664" s="212"/>
      <c r="L664" s="150">
        <v>313412.28000000003</v>
      </c>
      <c r="M664" s="150"/>
      <c r="N664" s="150"/>
      <c r="O664" s="150"/>
      <c r="P664" s="160"/>
      <c r="Q664" s="160"/>
      <c r="CE664" s="124"/>
      <c r="CF664" s="132" t="s">
        <v>686</v>
      </c>
      <c r="CG664" s="124"/>
      <c r="CH664" s="124"/>
    </row>
    <row r="665" spans="1:86" s="95" customFormat="1" ht="15" hidden="1" outlineLevel="1" x14ac:dyDescent="0.25">
      <c r="A665" s="210" t="s">
        <v>687</v>
      </c>
      <c r="B665" s="211"/>
      <c r="C665" s="211"/>
      <c r="D665" s="211"/>
      <c r="E665" s="211"/>
      <c r="F665" s="211"/>
      <c r="G665" s="211"/>
      <c r="H665" s="211"/>
      <c r="I665" s="211"/>
      <c r="J665" s="211"/>
      <c r="K665" s="212"/>
      <c r="L665" s="150"/>
      <c r="M665" s="150"/>
      <c r="N665" s="150"/>
      <c r="O665" s="150"/>
      <c r="P665" s="160"/>
      <c r="Q665" s="160"/>
      <c r="CE665" s="124"/>
      <c r="CF665" s="132" t="s">
        <v>687</v>
      </c>
      <c r="CG665" s="124"/>
      <c r="CH665" s="124"/>
    </row>
    <row r="666" spans="1:86" s="95" customFormat="1" ht="15" hidden="1" outlineLevel="1" x14ac:dyDescent="0.25">
      <c r="A666" s="210" t="s">
        <v>682</v>
      </c>
      <c r="B666" s="211"/>
      <c r="C666" s="211"/>
      <c r="D666" s="211"/>
      <c r="E666" s="211"/>
      <c r="F666" s="211"/>
      <c r="G666" s="211"/>
      <c r="H666" s="211"/>
      <c r="I666" s="211"/>
      <c r="J666" s="211"/>
      <c r="K666" s="212"/>
      <c r="L666" s="150">
        <v>7092.84</v>
      </c>
      <c r="M666" s="150"/>
      <c r="N666" s="150"/>
      <c r="O666" s="150"/>
      <c r="P666" s="160"/>
      <c r="Q666" s="160"/>
      <c r="CE666" s="124"/>
      <c r="CF666" s="132" t="s">
        <v>682</v>
      </c>
      <c r="CG666" s="124"/>
      <c r="CH666" s="124"/>
    </row>
    <row r="667" spans="1:86" s="95" customFormat="1" ht="15" hidden="1" outlineLevel="1" x14ac:dyDescent="0.25">
      <c r="A667" s="210" t="s">
        <v>683</v>
      </c>
      <c r="B667" s="211"/>
      <c r="C667" s="211"/>
      <c r="D667" s="211"/>
      <c r="E667" s="211"/>
      <c r="F667" s="211"/>
      <c r="G667" s="211"/>
      <c r="H667" s="211"/>
      <c r="I667" s="211"/>
      <c r="J667" s="211"/>
      <c r="K667" s="212"/>
      <c r="L667" s="150">
        <v>61423.99</v>
      </c>
      <c r="M667" s="150"/>
      <c r="N667" s="150"/>
      <c r="O667" s="150"/>
      <c r="P667" s="160"/>
      <c r="Q667" s="160"/>
      <c r="CE667" s="124"/>
      <c r="CF667" s="132" t="s">
        <v>683</v>
      </c>
      <c r="CG667" s="124"/>
      <c r="CH667" s="124"/>
    </row>
    <row r="668" spans="1:86" s="95" customFormat="1" ht="15" hidden="1" outlineLevel="1" x14ac:dyDescent="0.25">
      <c r="A668" s="210" t="s">
        <v>688</v>
      </c>
      <c r="B668" s="211"/>
      <c r="C668" s="211"/>
      <c r="D668" s="211"/>
      <c r="E668" s="211"/>
      <c r="F668" s="211"/>
      <c r="G668" s="211"/>
      <c r="H668" s="211"/>
      <c r="I668" s="211"/>
      <c r="J668" s="211"/>
      <c r="K668" s="212"/>
      <c r="L668" s="150">
        <v>408838.08</v>
      </c>
      <c r="M668" s="150"/>
      <c r="N668" s="150"/>
      <c r="O668" s="150"/>
      <c r="P668" s="160"/>
      <c r="Q668" s="160"/>
      <c r="CE668" s="124"/>
      <c r="CF668" s="132" t="s">
        <v>688</v>
      </c>
      <c r="CG668" s="124"/>
      <c r="CH668" s="124"/>
    </row>
    <row r="669" spans="1:86" s="95" customFormat="1" ht="15" hidden="1" outlineLevel="1" x14ac:dyDescent="0.25">
      <c r="A669" s="210" t="s">
        <v>689</v>
      </c>
      <c r="B669" s="211"/>
      <c r="C669" s="211"/>
      <c r="D669" s="211"/>
      <c r="E669" s="211"/>
      <c r="F669" s="211"/>
      <c r="G669" s="211"/>
      <c r="H669" s="211"/>
      <c r="I669" s="211"/>
      <c r="J669" s="211"/>
      <c r="K669" s="212"/>
      <c r="L669" s="150"/>
      <c r="M669" s="150"/>
      <c r="N669" s="150"/>
      <c r="O669" s="150"/>
      <c r="P669" s="160"/>
      <c r="Q669" s="160"/>
      <c r="CE669" s="124"/>
      <c r="CF669" s="132" t="s">
        <v>689</v>
      </c>
      <c r="CG669" s="124"/>
      <c r="CH669" s="124"/>
    </row>
    <row r="670" spans="1:86" s="95" customFormat="1" ht="15" hidden="1" outlineLevel="1" x14ac:dyDescent="0.25">
      <c r="A670" s="210" t="s">
        <v>682</v>
      </c>
      <c r="B670" s="211"/>
      <c r="C670" s="211"/>
      <c r="D670" s="211"/>
      <c r="E670" s="211"/>
      <c r="F670" s="211"/>
      <c r="G670" s="211"/>
      <c r="H670" s="211"/>
      <c r="I670" s="211"/>
      <c r="J670" s="211"/>
      <c r="K670" s="212"/>
      <c r="L670" s="150">
        <v>6990.07</v>
      </c>
      <c r="M670" s="150"/>
      <c r="N670" s="150"/>
      <c r="O670" s="150"/>
      <c r="P670" s="160"/>
      <c r="Q670" s="160"/>
      <c r="CE670" s="124"/>
      <c r="CF670" s="132" t="s">
        <v>682</v>
      </c>
      <c r="CG670" s="124"/>
      <c r="CH670" s="124"/>
    </row>
    <row r="671" spans="1:86" s="95" customFormat="1" ht="15" hidden="1" outlineLevel="1" x14ac:dyDescent="0.25">
      <c r="A671" s="210" t="s">
        <v>683</v>
      </c>
      <c r="B671" s="211"/>
      <c r="C671" s="211"/>
      <c r="D671" s="211"/>
      <c r="E671" s="211"/>
      <c r="F671" s="211"/>
      <c r="G671" s="211"/>
      <c r="H671" s="211"/>
      <c r="I671" s="211"/>
      <c r="J671" s="211"/>
      <c r="K671" s="212"/>
      <c r="L671" s="150">
        <v>60534.01</v>
      </c>
      <c r="M671" s="150"/>
      <c r="N671" s="150"/>
      <c r="O671" s="150"/>
      <c r="P671" s="160"/>
      <c r="Q671" s="160"/>
      <c r="CE671" s="124"/>
      <c r="CF671" s="132" t="s">
        <v>683</v>
      </c>
      <c r="CG671" s="124"/>
      <c r="CH671" s="124"/>
    </row>
    <row r="672" spans="1:86" s="95" customFormat="1" ht="15" hidden="1" outlineLevel="1" x14ac:dyDescent="0.25">
      <c r="A672" s="210" t="s">
        <v>690</v>
      </c>
      <c r="B672" s="211"/>
      <c r="C672" s="211"/>
      <c r="D672" s="211"/>
      <c r="E672" s="211"/>
      <c r="F672" s="211"/>
      <c r="G672" s="211"/>
      <c r="H672" s="211"/>
      <c r="I672" s="211"/>
      <c r="J672" s="211"/>
      <c r="K672" s="212"/>
      <c r="L672" s="150">
        <v>2140482.59</v>
      </c>
      <c r="M672" s="150"/>
      <c r="N672" s="150"/>
      <c r="O672" s="150"/>
      <c r="P672" s="160"/>
      <c r="Q672" s="160"/>
      <c r="CE672" s="124"/>
      <c r="CF672" s="132" t="s">
        <v>690</v>
      </c>
      <c r="CG672" s="124"/>
      <c r="CH672" s="124"/>
    </row>
    <row r="673" spans="1:86" s="95" customFormat="1" ht="15" hidden="1" outlineLevel="1" x14ac:dyDescent="0.25">
      <c r="A673" s="210" t="s">
        <v>691</v>
      </c>
      <c r="B673" s="211"/>
      <c r="C673" s="211"/>
      <c r="D673" s="211"/>
      <c r="E673" s="211"/>
      <c r="F673" s="211"/>
      <c r="G673" s="211"/>
      <c r="H673" s="211"/>
      <c r="I673" s="211"/>
      <c r="J673" s="211"/>
      <c r="K673" s="212"/>
      <c r="L673" s="150"/>
      <c r="M673" s="150"/>
      <c r="N673" s="150"/>
      <c r="O673" s="150"/>
      <c r="P673" s="160"/>
      <c r="Q673" s="160"/>
      <c r="CE673" s="124"/>
      <c r="CF673" s="132" t="s">
        <v>691</v>
      </c>
      <c r="CG673" s="124"/>
      <c r="CH673" s="124"/>
    </row>
    <row r="674" spans="1:86" s="95" customFormat="1" ht="15" hidden="1" outlineLevel="1" x14ac:dyDescent="0.25">
      <c r="A674" s="210" t="s">
        <v>682</v>
      </c>
      <c r="B674" s="211"/>
      <c r="C674" s="211"/>
      <c r="D674" s="211"/>
      <c r="E674" s="211"/>
      <c r="F674" s="211"/>
      <c r="G674" s="211"/>
      <c r="H674" s="211"/>
      <c r="I674" s="211"/>
      <c r="J674" s="211"/>
      <c r="K674" s="212"/>
      <c r="L674" s="150">
        <v>7092.84</v>
      </c>
      <c r="M674" s="150"/>
      <c r="N674" s="150"/>
      <c r="O674" s="150"/>
      <c r="P674" s="160"/>
      <c r="Q674" s="160"/>
      <c r="CE674" s="124"/>
      <c r="CF674" s="132" t="s">
        <v>682</v>
      </c>
      <c r="CG674" s="124"/>
      <c r="CH674" s="124"/>
    </row>
    <row r="675" spans="1:86" s="95" customFormat="1" ht="15" hidden="1" outlineLevel="1" x14ac:dyDescent="0.25">
      <c r="A675" s="210" t="s">
        <v>683</v>
      </c>
      <c r="B675" s="211"/>
      <c r="C675" s="211"/>
      <c r="D675" s="211"/>
      <c r="E675" s="211"/>
      <c r="F675" s="211"/>
      <c r="G675" s="211"/>
      <c r="H675" s="211"/>
      <c r="I675" s="211"/>
      <c r="J675" s="211"/>
      <c r="K675" s="212"/>
      <c r="L675" s="150">
        <v>61423.99</v>
      </c>
      <c r="M675" s="150"/>
      <c r="N675" s="150"/>
      <c r="O675" s="150"/>
      <c r="P675" s="160"/>
      <c r="Q675" s="160"/>
      <c r="CE675" s="124"/>
      <c r="CF675" s="132" t="s">
        <v>683</v>
      </c>
      <c r="CG675" s="124"/>
      <c r="CH675" s="124"/>
    </row>
    <row r="676" spans="1:86" s="95" customFormat="1" ht="15" hidden="1" outlineLevel="1" x14ac:dyDescent="0.25">
      <c r="A676" s="210" t="s">
        <v>692</v>
      </c>
      <c r="B676" s="211"/>
      <c r="C676" s="211"/>
      <c r="D676" s="211"/>
      <c r="E676" s="211"/>
      <c r="F676" s="211"/>
      <c r="G676" s="211"/>
      <c r="H676" s="211"/>
      <c r="I676" s="211"/>
      <c r="J676" s="211"/>
      <c r="K676" s="212"/>
      <c r="L676" s="150">
        <v>613257.12</v>
      </c>
      <c r="M676" s="150"/>
      <c r="N676" s="150"/>
      <c r="O676" s="150"/>
      <c r="P676" s="160"/>
      <c r="Q676" s="160"/>
      <c r="CE676" s="124"/>
      <c r="CF676" s="132" t="s">
        <v>692</v>
      </c>
      <c r="CG676" s="124"/>
      <c r="CH676" s="124"/>
    </row>
    <row r="677" spans="1:86" s="95" customFormat="1" ht="15" hidden="1" outlineLevel="1" x14ac:dyDescent="0.25">
      <c r="A677" s="210" t="s">
        <v>693</v>
      </c>
      <c r="B677" s="211"/>
      <c r="C677" s="211"/>
      <c r="D677" s="211"/>
      <c r="E677" s="211"/>
      <c r="F677" s="211"/>
      <c r="G677" s="211"/>
      <c r="H677" s="211"/>
      <c r="I677" s="211"/>
      <c r="J677" s="211"/>
      <c r="K677" s="212"/>
      <c r="L677" s="150"/>
      <c r="M677" s="150"/>
      <c r="N677" s="150"/>
      <c r="O677" s="150"/>
      <c r="P677" s="160"/>
      <c r="Q677" s="160"/>
      <c r="CE677" s="124"/>
      <c r="CF677" s="132" t="s">
        <v>693</v>
      </c>
      <c r="CG677" s="124"/>
      <c r="CH677" s="124"/>
    </row>
    <row r="678" spans="1:86" s="95" customFormat="1" ht="15" hidden="1" outlineLevel="1" x14ac:dyDescent="0.25">
      <c r="A678" s="210" t="s">
        <v>682</v>
      </c>
      <c r="B678" s="211"/>
      <c r="C678" s="211"/>
      <c r="D678" s="211"/>
      <c r="E678" s="211"/>
      <c r="F678" s="211"/>
      <c r="G678" s="211"/>
      <c r="H678" s="211"/>
      <c r="I678" s="211"/>
      <c r="J678" s="211"/>
      <c r="K678" s="212"/>
      <c r="L678" s="150">
        <v>7185.68</v>
      </c>
      <c r="M678" s="150"/>
      <c r="N678" s="150"/>
      <c r="O678" s="150"/>
      <c r="P678" s="160"/>
      <c r="Q678" s="160"/>
      <c r="CE678" s="124"/>
      <c r="CF678" s="132" t="s">
        <v>682</v>
      </c>
      <c r="CG678" s="124"/>
      <c r="CH678" s="124"/>
    </row>
    <row r="679" spans="1:86" s="95" customFormat="1" ht="15" hidden="1" outlineLevel="1" x14ac:dyDescent="0.25">
      <c r="A679" s="210" t="s">
        <v>683</v>
      </c>
      <c r="B679" s="211"/>
      <c r="C679" s="211"/>
      <c r="D679" s="211"/>
      <c r="E679" s="211"/>
      <c r="F679" s="211"/>
      <c r="G679" s="211"/>
      <c r="H679" s="211"/>
      <c r="I679" s="211"/>
      <c r="J679" s="211"/>
      <c r="K679" s="212"/>
      <c r="L679" s="150">
        <v>62227.99</v>
      </c>
      <c r="M679" s="150"/>
      <c r="N679" s="150"/>
      <c r="O679" s="150"/>
      <c r="P679" s="160"/>
      <c r="Q679" s="160"/>
      <c r="CE679" s="124"/>
      <c r="CF679" s="132" t="s">
        <v>683</v>
      </c>
      <c r="CG679" s="124"/>
      <c r="CH679" s="124"/>
    </row>
    <row r="680" spans="1:86" s="95" customFormat="1" ht="15" hidden="1" outlineLevel="1" x14ac:dyDescent="0.25">
      <c r="A680" s="210" t="s">
        <v>694</v>
      </c>
      <c r="B680" s="211"/>
      <c r="C680" s="211"/>
      <c r="D680" s="211"/>
      <c r="E680" s="211"/>
      <c r="F680" s="211"/>
      <c r="G680" s="211"/>
      <c r="H680" s="211"/>
      <c r="I680" s="211"/>
      <c r="J680" s="211"/>
      <c r="K680" s="212"/>
      <c r="L680" s="150">
        <v>2951100.2</v>
      </c>
      <c r="M680" s="150"/>
      <c r="N680" s="150"/>
      <c r="O680" s="150"/>
      <c r="P680" s="160"/>
      <c r="Q680" s="160"/>
      <c r="CE680" s="124"/>
      <c r="CF680" s="132" t="s">
        <v>694</v>
      </c>
      <c r="CG680" s="124"/>
      <c r="CH680" s="124"/>
    </row>
    <row r="681" spans="1:86" s="95" customFormat="1" ht="15" hidden="1" outlineLevel="1" x14ac:dyDescent="0.25">
      <c r="A681" s="210" t="s">
        <v>695</v>
      </c>
      <c r="B681" s="211"/>
      <c r="C681" s="211"/>
      <c r="D681" s="211"/>
      <c r="E681" s="211"/>
      <c r="F681" s="211"/>
      <c r="G681" s="211"/>
      <c r="H681" s="211"/>
      <c r="I681" s="211"/>
      <c r="J681" s="211"/>
      <c r="K681" s="212"/>
      <c r="L681" s="150"/>
      <c r="M681" s="150"/>
      <c r="N681" s="150"/>
      <c r="O681" s="150"/>
      <c r="P681" s="160"/>
      <c r="Q681" s="160"/>
      <c r="CE681" s="124"/>
      <c r="CF681" s="132" t="s">
        <v>695</v>
      </c>
      <c r="CG681" s="124"/>
      <c r="CH681" s="124"/>
    </row>
    <row r="682" spans="1:86" s="95" customFormat="1" ht="15" hidden="1" outlineLevel="1" x14ac:dyDescent="0.25">
      <c r="A682" s="210" t="s">
        <v>682</v>
      </c>
      <c r="B682" s="211"/>
      <c r="C682" s="211"/>
      <c r="D682" s="211"/>
      <c r="E682" s="211"/>
      <c r="F682" s="211"/>
      <c r="G682" s="211"/>
      <c r="H682" s="211"/>
      <c r="I682" s="211"/>
      <c r="J682" s="211"/>
      <c r="K682" s="212"/>
      <c r="L682" s="150">
        <v>7581.99</v>
      </c>
      <c r="M682" s="150"/>
      <c r="N682" s="150"/>
      <c r="O682" s="150"/>
      <c r="P682" s="160"/>
      <c r="Q682" s="160"/>
      <c r="CE682" s="124"/>
      <c r="CF682" s="132" t="s">
        <v>682</v>
      </c>
      <c r="CG682" s="124"/>
      <c r="CH682" s="124"/>
    </row>
    <row r="683" spans="1:86" s="95" customFormat="1" ht="15" hidden="1" outlineLevel="1" x14ac:dyDescent="0.25">
      <c r="A683" s="210" t="s">
        <v>683</v>
      </c>
      <c r="B683" s="211"/>
      <c r="C683" s="211"/>
      <c r="D683" s="211"/>
      <c r="E683" s="211"/>
      <c r="F683" s="211"/>
      <c r="G683" s="211"/>
      <c r="H683" s="211"/>
      <c r="I683" s="211"/>
      <c r="J683" s="211"/>
      <c r="K683" s="212"/>
      <c r="L683" s="150">
        <v>65660.03</v>
      </c>
      <c r="M683" s="150"/>
      <c r="N683" s="150"/>
      <c r="O683" s="150"/>
      <c r="P683" s="160"/>
      <c r="Q683" s="160"/>
      <c r="CE683" s="124"/>
      <c r="CF683" s="132" t="s">
        <v>683</v>
      </c>
      <c r="CG683" s="124"/>
      <c r="CH683" s="124"/>
    </row>
    <row r="684" spans="1:86" s="95" customFormat="1" ht="15" hidden="1" outlineLevel="1" x14ac:dyDescent="0.25">
      <c r="A684" s="210" t="s">
        <v>696</v>
      </c>
      <c r="B684" s="211"/>
      <c r="C684" s="211"/>
      <c r="D684" s="211"/>
      <c r="E684" s="211"/>
      <c r="F684" s="211"/>
      <c r="G684" s="211"/>
      <c r="H684" s="211"/>
      <c r="I684" s="211"/>
      <c r="J684" s="211"/>
      <c r="K684" s="212"/>
      <c r="L684" s="150">
        <v>211687.94</v>
      </c>
      <c r="M684" s="150"/>
      <c r="N684" s="150"/>
      <c r="O684" s="150"/>
      <c r="P684" s="160"/>
      <c r="Q684" s="160"/>
      <c r="CE684" s="124"/>
      <c r="CF684" s="132" t="s">
        <v>696</v>
      </c>
      <c r="CG684" s="124"/>
      <c r="CH684" s="124"/>
    </row>
    <row r="685" spans="1:86" s="95" customFormat="1" ht="15" hidden="1" outlineLevel="1" x14ac:dyDescent="0.25">
      <c r="A685" s="210" t="s">
        <v>697</v>
      </c>
      <c r="B685" s="211"/>
      <c r="C685" s="211"/>
      <c r="D685" s="211"/>
      <c r="E685" s="211"/>
      <c r="F685" s="211"/>
      <c r="G685" s="211"/>
      <c r="H685" s="211"/>
      <c r="I685" s="211"/>
      <c r="J685" s="211"/>
      <c r="K685" s="212"/>
      <c r="L685" s="150"/>
      <c r="M685" s="150"/>
      <c r="N685" s="150"/>
      <c r="O685" s="150"/>
      <c r="P685" s="160"/>
      <c r="Q685" s="160"/>
      <c r="CE685" s="124"/>
      <c r="CF685" s="132" t="s">
        <v>697</v>
      </c>
      <c r="CG685" s="124"/>
      <c r="CH685" s="124"/>
    </row>
    <row r="686" spans="1:86" s="95" customFormat="1" ht="15" hidden="1" outlineLevel="1" x14ac:dyDescent="0.25">
      <c r="A686" s="210" t="s">
        <v>682</v>
      </c>
      <c r="B686" s="211"/>
      <c r="C686" s="211"/>
      <c r="D686" s="211"/>
      <c r="E686" s="211"/>
      <c r="F686" s="211"/>
      <c r="G686" s="211"/>
      <c r="H686" s="211"/>
      <c r="I686" s="211"/>
      <c r="J686" s="211"/>
      <c r="K686" s="212"/>
      <c r="L686" s="150">
        <v>7581.99</v>
      </c>
      <c r="M686" s="150"/>
      <c r="N686" s="150"/>
      <c r="O686" s="150"/>
      <c r="P686" s="160"/>
      <c r="Q686" s="160"/>
      <c r="CE686" s="124"/>
      <c r="CF686" s="132" t="s">
        <v>682</v>
      </c>
      <c r="CG686" s="124"/>
      <c r="CH686" s="124"/>
    </row>
    <row r="687" spans="1:86" s="95" customFormat="1" ht="15" hidden="1" outlineLevel="1" x14ac:dyDescent="0.25">
      <c r="A687" s="210" t="s">
        <v>683</v>
      </c>
      <c r="B687" s="211"/>
      <c r="C687" s="211"/>
      <c r="D687" s="211"/>
      <c r="E687" s="211"/>
      <c r="F687" s="211"/>
      <c r="G687" s="211"/>
      <c r="H687" s="211"/>
      <c r="I687" s="211"/>
      <c r="J687" s="211"/>
      <c r="K687" s="212"/>
      <c r="L687" s="150">
        <v>65660.03</v>
      </c>
      <c r="M687" s="150"/>
      <c r="N687" s="150"/>
      <c r="O687" s="150"/>
      <c r="P687" s="160"/>
      <c r="Q687" s="160"/>
      <c r="CE687" s="124"/>
      <c r="CF687" s="132" t="s">
        <v>683</v>
      </c>
      <c r="CG687" s="124"/>
      <c r="CH687" s="124"/>
    </row>
    <row r="688" spans="1:86" s="95" customFormat="1" ht="15" hidden="1" outlineLevel="1" x14ac:dyDescent="0.25">
      <c r="A688" s="210" t="s">
        <v>698</v>
      </c>
      <c r="B688" s="211"/>
      <c r="C688" s="211"/>
      <c r="D688" s="211"/>
      <c r="E688" s="211"/>
      <c r="F688" s="211"/>
      <c r="G688" s="211"/>
      <c r="H688" s="211"/>
      <c r="I688" s="211"/>
      <c r="J688" s="211"/>
      <c r="K688" s="212"/>
      <c r="L688" s="150">
        <v>826265.82</v>
      </c>
      <c r="M688" s="150"/>
      <c r="N688" s="150"/>
      <c r="O688" s="150"/>
      <c r="P688" s="160"/>
      <c r="Q688" s="160"/>
      <c r="CE688" s="124"/>
      <c r="CF688" s="132" t="s">
        <v>698</v>
      </c>
      <c r="CG688" s="124"/>
      <c r="CH688" s="124"/>
    </row>
    <row r="689" spans="1:86" s="95" customFormat="1" ht="15" hidden="1" outlineLevel="1" x14ac:dyDescent="0.25">
      <c r="A689" s="210" t="s">
        <v>699</v>
      </c>
      <c r="B689" s="211"/>
      <c r="C689" s="211"/>
      <c r="D689" s="211"/>
      <c r="E689" s="211"/>
      <c r="F689" s="211"/>
      <c r="G689" s="211"/>
      <c r="H689" s="211"/>
      <c r="I689" s="211"/>
      <c r="J689" s="211"/>
      <c r="K689" s="212"/>
      <c r="L689" s="150"/>
      <c r="M689" s="150"/>
      <c r="N689" s="150"/>
      <c r="O689" s="150"/>
      <c r="P689" s="160"/>
      <c r="Q689" s="160"/>
      <c r="CE689" s="124"/>
      <c r="CF689" s="132" t="s">
        <v>699</v>
      </c>
      <c r="CG689" s="124"/>
      <c r="CH689" s="124"/>
    </row>
    <row r="690" spans="1:86" s="95" customFormat="1" ht="15" hidden="1" outlineLevel="1" x14ac:dyDescent="0.25">
      <c r="A690" s="210" t="s">
        <v>682</v>
      </c>
      <c r="B690" s="211"/>
      <c r="C690" s="211"/>
      <c r="D690" s="211"/>
      <c r="E690" s="211"/>
      <c r="F690" s="211"/>
      <c r="G690" s="211"/>
      <c r="H690" s="211"/>
      <c r="I690" s="211"/>
      <c r="J690" s="211"/>
      <c r="K690" s="212"/>
      <c r="L690" s="150">
        <v>7581.99</v>
      </c>
      <c r="M690" s="150"/>
      <c r="N690" s="150"/>
      <c r="O690" s="150"/>
      <c r="P690" s="160"/>
      <c r="Q690" s="160"/>
      <c r="CE690" s="124"/>
      <c r="CF690" s="132" t="s">
        <v>682</v>
      </c>
      <c r="CG690" s="124"/>
      <c r="CH690" s="124"/>
    </row>
    <row r="691" spans="1:86" s="95" customFormat="1" ht="15" hidden="1" outlineLevel="1" x14ac:dyDescent="0.25">
      <c r="A691" s="210" t="s">
        <v>683</v>
      </c>
      <c r="B691" s="211"/>
      <c r="C691" s="211"/>
      <c r="D691" s="211"/>
      <c r="E691" s="211"/>
      <c r="F691" s="211"/>
      <c r="G691" s="211"/>
      <c r="H691" s="211"/>
      <c r="I691" s="211"/>
      <c r="J691" s="211"/>
      <c r="K691" s="212"/>
      <c r="L691" s="150">
        <v>65660.03</v>
      </c>
      <c r="M691" s="150"/>
      <c r="N691" s="150"/>
      <c r="O691" s="150"/>
      <c r="P691" s="160"/>
      <c r="Q691" s="160"/>
      <c r="CE691" s="124"/>
      <c r="CF691" s="132" t="s">
        <v>683</v>
      </c>
      <c r="CG691" s="124"/>
      <c r="CH691" s="124"/>
    </row>
    <row r="692" spans="1:86" s="95" customFormat="1" ht="15" hidden="1" outlineLevel="1" x14ac:dyDescent="0.25">
      <c r="A692" s="210" t="s">
        <v>700</v>
      </c>
      <c r="B692" s="211"/>
      <c r="C692" s="211"/>
      <c r="D692" s="211"/>
      <c r="E692" s="211"/>
      <c r="F692" s="211"/>
      <c r="G692" s="211"/>
      <c r="H692" s="211"/>
      <c r="I692" s="211"/>
      <c r="J692" s="211"/>
      <c r="K692" s="212"/>
      <c r="L692" s="150">
        <v>1693503.49</v>
      </c>
      <c r="M692" s="150"/>
      <c r="N692" s="150"/>
      <c r="O692" s="150"/>
      <c r="P692" s="160"/>
      <c r="Q692" s="160"/>
      <c r="CE692" s="124"/>
      <c r="CF692" s="132" t="s">
        <v>700</v>
      </c>
      <c r="CG692" s="124"/>
      <c r="CH692" s="124"/>
    </row>
    <row r="693" spans="1:86" s="95" customFormat="1" ht="15" hidden="1" outlineLevel="1" x14ac:dyDescent="0.25">
      <c r="A693" s="210" t="s">
        <v>701</v>
      </c>
      <c r="B693" s="211"/>
      <c r="C693" s="211"/>
      <c r="D693" s="211"/>
      <c r="E693" s="211"/>
      <c r="F693" s="211"/>
      <c r="G693" s="211"/>
      <c r="H693" s="211"/>
      <c r="I693" s="211"/>
      <c r="J693" s="211"/>
      <c r="K693" s="212"/>
      <c r="L693" s="150"/>
      <c r="M693" s="150"/>
      <c r="N693" s="150"/>
      <c r="O693" s="150"/>
      <c r="P693" s="160"/>
      <c r="Q693" s="160"/>
      <c r="CE693" s="124"/>
      <c r="CF693" s="132" t="s">
        <v>701</v>
      </c>
      <c r="CG693" s="124"/>
      <c r="CH693" s="124"/>
    </row>
    <row r="694" spans="1:86" s="95" customFormat="1" ht="15" hidden="1" outlineLevel="1" x14ac:dyDescent="0.25">
      <c r="A694" s="210" t="s">
        <v>682</v>
      </c>
      <c r="B694" s="211"/>
      <c r="C694" s="211"/>
      <c r="D694" s="211"/>
      <c r="E694" s="211"/>
      <c r="F694" s="211"/>
      <c r="G694" s="211"/>
      <c r="H694" s="211"/>
      <c r="I694" s="211"/>
      <c r="J694" s="211"/>
      <c r="K694" s="212"/>
      <c r="L694" s="150">
        <v>7718.94</v>
      </c>
      <c r="M694" s="150"/>
      <c r="N694" s="150"/>
      <c r="O694" s="150"/>
      <c r="P694" s="160"/>
      <c r="Q694" s="160"/>
      <c r="CE694" s="124"/>
      <c r="CF694" s="132" t="s">
        <v>682</v>
      </c>
      <c r="CG694" s="124"/>
      <c r="CH694" s="124"/>
    </row>
    <row r="695" spans="1:86" s="95" customFormat="1" ht="15" hidden="1" outlineLevel="1" x14ac:dyDescent="0.25">
      <c r="A695" s="210" t="s">
        <v>683</v>
      </c>
      <c r="B695" s="211"/>
      <c r="C695" s="211"/>
      <c r="D695" s="211"/>
      <c r="E695" s="211"/>
      <c r="F695" s="211"/>
      <c r="G695" s="211"/>
      <c r="H695" s="211"/>
      <c r="I695" s="211"/>
      <c r="J695" s="211"/>
      <c r="K695" s="212"/>
      <c r="L695" s="150">
        <v>66846.02</v>
      </c>
      <c r="M695" s="150"/>
      <c r="N695" s="150"/>
      <c r="O695" s="150"/>
      <c r="P695" s="160"/>
      <c r="Q695" s="160"/>
      <c r="CE695" s="124"/>
      <c r="CF695" s="132" t="s">
        <v>683</v>
      </c>
      <c r="CG695" s="124"/>
      <c r="CH695" s="124"/>
    </row>
    <row r="696" spans="1:86" s="95" customFormat="1" ht="15" hidden="1" outlineLevel="1" x14ac:dyDescent="0.25">
      <c r="A696" s="210" t="s">
        <v>702</v>
      </c>
      <c r="B696" s="211"/>
      <c r="C696" s="211"/>
      <c r="D696" s="211"/>
      <c r="E696" s="211"/>
      <c r="F696" s="211"/>
      <c r="G696" s="211"/>
      <c r="H696" s="211"/>
      <c r="I696" s="211"/>
      <c r="J696" s="211"/>
      <c r="K696" s="212"/>
      <c r="L696" s="150">
        <v>597870.80000000005</v>
      </c>
      <c r="M696" s="150"/>
      <c r="N696" s="150"/>
      <c r="O696" s="150"/>
      <c r="P696" s="160"/>
      <c r="Q696" s="160"/>
      <c r="CE696" s="124"/>
      <c r="CF696" s="132" t="s">
        <v>702</v>
      </c>
      <c r="CG696" s="124"/>
      <c r="CH696" s="124"/>
    </row>
    <row r="697" spans="1:86" s="95" customFormat="1" ht="15" hidden="1" outlineLevel="1" x14ac:dyDescent="0.25">
      <c r="A697" s="210" t="s">
        <v>703</v>
      </c>
      <c r="B697" s="211"/>
      <c r="C697" s="211"/>
      <c r="D697" s="211"/>
      <c r="E697" s="211"/>
      <c r="F697" s="211"/>
      <c r="G697" s="211"/>
      <c r="H697" s="211"/>
      <c r="I697" s="211"/>
      <c r="J697" s="211"/>
      <c r="K697" s="212"/>
      <c r="L697" s="150"/>
      <c r="M697" s="150"/>
      <c r="N697" s="150"/>
      <c r="O697" s="150"/>
      <c r="P697" s="160"/>
      <c r="Q697" s="160"/>
      <c r="CE697" s="124"/>
      <c r="CF697" s="132" t="s">
        <v>703</v>
      </c>
      <c r="CG697" s="124"/>
      <c r="CH697" s="124"/>
    </row>
    <row r="698" spans="1:86" s="95" customFormat="1" ht="15" hidden="1" outlineLevel="1" x14ac:dyDescent="0.25">
      <c r="A698" s="210" t="s">
        <v>682</v>
      </c>
      <c r="B698" s="211"/>
      <c r="C698" s="211"/>
      <c r="D698" s="211"/>
      <c r="E698" s="211"/>
      <c r="F698" s="211"/>
      <c r="G698" s="211"/>
      <c r="H698" s="211"/>
      <c r="I698" s="211"/>
      <c r="J698" s="211"/>
      <c r="K698" s="212"/>
      <c r="L698" s="150">
        <v>7718.94</v>
      </c>
      <c r="M698" s="150"/>
      <c r="N698" s="150"/>
      <c r="O698" s="150"/>
      <c r="P698" s="160"/>
      <c r="Q698" s="160"/>
      <c r="CE698" s="124"/>
      <c r="CF698" s="132" t="s">
        <v>682</v>
      </c>
      <c r="CG698" s="124"/>
      <c r="CH698" s="124"/>
    </row>
    <row r="699" spans="1:86" s="95" customFormat="1" ht="15" hidden="1" outlineLevel="1" x14ac:dyDescent="0.25">
      <c r="A699" s="210" t="s">
        <v>683</v>
      </c>
      <c r="B699" s="211"/>
      <c r="C699" s="211"/>
      <c r="D699" s="211"/>
      <c r="E699" s="211"/>
      <c r="F699" s="211"/>
      <c r="G699" s="211"/>
      <c r="H699" s="211"/>
      <c r="I699" s="211"/>
      <c r="J699" s="211"/>
      <c r="K699" s="212"/>
      <c r="L699" s="150">
        <v>66846.02</v>
      </c>
      <c r="M699" s="150"/>
      <c r="N699" s="150"/>
      <c r="O699" s="150"/>
      <c r="P699" s="160"/>
      <c r="Q699" s="160"/>
      <c r="CE699" s="124"/>
      <c r="CF699" s="132" t="s">
        <v>683</v>
      </c>
      <c r="CG699" s="124"/>
      <c r="CH699" s="124"/>
    </row>
    <row r="700" spans="1:86" s="95" customFormat="1" ht="15" hidden="1" outlineLevel="1" x14ac:dyDescent="0.25">
      <c r="A700" s="210" t="s">
        <v>704</v>
      </c>
      <c r="B700" s="211"/>
      <c r="C700" s="211"/>
      <c r="D700" s="211"/>
      <c r="E700" s="211"/>
      <c r="F700" s="211"/>
      <c r="G700" s="211"/>
      <c r="H700" s="211"/>
      <c r="I700" s="211"/>
      <c r="J700" s="211"/>
      <c r="K700" s="212"/>
      <c r="L700" s="150">
        <v>6680858.6200000001</v>
      </c>
      <c r="M700" s="150"/>
      <c r="N700" s="150"/>
      <c r="O700" s="150"/>
      <c r="P700" s="160"/>
      <c r="Q700" s="160"/>
      <c r="CE700" s="124"/>
      <c r="CF700" s="132" t="s">
        <v>704</v>
      </c>
      <c r="CG700" s="124"/>
      <c r="CH700" s="124"/>
    </row>
    <row r="701" spans="1:86" s="95" customFormat="1" ht="15" hidden="1" outlineLevel="1" x14ac:dyDescent="0.25">
      <c r="A701" s="210" t="s">
        <v>705</v>
      </c>
      <c r="B701" s="211"/>
      <c r="C701" s="211"/>
      <c r="D701" s="211"/>
      <c r="E701" s="211"/>
      <c r="F701" s="211"/>
      <c r="G701" s="211"/>
      <c r="H701" s="211"/>
      <c r="I701" s="211"/>
      <c r="J701" s="211"/>
      <c r="K701" s="212"/>
      <c r="L701" s="150"/>
      <c r="M701" s="150"/>
      <c r="N701" s="150"/>
      <c r="O701" s="150"/>
      <c r="P701" s="160"/>
      <c r="Q701" s="160"/>
      <c r="CE701" s="124"/>
      <c r="CF701" s="132" t="s">
        <v>705</v>
      </c>
      <c r="CG701" s="124"/>
      <c r="CH701" s="124"/>
    </row>
    <row r="702" spans="1:86" s="95" customFormat="1" ht="15" hidden="1" outlineLevel="1" x14ac:dyDescent="0.25">
      <c r="A702" s="210" t="s">
        <v>682</v>
      </c>
      <c r="B702" s="211"/>
      <c r="C702" s="211"/>
      <c r="D702" s="211"/>
      <c r="E702" s="211"/>
      <c r="F702" s="211"/>
      <c r="G702" s="211"/>
      <c r="H702" s="211"/>
      <c r="I702" s="211"/>
      <c r="J702" s="211"/>
      <c r="K702" s="212"/>
      <c r="L702" s="150">
        <v>7943.88</v>
      </c>
      <c r="M702" s="150"/>
      <c r="N702" s="150"/>
      <c r="O702" s="150"/>
      <c r="P702" s="160"/>
      <c r="Q702" s="160"/>
      <c r="CE702" s="124"/>
      <c r="CF702" s="132" t="s">
        <v>682</v>
      </c>
      <c r="CG702" s="124"/>
      <c r="CH702" s="124"/>
    </row>
    <row r="703" spans="1:86" s="95" customFormat="1" ht="15" hidden="1" outlineLevel="1" x14ac:dyDescent="0.25">
      <c r="A703" s="210" t="s">
        <v>683</v>
      </c>
      <c r="B703" s="211"/>
      <c r="C703" s="211"/>
      <c r="D703" s="211"/>
      <c r="E703" s="211"/>
      <c r="F703" s="211"/>
      <c r="G703" s="211"/>
      <c r="H703" s="211"/>
      <c r="I703" s="211"/>
      <c r="J703" s="211"/>
      <c r="K703" s="212"/>
      <c r="L703" s="150">
        <v>68794</v>
      </c>
      <c r="M703" s="150"/>
      <c r="N703" s="150"/>
      <c r="O703" s="150"/>
      <c r="P703" s="160"/>
      <c r="Q703" s="160"/>
      <c r="CE703" s="124"/>
      <c r="CF703" s="132" t="s">
        <v>683</v>
      </c>
      <c r="CG703" s="124"/>
      <c r="CH703" s="124"/>
    </row>
    <row r="704" spans="1:86" s="95" customFormat="1" ht="15" hidden="1" outlineLevel="1" x14ac:dyDescent="0.25">
      <c r="A704" s="210" t="s">
        <v>706</v>
      </c>
      <c r="B704" s="211"/>
      <c r="C704" s="211"/>
      <c r="D704" s="211"/>
      <c r="E704" s="211"/>
      <c r="F704" s="211"/>
      <c r="G704" s="211"/>
      <c r="H704" s="211"/>
      <c r="I704" s="211"/>
      <c r="J704" s="211"/>
      <c r="K704" s="212"/>
      <c r="L704" s="150">
        <v>12334489.02</v>
      </c>
      <c r="M704" s="150"/>
      <c r="N704" s="150"/>
      <c r="O704" s="150"/>
      <c r="P704" s="160"/>
      <c r="Q704" s="160"/>
      <c r="CE704" s="124"/>
      <c r="CF704" s="132" t="s">
        <v>706</v>
      </c>
      <c r="CG704" s="124"/>
      <c r="CH704" s="124"/>
    </row>
    <row r="705" spans="1:86" s="95" customFormat="1" ht="15" hidden="1" outlineLevel="1" x14ac:dyDescent="0.25">
      <c r="A705" s="210" t="s">
        <v>707</v>
      </c>
      <c r="B705" s="211"/>
      <c r="C705" s="211"/>
      <c r="D705" s="211"/>
      <c r="E705" s="211"/>
      <c r="F705" s="211"/>
      <c r="G705" s="211"/>
      <c r="H705" s="211"/>
      <c r="I705" s="211"/>
      <c r="J705" s="211"/>
      <c r="K705" s="212"/>
      <c r="L705" s="150"/>
      <c r="M705" s="150"/>
      <c r="N705" s="150"/>
      <c r="O705" s="150"/>
      <c r="P705" s="160"/>
      <c r="Q705" s="160"/>
      <c r="CE705" s="124"/>
      <c r="CF705" s="132" t="s">
        <v>707</v>
      </c>
      <c r="CG705" s="124"/>
      <c r="CH705" s="124"/>
    </row>
    <row r="706" spans="1:86" s="95" customFormat="1" ht="15" hidden="1" outlineLevel="1" x14ac:dyDescent="0.25">
      <c r="A706" s="210" t="s">
        <v>682</v>
      </c>
      <c r="B706" s="211"/>
      <c r="C706" s="211"/>
      <c r="D706" s="211"/>
      <c r="E706" s="211"/>
      <c r="F706" s="211"/>
      <c r="G706" s="211"/>
      <c r="H706" s="211"/>
      <c r="I706" s="211"/>
      <c r="J706" s="211"/>
      <c r="K706" s="212"/>
      <c r="L706" s="150">
        <v>8075.06</v>
      </c>
      <c r="M706" s="150"/>
      <c r="N706" s="150"/>
      <c r="O706" s="150"/>
      <c r="P706" s="160"/>
      <c r="Q706" s="160"/>
      <c r="CE706" s="124"/>
      <c r="CF706" s="132" t="s">
        <v>682</v>
      </c>
      <c r="CG706" s="124"/>
      <c r="CH706" s="124"/>
    </row>
    <row r="707" spans="1:86" s="95" customFormat="1" ht="15" hidden="1" outlineLevel="1" x14ac:dyDescent="0.25">
      <c r="A707" s="210" t="s">
        <v>683</v>
      </c>
      <c r="B707" s="211"/>
      <c r="C707" s="211"/>
      <c r="D707" s="211"/>
      <c r="E707" s="211"/>
      <c r="F707" s="211"/>
      <c r="G707" s="211"/>
      <c r="H707" s="211"/>
      <c r="I707" s="211"/>
      <c r="J707" s="211"/>
      <c r="K707" s="212"/>
      <c r="L707" s="150">
        <v>69930.02</v>
      </c>
      <c r="M707" s="150"/>
      <c r="N707" s="150"/>
      <c r="O707" s="150"/>
      <c r="P707" s="160"/>
      <c r="Q707" s="160"/>
      <c r="CE707" s="124"/>
      <c r="CF707" s="132" t="s">
        <v>683</v>
      </c>
      <c r="CG707" s="124"/>
      <c r="CH707" s="124"/>
    </row>
    <row r="708" spans="1:86" s="95" customFormat="1" ht="15" hidden="1" outlineLevel="1" x14ac:dyDescent="0.25">
      <c r="A708" s="210" t="s">
        <v>708</v>
      </c>
      <c r="B708" s="211"/>
      <c r="C708" s="211"/>
      <c r="D708" s="211"/>
      <c r="E708" s="211"/>
      <c r="F708" s="211"/>
      <c r="G708" s="211"/>
      <c r="H708" s="211"/>
      <c r="I708" s="211"/>
      <c r="J708" s="211"/>
      <c r="K708" s="212"/>
      <c r="L708" s="150">
        <v>1185453.7</v>
      </c>
      <c r="M708" s="150"/>
      <c r="N708" s="150"/>
      <c r="O708" s="150"/>
      <c r="P708" s="160"/>
      <c r="Q708" s="160"/>
      <c r="CE708" s="124"/>
      <c r="CF708" s="132" t="s">
        <v>708</v>
      </c>
      <c r="CG708" s="124"/>
      <c r="CH708" s="124"/>
    </row>
    <row r="709" spans="1:86" s="95" customFormat="1" ht="15" hidden="1" outlineLevel="1" x14ac:dyDescent="0.25">
      <c r="A709" s="210" t="s">
        <v>709</v>
      </c>
      <c r="B709" s="211"/>
      <c r="C709" s="211"/>
      <c r="D709" s="211"/>
      <c r="E709" s="211"/>
      <c r="F709" s="211"/>
      <c r="G709" s="211"/>
      <c r="H709" s="211"/>
      <c r="I709" s="211"/>
      <c r="J709" s="211"/>
      <c r="K709" s="212"/>
      <c r="L709" s="150"/>
      <c r="M709" s="150"/>
      <c r="N709" s="150"/>
      <c r="O709" s="150"/>
      <c r="P709" s="160"/>
      <c r="Q709" s="160"/>
      <c r="CE709" s="124"/>
      <c r="CF709" s="132" t="s">
        <v>709</v>
      </c>
      <c r="CG709" s="124"/>
      <c r="CH709" s="124"/>
    </row>
    <row r="710" spans="1:86" s="95" customFormat="1" ht="15" hidden="1" outlineLevel="1" x14ac:dyDescent="0.25">
      <c r="A710" s="210" t="s">
        <v>682</v>
      </c>
      <c r="B710" s="211"/>
      <c r="C710" s="211"/>
      <c r="D710" s="211"/>
      <c r="E710" s="211"/>
      <c r="F710" s="211"/>
      <c r="G710" s="211"/>
      <c r="H710" s="211"/>
      <c r="I710" s="211"/>
      <c r="J710" s="211"/>
      <c r="K710" s="212"/>
      <c r="L710" s="150">
        <v>8075.06</v>
      </c>
      <c r="M710" s="150"/>
      <c r="N710" s="150"/>
      <c r="O710" s="150"/>
      <c r="P710" s="160"/>
      <c r="Q710" s="160"/>
      <c r="CE710" s="124"/>
      <c r="CF710" s="132" t="s">
        <v>682</v>
      </c>
      <c r="CG710" s="124"/>
      <c r="CH710" s="124"/>
    </row>
    <row r="711" spans="1:86" s="95" customFormat="1" ht="15" hidden="1" outlineLevel="1" x14ac:dyDescent="0.25">
      <c r="A711" s="210" t="s">
        <v>683</v>
      </c>
      <c r="B711" s="211"/>
      <c r="C711" s="211"/>
      <c r="D711" s="211"/>
      <c r="E711" s="211"/>
      <c r="F711" s="211"/>
      <c r="G711" s="211"/>
      <c r="H711" s="211"/>
      <c r="I711" s="211"/>
      <c r="J711" s="211"/>
      <c r="K711" s="212"/>
      <c r="L711" s="150">
        <v>69930.02</v>
      </c>
      <c r="M711" s="150"/>
      <c r="N711" s="150"/>
      <c r="O711" s="150"/>
      <c r="P711" s="160"/>
      <c r="Q711" s="160"/>
      <c r="CE711" s="124"/>
      <c r="CF711" s="132" t="s">
        <v>683</v>
      </c>
      <c r="CG711" s="124"/>
      <c r="CH711" s="124"/>
    </row>
    <row r="712" spans="1:86" s="95" customFormat="1" ht="15" hidden="1" outlineLevel="1" x14ac:dyDescent="0.25">
      <c r="A712" s="210" t="s">
        <v>710</v>
      </c>
      <c r="B712" s="211"/>
      <c r="C712" s="211"/>
      <c r="D712" s="211"/>
      <c r="E712" s="211"/>
      <c r="F712" s="211"/>
      <c r="G712" s="211"/>
      <c r="H712" s="211"/>
      <c r="I712" s="211"/>
      <c r="J712" s="211"/>
      <c r="K712" s="212"/>
      <c r="L712" s="150">
        <v>763635.82</v>
      </c>
      <c r="M712" s="150"/>
      <c r="N712" s="150"/>
      <c r="O712" s="150"/>
      <c r="P712" s="160"/>
      <c r="Q712" s="160"/>
      <c r="CE712" s="124"/>
      <c r="CF712" s="132" t="s">
        <v>710</v>
      </c>
      <c r="CG712" s="124"/>
      <c r="CH712" s="124"/>
    </row>
    <row r="713" spans="1:86" s="95" customFormat="1" ht="15" hidden="1" outlineLevel="1" x14ac:dyDescent="0.25">
      <c r="A713" s="210" t="s">
        <v>711</v>
      </c>
      <c r="B713" s="211"/>
      <c r="C713" s="211"/>
      <c r="D713" s="211"/>
      <c r="E713" s="211"/>
      <c r="F713" s="211"/>
      <c r="G713" s="211"/>
      <c r="H713" s="211"/>
      <c r="I713" s="211"/>
      <c r="J713" s="211"/>
      <c r="K713" s="212"/>
      <c r="L713" s="150"/>
      <c r="M713" s="150"/>
      <c r="N713" s="150"/>
      <c r="O713" s="150"/>
      <c r="P713" s="160"/>
      <c r="Q713" s="160"/>
      <c r="CE713" s="124"/>
      <c r="CF713" s="132" t="s">
        <v>711</v>
      </c>
      <c r="CG713" s="124"/>
      <c r="CH713" s="124"/>
    </row>
    <row r="714" spans="1:86" s="95" customFormat="1" ht="15" hidden="1" outlineLevel="1" x14ac:dyDescent="0.25">
      <c r="A714" s="210" t="s">
        <v>682</v>
      </c>
      <c r="B714" s="211"/>
      <c r="C714" s="211"/>
      <c r="D714" s="211"/>
      <c r="E714" s="211"/>
      <c r="F714" s="211"/>
      <c r="G714" s="211"/>
      <c r="H714" s="211"/>
      <c r="I714" s="211"/>
      <c r="J714" s="211"/>
      <c r="K714" s="212"/>
      <c r="L714" s="150">
        <v>8075.06</v>
      </c>
      <c r="M714" s="150"/>
      <c r="N714" s="150"/>
      <c r="O714" s="150"/>
      <c r="P714" s="160"/>
      <c r="Q714" s="160"/>
      <c r="CE714" s="124"/>
      <c r="CF714" s="132" t="s">
        <v>682</v>
      </c>
      <c r="CG714" s="124"/>
      <c r="CH714" s="124"/>
    </row>
    <row r="715" spans="1:86" s="95" customFormat="1" ht="15" hidden="1" outlineLevel="1" x14ac:dyDescent="0.25">
      <c r="A715" s="210" t="s">
        <v>683</v>
      </c>
      <c r="B715" s="211"/>
      <c r="C715" s="211"/>
      <c r="D715" s="211"/>
      <c r="E715" s="211"/>
      <c r="F715" s="211"/>
      <c r="G715" s="211"/>
      <c r="H715" s="211"/>
      <c r="I715" s="211"/>
      <c r="J715" s="211"/>
      <c r="K715" s="212"/>
      <c r="L715" s="150">
        <v>69930.02</v>
      </c>
      <c r="M715" s="150"/>
      <c r="N715" s="150"/>
      <c r="O715" s="150"/>
      <c r="P715" s="160"/>
      <c r="Q715" s="160"/>
      <c r="CE715" s="124"/>
      <c r="CF715" s="132" t="s">
        <v>683</v>
      </c>
      <c r="CG715" s="124"/>
      <c r="CH715" s="124"/>
    </row>
    <row r="716" spans="1:86" s="95" customFormat="1" ht="15" hidden="1" outlineLevel="1" x14ac:dyDescent="0.25">
      <c r="A716" s="210" t="s">
        <v>712</v>
      </c>
      <c r="B716" s="211"/>
      <c r="C716" s="211"/>
      <c r="D716" s="211"/>
      <c r="E716" s="211"/>
      <c r="F716" s="211"/>
      <c r="G716" s="211"/>
      <c r="H716" s="211"/>
      <c r="I716" s="211"/>
      <c r="J716" s="211"/>
      <c r="K716" s="212"/>
      <c r="L716" s="150">
        <v>763635.82</v>
      </c>
      <c r="M716" s="150"/>
      <c r="N716" s="150"/>
      <c r="O716" s="150"/>
      <c r="P716" s="160"/>
      <c r="Q716" s="160"/>
      <c r="CE716" s="124"/>
      <c r="CF716" s="132" t="s">
        <v>712</v>
      </c>
      <c r="CG716" s="124"/>
      <c r="CH716" s="124"/>
    </row>
    <row r="717" spans="1:86" s="95" customFormat="1" ht="15" hidden="1" outlineLevel="1" x14ac:dyDescent="0.25">
      <c r="A717" s="210" t="s">
        <v>713</v>
      </c>
      <c r="B717" s="211"/>
      <c r="C717" s="211"/>
      <c r="D717" s="211"/>
      <c r="E717" s="211"/>
      <c r="F717" s="211"/>
      <c r="G717" s="211"/>
      <c r="H717" s="211"/>
      <c r="I717" s="211"/>
      <c r="J717" s="211"/>
      <c r="K717" s="212"/>
      <c r="L717" s="150"/>
      <c r="M717" s="150"/>
      <c r="N717" s="150"/>
      <c r="O717" s="150"/>
      <c r="P717" s="160"/>
      <c r="Q717" s="160"/>
      <c r="CE717" s="124"/>
      <c r="CF717" s="132" t="s">
        <v>713</v>
      </c>
      <c r="CG717" s="124"/>
      <c r="CH717" s="124"/>
    </row>
    <row r="718" spans="1:86" s="95" customFormat="1" ht="15" hidden="1" outlineLevel="1" x14ac:dyDescent="0.25">
      <c r="A718" s="210" t="s">
        <v>682</v>
      </c>
      <c r="B718" s="211"/>
      <c r="C718" s="211"/>
      <c r="D718" s="211"/>
      <c r="E718" s="211"/>
      <c r="F718" s="211"/>
      <c r="G718" s="211"/>
      <c r="H718" s="211"/>
      <c r="I718" s="211"/>
      <c r="J718" s="211"/>
      <c r="K718" s="212"/>
      <c r="L718" s="150">
        <v>8178.75</v>
      </c>
      <c r="M718" s="150"/>
      <c r="N718" s="150"/>
      <c r="O718" s="150"/>
      <c r="P718" s="160"/>
      <c r="Q718" s="160"/>
      <c r="CE718" s="124"/>
      <c r="CF718" s="132" t="s">
        <v>682</v>
      </c>
      <c r="CG718" s="124"/>
      <c r="CH718" s="124"/>
    </row>
    <row r="719" spans="1:86" s="95" customFormat="1" ht="15" hidden="1" outlineLevel="1" x14ac:dyDescent="0.25">
      <c r="A719" s="210" t="s">
        <v>683</v>
      </c>
      <c r="B719" s="211"/>
      <c r="C719" s="211"/>
      <c r="D719" s="211"/>
      <c r="E719" s="211"/>
      <c r="F719" s="211"/>
      <c r="G719" s="211"/>
      <c r="H719" s="211"/>
      <c r="I719" s="211"/>
      <c r="J719" s="211"/>
      <c r="K719" s="212"/>
      <c r="L719" s="150">
        <v>70827.98</v>
      </c>
      <c r="M719" s="150"/>
      <c r="N719" s="150"/>
      <c r="O719" s="150"/>
      <c r="P719" s="160"/>
      <c r="Q719" s="160"/>
      <c r="CE719" s="124"/>
      <c r="CF719" s="132" t="s">
        <v>683</v>
      </c>
      <c r="CG719" s="124"/>
      <c r="CH719" s="124"/>
    </row>
    <row r="720" spans="1:86" s="95" customFormat="1" ht="15" hidden="1" outlineLevel="1" x14ac:dyDescent="0.25">
      <c r="A720" s="210" t="s">
        <v>714</v>
      </c>
      <c r="B720" s="211"/>
      <c r="C720" s="211"/>
      <c r="D720" s="211"/>
      <c r="E720" s="211"/>
      <c r="F720" s="211"/>
      <c r="G720" s="211"/>
      <c r="H720" s="211"/>
      <c r="I720" s="211"/>
      <c r="J720" s="211"/>
      <c r="K720" s="212"/>
      <c r="L720" s="150">
        <v>257813.85</v>
      </c>
      <c r="M720" s="150"/>
      <c r="N720" s="150"/>
      <c r="O720" s="150"/>
      <c r="P720" s="160"/>
      <c r="Q720" s="160"/>
      <c r="CE720" s="124"/>
      <c r="CF720" s="132" t="s">
        <v>714</v>
      </c>
      <c r="CG720" s="124"/>
      <c r="CH720" s="124"/>
    </row>
    <row r="721" spans="1:86" s="95" customFormat="1" ht="15" hidden="1" outlineLevel="1" x14ac:dyDescent="0.25">
      <c r="A721" s="210" t="s">
        <v>715</v>
      </c>
      <c r="B721" s="211"/>
      <c r="C721" s="211"/>
      <c r="D721" s="211"/>
      <c r="E721" s="211"/>
      <c r="F721" s="211"/>
      <c r="G721" s="211"/>
      <c r="H721" s="211"/>
      <c r="I721" s="211"/>
      <c r="J721" s="211"/>
      <c r="K721" s="212"/>
      <c r="L721" s="150"/>
      <c r="M721" s="150"/>
      <c r="N721" s="150"/>
      <c r="O721" s="150"/>
      <c r="P721" s="160"/>
      <c r="Q721" s="160"/>
      <c r="CE721" s="124"/>
      <c r="CF721" s="132" t="s">
        <v>715</v>
      </c>
      <c r="CG721" s="124"/>
      <c r="CH721" s="124"/>
    </row>
    <row r="722" spans="1:86" s="95" customFormat="1" ht="15" hidden="1" outlineLevel="1" x14ac:dyDescent="0.25">
      <c r="A722" s="210" t="s">
        <v>682</v>
      </c>
      <c r="B722" s="211"/>
      <c r="C722" s="211"/>
      <c r="D722" s="211"/>
      <c r="E722" s="211"/>
      <c r="F722" s="211"/>
      <c r="G722" s="211"/>
      <c r="H722" s="211"/>
      <c r="I722" s="211"/>
      <c r="J722" s="211"/>
      <c r="K722" s="212"/>
      <c r="L722" s="150">
        <v>13325.87</v>
      </c>
      <c r="M722" s="150"/>
      <c r="N722" s="150"/>
      <c r="O722" s="150"/>
      <c r="P722" s="160"/>
      <c r="Q722" s="160"/>
      <c r="CE722" s="124"/>
      <c r="CF722" s="132" t="s">
        <v>682</v>
      </c>
      <c r="CG722" s="124"/>
      <c r="CH722" s="124"/>
    </row>
    <row r="723" spans="1:86" s="95" customFormat="1" ht="15" hidden="1" outlineLevel="1" x14ac:dyDescent="0.25">
      <c r="A723" s="210" t="s">
        <v>683</v>
      </c>
      <c r="B723" s="211"/>
      <c r="C723" s="211"/>
      <c r="D723" s="211"/>
      <c r="E723" s="211"/>
      <c r="F723" s="211"/>
      <c r="G723" s="211"/>
      <c r="H723" s="211"/>
      <c r="I723" s="211"/>
      <c r="J723" s="211"/>
      <c r="K723" s="212"/>
      <c r="L723" s="150">
        <v>115402.03</v>
      </c>
      <c r="M723" s="150"/>
      <c r="N723" s="150"/>
      <c r="O723" s="150"/>
      <c r="P723" s="160"/>
      <c r="Q723" s="160"/>
      <c r="CE723" s="124"/>
      <c r="CF723" s="132" t="s">
        <v>683</v>
      </c>
      <c r="CG723" s="124"/>
      <c r="CH723" s="124"/>
    </row>
    <row r="724" spans="1:86" s="95" customFormat="1" ht="15" hidden="1" outlineLevel="1" x14ac:dyDescent="0.25">
      <c r="A724" s="210" t="s">
        <v>716</v>
      </c>
      <c r="B724" s="211"/>
      <c r="C724" s="211"/>
      <c r="D724" s="211"/>
      <c r="E724" s="211"/>
      <c r="F724" s="211"/>
      <c r="G724" s="211"/>
      <c r="H724" s="211"/>
      <c r="I724" s="211"/>
      <c r="J724" s="211"/>
      <c r="K724" s="212"/>
      <c r="L724" s="150">
        <v>900135.83</v>
      </c>
      <c r="M724" s="150"/>
      <c r="N724" s="150"/>
      <c r="O724" s="150"/>
      <c r="P724" s="160"/>
      <c r="Q724" s="160"/>
      <c r="CE724" s="124"/>
      <c r="CF724" s="132" t="s">
        <v>716</v>
      </c>
      <c r="CG724" s="124"/>
      <c r="CH724" s="124"/>
    </row>
    <row r="725" spans="1:86" s="95" customFormat="1" ht="15" hidden="1" outlineLevel="1" x14ac:dyDescent="0.25">
      <c r="A725" s="210" t="s">
        <v>717</v>
      </c>
      <c r="B725" s="211"/>
      <c r="C725" s="211"/>
      <c r="D725" s="211"/>
      <c r="E725" s="211"/>
      <c r="F725" s="211"/>
      <c r="G725" s="211"/>
      <c r="H725" s="211"/>
      <c r="I725" s="211"/>
      <c r="J725" s="211"/>
      <c r="K725" s="212"/>
      <c r="L725" s="150"/>
      <c r="M725" s="150"/>
      <c r="N725" s="150"/>
      <c r="O725" s="150"/>
      <c r="P725" s="160"/>
      <c r="Q725" s="160"/>
      <c r="CE725" s="124"/>
      <c r="CF725" s="132" t="s">
        <v>717</v>
      </c>
      <c r="CG725" s="124"/>
      <c r="CH725" s="124"/>
    </row>
    <row r="726" spans="1:86" s="95" customFormat="1" ht="15" hidden="1" outlineLevel="1" x14ac:dyDescent="0.25">
      <c r="A726" s="210" t="s">
        <v>682</v>
      </c>
      <c r="B726" s="211"/>
      <c r="C726" s="211"/>
      <c r="D726" s="211"/>
      <c r="E726" s="211"/>
      <c r="F726" s="211"/>
      <c r="G726" s="211"/>
      <c r="H726" s="211"/>
      <c r="I726" s="211"/>
      <c r="J726" s="211"/>
      <c r="K726" s="212"/>
      <c r="L726" s="150">
        <v>8501.6200000000008</v>
      </c>
      <c r="M726" s="150"/>
      <c r="N726" s="150"/>
      <c r="O726" s="150"/>
      <c r="P726" s="160"/>
      <c r="Q726" s="160"/>
      <c r="CE726" s="124"/>
      <c r="CF726" s="132" t="s">
        <v>682</v>
      </c>
      <c r="CG726" s="124"/>
      <c r="CH726" s="124"/>
    </row>
    <row r="727" spans="1:86" s="95" customFormat="1" ht="15" hidden="1" outlineLevel="1" x14ac:dyDescent="0.25">
      <c r="A727" s="210" t="s">
        <v>683</v>
      </c>
      <c r="B727" s="211"/>
      <c r="C727" s="211"/>
      <c r="D727" s="211"/>
      <c r="E727" s="211"/>
      <c r="F727" s="211"/>
      <c r="G727" s="211"/>
      <c r="H727" s="211"/>
      <c r="I727" s="211"/>
      <c r="J727" s="211"/>
      <c r="K727" s="212"/>
      <c r="L727" s="150">
        <v>73624.03</v>
      </c>
      <c r="M727" s="150"/>
      <c r="N727" s="150"/>
      <c r="O727" s="150"/>
      <c r="P727" s="160"/>
      <c r="Q727" s="160"/>
      <c r="CE727" s="124"/>
      <c r="CF727" s="132" t="s">
        <v>683</v>
      </c>
      <c r="CG727" s="124"/>
      <c r="CH727" s="124"/>
    </row>
    <row r="728" spans="1:86" s="95" customFormat="1" ht="15" hidden="1" outlineLevel="1" x14ac:dyDescent="0.25">
      <c r="A728" s="210" t="s">
        <v>718</v>
      </c>
      <c r="B728" s="211"/>
      <c r="C728" s="211"/>
      <c r="D728" s="211"/>
      <c r="E728" s="211"/>
      <c r="F728" s="211"/>
      <c r="G728" s="211"/>
      <c r="H728" s="211"/>
      <c r="I728" s="211"/>
      <c r="J728" s="211"/>
      <c r="K728" s="212"/>
      <c r="L728" s="150">
        <v>228234.49</v>
      </c>
      <c r="M728" s="150"/>
      <c r="N728" s="150"/>
      <c r="O728" s="150"/>
      <c r="P728" s="160"/>
      <c r="Q728" s="160"/>
      <c r="CE728" s="124"/>
      <c r="CF728" s="132" t="s">
        <v>718</v>
      </c>
      <c r="CG728" s="124"/>
      <c r="CH728" s="124"/>
    </row>
    <row r="729" spans="1:86" s="95" customFormat="1" ht="15" hidden="1" outlineLevel="1" x14ac:dyDescent="0.25">
      <c r="A729" s="210" t="s">
        <v>719</v>
      </c>
      <c r="B729" s="211"/>
      <c r="C729" s="211"/>
      <c r="D729" s="211"/>
      <c r="E729" s="211"/>
      <c r="F729" s="211"/>
      <c r="G729" s="211"/>
      <c r="H729" s="211"/>
      <c r="I729" s="211"/>
      <c r="J729" s="211"/>
      <c r="K729" s="212"/>
      <c r="L729" s="150"/>
      <c r="M729" s="150"/>
      <c r="N729" s="150"/>
      <c r="O729" s="150"/>
      <c r="P729" s="160"/>
      <c r="Q729" s="160"/>
      <c r="CE729" s="124"/>
      <c r="CF729" s="132" t="s">
        <v>719</v>
      </c>
      <c r="CG729" s="124"/>
      <c r="CH729" s="124"/>
    </row>
    <row r="730" spans="1:86" s="95" customFormat="1" ht="15" hidden="1" outlineLevel="1" x14ac:dyDescent="0.25">
      <c r="A730" s="210" t="s">
        <v>682</v>
      </c>
      <c r="B730" s="211"/>
      <c r="C730" s="211"/>
      <c r="D730" s="211"/>
      <c r="E730" s="211"/>
      <c r="F730" s="211"/>
      <c r="G730" s="211"/>
      <c r="H730" s="211"/>
      <c r="I730" s="211"/>
      <c r="J730" s="211"/>
      <c r="K730" s="212"/>
      <c r="L730" s="150">
        <v>8589.61</v>
      </c>
      <c r="M730" s="150"/>
      <c r="N730" s="150"/>
      <c r="O730" s="150"/>
      <c r="P730" s="160"/>
      <c r="Q730" s="160"/>
      <c r="CE730" s="124"/>
      <c r="CF730" s="132" t="s">
        <v>682</v>
      </c>
      <c r="CG730" s="124"/>
      <c r="CH730" s="124"/>
    </row>
    <row r="731" spans="1:86" s="95" customFormat="1" ht="15" hidden="1" outlineLevel="1" x14ac:dyDescent="0.25">
      <c r="A731" s="210" t="s">
        <v>683</v>
      </c>
      <c r="B731" s="211"/>
      <c r="C731" s="211"/>
      <c r="D731" s="211"/>
      <c r="E731" s="211"/>
      <c r="F731" s="211"/>
      <c r="G731" s="211"/>
      <c r="H731" s="211"/>
      <c r="I731" s="211"/>
      <c r="J731" s="211"/>
      <c r="K731" s="212"/>
      <c r="L731" s="150">
        <v>74386.02</v>
      </c>
      <c r="M731" s="150"/>
      <c r="N731" s="150"/>
      <c r="O731" s="150"/>
      <c r="P731" s="160"/>
      <c r="Q731" s="160"/>
      <c r="CE731" s="124"/>
      <c r="CF731" s="132" t="s">
        <v>683</v>
      </c>
      <c r="CG731" s="124"/>
      <c r="CH731" s="124"/>
    </row>
    <row r="732" spans="1:86" s="95" customFormat="1" ht="15" hidden="1" outlineLevel="1" x14ac:dyDescent="0.25">
      <c r="A732" s="210" t="s">
        <v>720</v>
      </c>
      <c r="B732" s="211"/>
      <c r="C732" s="211"/>
      <c r="D732" s="211"/>
      <c r="E732" s="211"/>
      <c r="F732" s="211"/>
      <c r="G732" s="211"/>
      <c r="H732" s="211"/>
      <c r="I732" s="211"/>
      <c r="J732" s="211"/>
      <c r="K732" s="212"/>
      <c r="L732" s="150">
        <v>15278888.51</v>
      </c>
      <c r="M732" s="150"/>
      <c r="N732" s="150"/>
      <c r="O732" s="150"/>
      <c r="P732" s="160"/>
      <c r="Q732" s="160"/>
      <c r="CE732" s="124"/>
      <c r="CF732" s="132" t="s">
        <v>720</v>
      </c>
      <c r="CG732" s="124"/>
      <c r="CH732" s="124"/>
    </row>
    <row r="733" spans="1:86" s="95" customFormat="1" ht="15" hidden="1" outlineLevel="1" x14ac:dyDescent="0.25">
      <c r="A733" s="210" t="s">
        <v>721</v>
      </c>
      <c r="B733" s="211"/>
      <c r="C733" s="211"/>
      <c r="D733" s="211"/>
      <c r="E733" s="211"/>
      <c r="F733" s="211"/>
      <c r="G733" s="211"/>
      <c r="H733" s="211"/>
      <c r="I733" s="211"/>
      <c r="J733" s="211"/>
      <c r="K733" s="212"/>
      <c r="L733" s="150"/>
      <c r="M733" s="150"/>
      <c r="N733" s="150"/>
      <c r="O733" s="150"/>
      <c r="P733" s="160"/>
      <c r="Q733" s="160"/>
      <c r="CE733" s="124"/>
      <c r="CF733" s="132" t="s">
        <v>721</v>
      </c>
      <c r="CG733" s="124"/>
      <c r="CH733" s="124"/>
    </row>
    <row r="734" spans="1:86" s="95" customFormat="1" ht="15" hidden="1" outlineLevel="1" x14ac:dyDescent="0.25">
      <c r="A734" s="210" t="s">
        <v>682</v>
      </c>
      <c r="B734" s="211"/>
      <c r="C734" s="211"/>
      <c r="D734" s="211"/>
      <c r="E734" s="211"/>
      <c r="F734" s="211"/>
      <c r="G734" s="211"/>
      <c r="H734" s="211"/>
      <c r="I734" s="211"/>
      <c r="J734" s="211"/>
      <c r="K734" s="212"/>
      <c r="L734" s="150">
        <v>7596.65</v>
      </c>
      <c r="M734" s="150"/>
      <c r="N734" s="150"/>
      <c r="O734" s="150"/>
      <c r="P734" s="160"/>
      <c r="Q734" s="160"/>
      <c r="CE734" s="124"/>
      <c r="CF734" s="132" t="s">
        <v>682</v>
      </c>
      <c r="CG734" s="124"/>
      <c r="CH734" s="124"/>
    </row>
    <row r="735" spans="1:86" s="95" customFormat="1" ht="15" hidden="1" outlineLevel="1" x14ac:dyDescent="0.25">
      <c r="A735" s="210" t="s">
        <v>683</v>
      </c>
      <c r="B735" s="211"/>
      <c r="C735" s="211"/>
      <c r="D735" s="211"/>
      <c r="E735" s="211"/>
      <c r="F735" s="211"/>
      <c r="G735" s="211"/>
      <c r="H735" s="211"/>
      <c r="I735" s="211"/>
      <c r="J735" s="211"/>
      <c r="K735" s="212"/>
      <c r="L735" s="150">
        <v>65786.990000000005</v>
      </c>
      <c r="M735" s="150"/>
      <c r="N735" s="150"/>
      <c r="O735" s="150"/>
      <c r="P735" s="160"/>
      <c r="Q735" s="160"/>
      <c r="CE735" s="124"/>
      <c r="CF735" s="132" t="s">
        <v>683</v>
      </c>
      <c r="CG735" s="124"/>
      <c r="CH735" s="124"/>
    </row>
    <row r="736" spans="1:86" s="95" customFormat="1" ht="15" hidden="1" outlineLevel="1" x14ac:dyDescent="0.25">
      <c r="A736" s="210" t="s">
        <v>722</v>
      </c>
      <c r="B736" s="211"/>
      <c r="C736" s="211"/>
      <c r="D736" s="211"/>
      <c r="E736" s="211"/>
      <c r="F736" s="211"/>
      <c r="G736" s="211"/>
      <c r="H736" s="211"/>
      <c r="I736" s="211"/>
      <c r="J736" s="211"/>
      <c r="K736" s="212"/>
      <c r="L736" s="150">
        <v>431036.36</v>
      </c>
      <c r="M736" s="150"/>
      <c r="N736" s="150"/>
      <c r="O736" s="150"/>
      <c r="P736" s="160"/>
      <c r="Q736" s="160"/>
      <c r="CE736" s="124"/>
      <c r="CF736" s="132" t="s">
        <v>722</v>
      </c>
      <c r="CG736" s="124"/>
      <c r="CH736" s="124"/>
    </row>
    <row r="737" spans="1:86" s="95" customFormat="1" ht="15" hidden="1" outlineLevel="1" x14ac:dyDescent="0.25">
      <c r="A737" s="210" t="s">
        <v>723</v>
      </c>
      <c r="B737" s="211"/>
      <c r="C737" s="211"/>
      <c r="D737" s="211"/>
      <c r="E737" s="211"/>
      <c r="F737" s="211"/>
      <c r="G737" s="211"/>
      <c r="H737" s="211"/>
      <c r="I737" s="211"/>
      <c r="J737" s="211"/>
      <c r="K737" s="212"/>
      <c r="L737" s="150"/>
      <c r="M737" s="150"/>
      <c r="N737" s="150"/>
      <c r="O737" s="150"/>
      <c r="P737" s="160"/>
      <c r="Q737" s="160"/>
      <c r="CE737" s="124"/>
      <c r="CF737" s="132" t="s">
        <v>723</v>
      </c>
      <c r="CG737" s="124"/>
      <c r="CH737" s="124"/>
    </row>
    <row r="738" spans="1:86" s="95" customFormat="1" ht="15" hidden="1" outlineLevel="1" x14ac:dyDescent="0.25">
      <c r="A738" s="210" t="s">
        <v>682</v>
      </c>
      <c r="B738" s="211"/>
      <c r="C738" s="211"/>
      <c r="D738" s="211"/>
      <c r="E738" s="211"/>
      <c r="F738" s="211"/>
      <c r="G738" s="211"/>
      <c r="H738" s="211"/>
      <c r="I738" s="211"/>
      <c r="J738" s="211"/>
      <c r="K738" s="212"/>
      <c r="L738" s="150">
        <v>7596.65</v>
      </c>
      <c r="M738" s="150"/>
      <c r="N738" s="150"/>
      <c r="O738" s="150"/>
      <c r="P738" s="160"/>
      <c r="Q738" s="160"/>
      <c r="CE738" s="124"/>
      <c r="CF738" s="132" t="s">
        <v>682</v>
      </c>
      <c r="CG738" s="124"/>
      <c r="CH738" s="124"/>
    </row>
    <row r="739" spans="1:86" s="95" customFormat="1" ht="15" hidden="1" outlineLevel="1" x14ac:dyDescent="0.25">
      <c r="A739" s="210" t="s">
        <v>683</v>
      </c>
      <c r="B739" s="211"/>
      <c r="C739" s="211"/>
      <c r="D739" s="211"/>
      <c r="E739" s="211"/>
      <c r="F739" s="211"/>
      <c r="G739" s="211"/>
      <c r="H739" s="211"/>
      <c r="I739" s="211"/>
      <c r="J739" s="211"/>
      <c r="K739" s="212"/>
      <c r="L739" s="150">
        <v>65786.990000000005</v>
      </c>
      <c r="M739" s="150"/>
      <c r="N739" s="150"/>
      <c r="O739" s="150"/>
      <c r="P739" s="160"/>
      <c r="Q739" s="160"/>
      <c r="CE739" s="124"/>
      <c r="CF739" s="132" t="s">
        <v>683</v>
      </c>
      <c r="CG739" s="124"/>
      <c r="CH739" s="124"/>
    </row>
    <row r="740" spans="1:86" s="95" customFormat="1" ht="15" hidden="1" outlineLevel="1" x14ac:dyDescent="0.25">
      <c r="A740" s="210" t="s">
        <v>724</v>
      </c>
      <c r="B740" s="211"/>
      <c r="C740" s="211"/>
      <c r="D740" s="211"/>
      <c r="E740" s="211"/>
      <c r="F740" s="211"/>
      <c r="G740" s="211"/>
      <c r="H740" s="211"/>
      <c r="I740" s="211"/>
      <c r="J740" s="211"/>
      <c r="K740" s="212"/>
      <c r="L740" s="150">
        <v>218939.1</v>
      </c>
      <c r="M740" s="150"/>
      <c r="N740" s="150"/>
      <c r="O740" s="150"/>
      <c r="P740" s="160"/>
      <c r="Q740" s="160"/>
      <c r="CE740" s="124"/>
      <c r="CF740" s="132" t="s">
        <v>724</v>
      </c>
      <c r="CG740" s="124"/>
      <c r="CH740" s="124"/>
    </row>
    <row r="741" spans="1:86" s="95" customFormat="1" ht="15" hidden="1" outlineLevel="1" x14ac:dyDescent="0.25">
      <c r="A741" s="210" t="s">
        <v>725</v>
      </c>
      <c r="B741" s="211"/>
      <c r="C741" s="211"/>
      <c r="D741" s="211"/>
      <c r="E741" s="211"/>
      <c r="F741" s="211"/>
      <c r="G741" s="211"/>
      <c r="H741" s="211"/>
      <c r="I741" s="211"/>
      <c r="J741" s="211"/>
      <c r="K741" s="212"/>
      <c r="L741" s="150"/>
      <c r="M741" s="150"/>
      <c r="N741" s="150"/>
      <c r="O741" s="150"/>
      <c r="P741" s="160"/>
      <c r="Q741" s="160"/>
      <c r="CE741" s="124"/>
      <c r="CF741" s="132" t="s">
        <v>725</v>
      </c>
      <c r="CG741" s="124"/>
      <c r="CH741" s="124"/>
    </row>
    <row r="742" spans="1:86" s="95" customFormat="1" ht="15" hidden="1" outlineLevel="1" x14ac:dyDescent="0.25">
      <c r="A742" s="210" t="s">
        <v>682</v>
      </c>
      <c r="B742" s="211"/>
      <c r="C742" s="211"/>
      <c r="D742" s="211"/>
      <c r="E742" s="211"/>
      <c r="F742" s="211"/>
      <c r="G742" s="211"/>
      <c r="H742" s="211"/>
      <c r="I742" s="211"/>
      <c r="J742" s="211"/>
      <c r="K742" s="212"/>
      <c r="L742" s="150">
        <v>7596.65</v>
      </c>
      <c r="M742" s="150"/>
      <c r="N742" s="150"/>
      <c r="O742" s="150"/>
      <c r="P742" s="160"/>
      <c r="Q742" s="160"/>
      <c r="CE742" s="124"/>
      <c r="CF742" s="132" t="s">
        <v>682</v>
      </c>
      <c r="CG742" s="124"/>
      <c r="CH742" s="124"/>
    </row>
    <row r="743" spans="1:86" s="95" customFormat="1" ht="15" hidden="1" outlineLevel="1" x14ac:dyDescent="0.25">
      <c r="A743" s="210" t="s">
        <v>683</v>
      </c>
      <c r="B743" s="211"/>
      <c r="C743" s="211"/>
      <c r="D743" s="211"/>
      <c r="E743" s="211"/>
      <c r="F743" s="211"/>
      <c r="G743" s="211"/>
      <c r="H743" s="211"/>
      <c r="I743" s="211"/>
      <c r="J743" s="211"/>
      <c r="K743" s="212"/>
      <c r="L743" s="150">
        <v>65786.990000000005</v>
      </c>
      <c r="M743" s="150"/>
      <c r="N743" s="150"/>
      <c r="O743" s="150"/>
      <c r="P743" s="160"/>
      <c r="Q743" s="160"/>
      <c r="CE743" s="124"/>
      <c r="CF743" s="132" t="s">
        <v>683</v>
      </c>
      <c r="CG743" s="124"/>
      <c r="CH743" s="124"/>
    </row>
    <row r="744" spans="1:86" s="95" customFormat="1" ht="15" hidden="1" outlineLevel="1" x14ac:dyDescent="0.25">
      <c r="A744" s="210" t="s">
        <v>726</v>
      </c>
      <c r="B744" s="211"/>
      <c r="C744" s="211"/>
      <c r="D744" s="211"/>
      <c r="E744" s="211"/>
      <c r="F744" s="211"/>
      <c r="G744" s="211"/>
      <c r="H744" s="211"/>
      <c r="I744" s="211"/>
      <c r="J744" s="211"/>
      <c r="K744" s="212"/>
      <c r="L744" s="150">
        <v>198413.56</v>
      </c>
      <c r="M744" s="150"/>
      <c r="N744" s="150"/>
      <c r="O744" s="150"/>
      <c r="P744" s="160"/>
      <c r="Q744" s="160"/>
      <c r="CE744" s="124"/>
      <c r="CF744" s="132" t="s">
        <v>726</v>
      </c>
      <c r="CG744" s="124"/>
      <c r="CH744" s="124"/>
    </row>
    <row r="745" spans="1:86" s="95" customFormat="1" ht="15" hidden="1" outlineLevel="1" x14ac:dyDescent="0.25">
      <c r="A745" s="210" t="s">
        <v>727</v>
      </c>
      <c r="B745" s="211"/>
      <c r="C745" s="211"/>
      <c r="D745" s="211"/>
      <c r="E745" s="211"/>
      <c r="F745" s="211"/>
      <c r="G745" s="211"/>
      <c r="H745" s="211"/>
      <c r="I745" s="211"/>
      <c r="J745" s="211"/>
      <c r="K745" s="212"/>
      <c r="L745" s="150"/>
      <c r="M745" s="150"/>
      <c r="N745" s="150"/>
      <c r="O745" s="150"/>
      <c r="P745" s="160"/>
      <c r="Q745" s="160"/>
      <c r="CE745" s="124"/>
      <c r="CF745" s="132" t="s">
        <v>727</v>
      </c>
      <c r="CG745" s="124"/>
      <c r="CH745" s="124"/>
    </row>
    <row r="746" spans="1:86" s="95" customFormat="1" ht="15" hidden="1" outlineLevel="1" x14ac:dyDescent="0.25">
      <c r="A746" s="210" t="s">
        <v>682</v>
      </c>
      <c r="B746" s="211"/>
      <c r="C746" s="211"/>
      <c r="D746" s="211"/>
      <c r="E746" s="211"/>
      <c r="F746" s="211"/>
      <c r="G746" s="211"/>
      <c r="H746" s="211"/>
      <c r="I746" s="211"/>
      <c r="J746" s="211"/>
      <c r="K746" s="212"/>
      <c r="L746" s="150">
        <v>7596.65</v>
      </c>
      <c r="M746" s="150"/>
      <c r="N746" s="150"/>
      <c r="O746" s="150"/>
      <c r="P746" s="160"/>
      <c r="Q746" s="160"/>
      <c r="CE746" s="124"/>
      <c r="CF746" s="132" t="s">
        <v>682</v>
      </c>
      <c r="CG746" s="124"/>
      <c r="CH746" s="124"/>
    </row>
    <row r="747" spans="1:86" s="95" customFormat="1" ht="15" hidden="1" outlineLevel="1" x14ac:dyDescent="0.25">
      <c r="A747" s="210" t="s">
        <v>683</v>
      </c>
      <c r="B747" s="211"/>
      <c r="C747" s="211"/>
      <c r="D747" s="211"/>
      <c r="E747" s="211"/>
      <c r="F747" s="211"/>
      <c r="G747" s="211"/>
      <c r="H747" s="211"/>
      <c r="I747" s="211"/>
      <c r="J747" s="211"/>
      <c r="K747" s="212"/>
      <c r="L747" s="150">
        <v>65786.990000000005</v>
      </c>
      <c r="M747" s="150"/>
      <c r="N747" s="150"/>
      <c r="O747" s="150"/>
      <c r="P747" s="160"/>
      <c r="Q747" s="160"/>
      <c r="CE747" s="124"/>
      <c r="CF747" s="132" t="s">
        <v>683</v>
      </c>
      <c r="CG747" s="124"/>
      <c r="CH747" s="124"/>
    </row>
    <row r="748" spans="1:86" s="95" customFormat="1" ht="15" hidden="1" outlineLevel="1" x14ac:dyDescent="0.25">
      <c r="A748" s="210" t="s">
        <v>728</v>
      </c>
      <c r="B748" s="211"/>
      <c r="C748" s="211"/>
      <c r="D748" s="211"/>
      <c r="E748" s="211"/>
      <c r="F748" s="211"/>
      <c r="G748" s="211"/>
      <c r="H748" s="211"/>
      <c r="I748" s="211"/>
      <c r="J748" s="211"/>
      <c r="K748" s="212"/>
      <c r="L748" s="150">
        <v>971542.27</v>
      </c>
      <c r="M748" s="150"/>
      <c r="N748" s="150"/>
      <c r="O748" s="150"/>
      <c r="P748" s="160"/>
      <c r="Q748" s="160"/>
      <c r="CE748" s="124"/>
      <c r="CF748" s="132" t="s">
        <v>728</v>
      </c>
      <c r="CG748" s="124"/>
      <c r="CH748" s="124"/>
    </row>
    <row r="749" spans="1:86" s="95" customFormat="1" ht="15" hidden="1" outlineLevel="1" x14ac:dyDescent="0.25">
      <c r="A749" s="210" t="s">
        <v>729</v>
      </c>
      <c r="B749" s="211"/>
      <c r="C749" s="211"/>
      <c r="D749" s="211"/>
      <c r="E749" s="211"/>
      <c r="F749" s="211"/>
      <c r="G749" s="211"/>
      <c r="H749" s="211"/>
      <c r="I749" s="211"/>
      <c r="J749" s="211"/>
      <c r="K749" s="212"/>
      <c r="L749" s="150"/>
      <c r="M749" s="150"/>
      <c r="N749" s="150"/>
      <c r="O749" s="150"/>
      <c r="P749" s="160"/>
      <c r="Q749" s="160"/>
      <c r="CE749" s="124"/>
      <c r="CF749" s="132" t="s">
        <v>729</v>
      </c>
      <c r="CG749" s="124"/>
      <c r="CH749" s="124"/>
    </row>
    <row r="750" spans="1:86" s="95" customFormat="1" ht="15" hidden="1" outlineLevel="1" x14ac:dyDescent="0.25">
      <c r="A750" s="210" t="s">
        <v>682</v>
      </c>
      <c r="B750" s="211"/>
      <c r="C750" s="211"/>
      <c r="D750" s="211"/>
      <c r="E750" s="211"/>
      <c r="F750" s="211"/>
      <c r="G750" s="211"/>
      <c r="H750" s="211"/>
      <c r="I750" s="211"/>
      <c r="J750" s="211"/>
      <c r="K750" s="212"/>
      <c r="L750" s="150">
        <v>7718.94</v>
      </c>
      <c r="M750" s="150"/>
      <c r="N750" s="150"/>
      <c r="O750" s="150"/>
      <c r="P750" s="160"/>
      <c r="Q750" s="160"/>
      <c r="CE750" s="124"/>
      <c r="CF750" s="132" t="s">
        <v>682</v>
      </c>
      <c r="CG750" s="124"/>
      <c r="CH750" s="124"/>
    </row>
    <row r="751" spans="1:86" s="95" customFormat="1" ht="15" hidden="1" outlineLevel="1" x14ac:dyDescent="0.25">
      <c r="A751" s="210" t="s">
        <v>683</v>
      </c>
      <c r="B751" s="211"/>
      <c r="C751" s="211"/>
      <c r="D751" s="211"/>
      <c r="E751" s="211"/>
      <c r="F751" s="211"/>
      <c r="G751" s="211"/>
      <c r="H751" s="211"/>
      <c r="I751" s="211"/>
      <c r="J751" s="211"/>
      <c r="K751" s="212"/>
      <c r="L751" s="150">
        <v>66846.02</v>
      </c>
      <c r="M751" s="150"/>
      <c r="N751" s="150"/>
      <c r="O751" s="150"/>
      <c r="P751" s="160"/>
      <c r="Q751" s="160"/>
      <c r="CE751" s="124"/>
      <c r="CF751" s="132" t="s">
        <v>683</v>
      </c>
      <c r="CG751" s="124"/>
      <c r="CH751" s="124"/>
    </row>
    <row r="752" spans="1:86" s="95" customFormat="1" ht="15" hidden="1" outlineLevel="1" x14ac:dyDescent="0.25">
      <c r="A752" s="210" t="s">
        <v>730</v>
      </c>
      <c r="B752" s="211"/>
      <c r="C752" s="211"/>
      <c r="D752" s="211"/>
      <c r="E752" s="211"/>
      <c r="F752" s="211"/>
      <c r="G752" s="211"/>
      <c r="H752" s="211"/>
      <c r="I752" s="211"/>
      <c r="J752" s="211"/>
      <c r="K752" s="212"/>
      <c r="L752" s="150">
        <v>354551.29</v>
      </c>
      <c r="M752" s="150"/>
      <c r="N752" s="150"/>
      <c r="O752" s="150"/>
      <c r="P752" s="160"/>
      <c r="Q752" s="160"/>
      <c r="CE752" s="124"/>
      <c r="CF752" s="132" t="s">
        <v>730</v>
      </c>
      <c r="CG752" s="124"/>
      <c r="CH752" s="124"/>
    </row>
    <row r="753" spans="1:86" s="95" customFormat="1" ht="15" hidden="1" outlineLevel="1" x14ac:dyDescent="0.25">
      <c r="A753" s="210" t="s">
        <v>731</v>
      </c>
      <c r="B753" s="211"/>
      <c r="C753" s="211"/>
      <c r="D753" s="211"/>
      <c r="E753" s="211"/>
      <c r="F753" s="211"/>
      <c r="G753" s="211"/>
      <c r="H753" s="211"/>
      <c r="I753" s="211"/>
      <c r="J753" s="211"/>
      <c r="K753" s="212"/>
      <c r="L753" s="150"/>
      <c r="M753" s="150"/>
      <c r="N753" s="150"/>
      <c r="O753" s="150"/>
      <c r="P753" s="160"/>
      <c r="Q753" s="160"/>
      <c r="CE753" s="124"/>
      <c r="CF753" s="132" t="s">
        <v>731</v>
      </c>
      <c r="CG753" s="124"/>
      <c r="CH753" s="124"/>
    </row>
    <row r="754" spans="1:86" s="95" customFormat="1" ht="15" hidden="1" outlineLevel="1" x14ac:dyDescent="0.25">
      <c r="A754" s="210" t="s">
        <v>682</v>
      </c>
      <c r="B754" s="211"/>
      <c r="C754" s="211"/>
      <c r="D754" s="211"/>
      <c r="E754" s="211"/>
      <c r="F754" s="211"/>
      <c r="G754" s="211"/>
      <c r="H754" s="211"/>
      <c r="I754" s="211"/>
      <c r="J754" s="211"/>
      <c r="K754" s="212"/>
      <c r="L754" s="150">
        <v>7718.94</v>
      </c>
      <c r="M754" s="150"/>
      <c r="N754" s="150"/>
      <c r="O754" s="150"/>
      <c r="P754" s="160"/>
      <c r="Q754" s="160"/>
      <c r="CE754" s="124"/>
      <c r="CF754" s="132" t="s">
        <v>682</v>
      </c>
      <c r="CG754" s="124"/>
      <c r="CH754" s="124"/>
    </row>
    <row r="755" spans="1:86" s="95" customFormat="1" ht="15" hidden="1" outlineLevel="1" x14ac:dyDescent="0.25">
      <c r="A755" s="210" t="s">
        <v>683</v>
      </c>
      <c r="B755" s="211"/>
      <c r="C755" s="211"/>
      <c r="D755" s="211"/>
      <c r="E755" s="211"/>
      <c r="F755" s="211"/>
      <c r="G755" s="211"/>
      <c r="H755" s="211"/>
      <c r="I755" s="211"/>
      <c r="J755" s="211"/>
      <c r="K755" s="212"/>
      <c r="L755" s="150">
        <v>66846.02</v>
      </c>
      <c r="M755" s="150"/>
      <c r="N755" s="150"/>
      <c r="O755" s="150"/>
      <c r="P755" s="160"/>
      <c r="Q755" s="160"/>
      <c r="CE755" s="124"/>
      <c r="CF755" s="132" t="s">
        <v>683</v>
      </c>
      <c r="CG755" s="124"/>
      <c r="CH755" s="124"/>
    </row>
    <row r="756" spans="1:86" s="95" customFormat="1" ht="15" hidden="1" outlineLevel="1" x14ac:dyDescent="0.25">
      <c r="A756" s="210" t="s">
        <v>732</v>
      </c>
      <c r="B756" s="211"/>
      <c r="C756" s="211"/>
      <c r="D756" s="211"/>
      <c r="E756" s="211"/>
      <c r="F756" s="211"/>
      <c r="G756" s="211"/>
      <c r="H756" s="211"/>
      <c r="I756" s="211"/>
      <c r="J756" s="211"/>
      <c r="K756" s="212"/>
      <c r="L756" s="150">
        <v>723006.55</v>
      </c>
      <c r="M756" s="150"/>
      <c r="N756" s="150"/>
      <c r="O756" s="150"/>
      <c r="P756" s="160"/>
      <c r="Q756" s="160"/>
      <c r="CE756" s="124"/>
      <c r="CF756" s="132" t="s">
        <v>732</v>
      </c>
      <c r="CG756" s="124"/>
      <c r="CH756" s="124"/>
    </row>
    <row r="757" spans="1:86" s="95" customFormat="1" ht="15" hidden="1" outlineLevel="1" x14ac:dyDescent="0.25">
      <c r="A757" s="210" t="s">
        <v>733</v>
      </c>
      <c r="B757" s="211"/>
      <c r="C757" s="211"/>
      <c r="D757" s="211"/>
      <c r="E757" s="211"/>
      <c r="F757" s="211"/>
      <c r="G757" s="211"/>
      <c r="H757" s="211"/>
      <c r="I757" s="211"/>
      <c r="J757" s="211"/>
      <c r="K757" s="212"/>
      <c r="L757" s="150"/>
      <c r="M757" s="150"/>
      <c r="N757" s="150"/>
      <c r="O757" s="150"/>
      <c r="P757" s="160"/>
      <c r="Q757" s="160"/>
      <c r="CE757" s="124"/>
      <c r="CF757" s="132" t="s">
        <v>733</v>
      </c>
      <c r="CG757" s="124"/>
      <c r="CH757" s="124"/>
    </row>
    <row r="758" spans="1:86" s="95" customFormat="1" ht="15" hidden="1" outlineLevel="1" x14ac:dyDescent="0.25">
      <c r="A758" s="210" t="s">
        <v>682</v>
      </c>
      <c r="B758" s="211"/>
      <c r="C758" s="211"/>
      <c r="D758" s="211"/>
      <c r="E758" s="211"/>
      <c r="F758" s="211"/>
      <c r="G758" s="211"/>
      <c r="H758" s="211"/>
      <c r="I758" s="211"/>
      <c r="J758" s="211"/>
      <c r="K758" s="212"/>
      <c r="L758" s="150">
        <v>7718.94</v>
      </c>
      <c r="M758" s="150"/>
      <c r="N758" s="150"/>
      <c r="O758" s="150"/>
      <c r="P758" s="160"/>
      <c r="Q758" s="160"/>
      <c r="CE758" s="124"/>
      <c r="CF758" s="132" t="s">
        <v>682</v>
      </c>
      <c r="CG758" s="124"/>
      <c r="CH758" s="124"/>
    </row>
    <row r="759" spans="1:86" s="95" customFormat="1" ht="15" hidden="1" outlineLevel="1" x14ac:dyDescent="0.25">
      <c r="A759" s="210" t="s">
        <v>683</v>
      </c>
      <c r="B759" s="211"/>
      <c r="C759" s="211"/>
      <c r="D759" s="211"/>
      <c r="E759" s="211"/>
      <c r="F759" s="211"/>
      <c r="G759" s="211"/>
      <c r="H759" s="211"/>
      <c r="I759" s="211"/>
      <c r="J759" s="211"/>
      <c r="K759" s="212"/>
      <c r="L759" s="150">
        <v>66846.02</v>
      </c>
      <c r="M759" s="150"/>
      <c r="N759" s="150"/>
      <c r="O759" s="150"/>
      <c r="P759" s="160"/>
      <c r="Q759" s="160"/>
      <c r="CE759" s="124"/>
      <c r="CF759" s="132" t="s">
        <v>683</v>
      </c>
      <c r="CG759" s="124"/>
      <c r="CH759" s="124"/>
    </row>
    <row r="760" spans="1:86" s="95" customFormat="1" ht="15" hidden="1" outlineLevel="1" x14ac:dyDescent="0.25">
      <c r="A760" s="210" t="s">
        <v>734</v>
      </c>
      <c r="B760" s="211"/>
      <c r="C760" s="211"/>
      <c r="D760" s="211"/>
      <c r="E760" s="211"/>
      <c r="F760" s="211"/>
      <c r="G760" s="211"/>
      <c r="H760" s="211"/>
      <c r="I760" s="211"/>
      <c r="J760" s="211"/>
      <c r="K760" s="212"/>
      <c r="L760" s="150">
        <v>20855.96</v>
      </c>
      <c r="M760" s="150"/>
      <c r="N760" s="150"/>
      <c r="O760" s="150"/>
      <c r="P760" s="160"/>
      <c r="Q760" s="160"/>
      <c r="CE760" s="124"/>
      <c r="CF760" s="132" t="s">
        <v>734</v>
      </c>
      <c r="CG760" s="124"/>
      <c r="CH760" s="124"/>
    </row>
    <row r="761" spans="1:86" s="95" customFormat="1" ht="15" hidden="1" outlineLevel="1" x14ac:dyDescent="0.25">
      <c r="A761" s="210" t="s">
        <v>735</v>
      </c>
      <c r="B761" s="211"/>
      <c r="C761" s="211"/>
      <c r="D761" s="211"/>
      <c r="E761" s="211"/>
      <c r="F761" s="211"/>
      <c r="G761" s="211"/>
      <c r="H761" s="211"/>
      <c r="I761" s="211"/>
      <c r="J761" s="211"/>
      <c r="K761" s="212"/>
      <c r="L761" s="150"/>
      <c r="M761" s="150"/>
      <c r="N761" s="150"/>
      <c r="O761" s="150"/>
      <c r="P761" s="160"/>
      <c r="Q761" s="160"/>
      <c r="CE761" s="124"/>
      <c r="CF761" s="132" t="s">
        <v>735</v>
      </c>
      <c r="CG761" s="124"/>
      <c r="CH761" s="124"/>
    </row>
    <row r="762" spans="1:86" s="95" customFormat="1" ht="15" hidden="1" outlineLevel="1" x14ac:dyDescent="0.25">
      <c r="A762" s="210" t="s">
        <v>682</v>
      </c>
      <c r="B762" s="211"/>
      <c r="C762" s="211"/>
      <c r="D762" s="211"/>
      <c r="E762" s="211"/>
      <c r="F762" s="211"/>
      <c r="G762" s="211"/>
      <c r="H762" s="211"/>
      <c r="I762" s="211"/>
      <c r="J762" s="211"/>
      <c r="K762" s="212"/>
      <c r="L762" s="150">
        <v>7718.94</v>
      </c>
      <c r="M762" s="150"/>
      <c r="N762" s="150"/>
      <c r="O762" s="150"/>
      <c r="P762" s="160"/>
      <c r="Q762" s="160"/>
      <c r="CE762" s="124"/>
      <c r="CF762" s="132" t="s">
        <v>682</v>
      </c>
      <c r="CG762" s="124"/>
      <c r="CH762" s="124"/>
    </row>
    <row r="763" spans="1:86" s="95" customFormat="1" ht="15" hidden="1" outlineLevel="1" x14ac:dyDescent="0.25">
      <c r="A763" s="210" t="s">
        <v>683</v>
      </c>
      <c r="B763" s="211"/>
      <c r="C763" s="211"/>
      <c r="D763" s="211"/>
      <c r="E763" s="211"/>
      <c r="F763" s="211"/>
      <c r="G763" s="211"/>
      <c r="H763" s="211"/>
      <c r="I763" s="211"/>
      <c r="J763" s="211"/>
      <c r="K763" s="212"/>
      <c r="L763" s="150">
        <v>66846.02</v>
      </c>
      <c r="M763" s="150"/>
      <c r="N763" s="150"/>
      <c r="O763" s="150"/>
      <c r="P763" s="160"/>
      <c r="Q763" s="160"/>
      <c r="CE763" s="124"/>
      <c r="CF763" s="132" t="s">
        <v>683</v>
      </c>
      <c r="CG763" s="124"/>
      <c r="CH763" s="124"/>
    </row>
    <row r="764" spans="1:86" s="95" customFormat="1" ht="15" hidden="1" outlineLevel="1" x14ac:dyDescent="0.25">
      <c r="A764" s="210" t="s">
        <v>736</v>
      </c>
      <c r="B764" s="211"/>
      <c r="C764" s="211"/>
      <c r="D764" s="211"/>
      <c r="E764" s="211"/>
      <c r="F764" s="211"/>
      <c r="G764" s="211"/>
      <c r="H764" s="211"/>
      <c r="I764" s="211"/>
      <c r="J764" s="211"/>
      <c r="K764" s="212"/>
      <c r="L764" s="150">
        <v>695198.61</v>
      </c>
      <c r="M764" s="150"/>
      <c r="N764" s="150"/>
      <c r="O764" s="150"/>
      <c r="P764" s="160"/>
      <c r="Q764" s="160"/>
      <c r="CE764" s="124"/>
      <c r="CF764" s="132" t="s">
        <v>736</v>
      </c>
      <c r="CG764" s="124"/>
      <c r="CH764" s="124"/>
    </row>
    <row r="765" spans="1:86" s="95" customFormat="1" ht="15" hidden="1" outlineLevel="1" x14ac:dyDescent="0.25">
      <c r="A765" s="210" t="s">
        <v>737</v>
      </c>
      <c r="B765" s="211"/>
      <c r="C765" s="211"/>
      <c r="D765" s="211"/>
      <c r="E765" s="211"/>
      <c r="F765" s="211"/>
      <c r="G765" s="211"/>
      <c r="H765" s="211"/>
      <c r="I765" s="211"/>
      <c r="J765" s="211"/>
      <c r="K765" s="212"/>
      <c r="L765" s="150"/>
      <c r="M765" s="150"/>
      <c r="N765" s="150"/>
      <c r="O765" s="150"/>
      <c r="P765" s="160"/>
      <c r="Q765" s="160"/>
      <c r="CE765" s="124"/>
      <c r="CF765" s="132" t="s">
        <v>737</v>
      </c>
      <c r="CG765" s="124"/>
      <c r="CH765" s="124"/>
    </row>
    <row r="766" spans="1:86" s="95" customFormat="1" ht="15" hidden="1" outlineLevel="1" x14ac:dyDescent="0.25">
      <c r="A766" s="210" t="s">
        <v>682</v>
      </c>
      <c r="B766" s="211"/>
      <c r="C766" s="211"/>
      <c r="D766" s="211"/>
      <c r="E766" s="211"/>
      <c r="F766" s="211"/>
      <c r="G766" s="211"/>
      <c r="H766" s="211"/>
      <c r="I766" s="211"/>
      <c r="J766" s="211"/>
      <c r="K766" s="212"/>
      <c r="L766" s="150">
        <v>8345.0300000000007</v>
      </c>
      <c r="M766" s="150"/>
      <c r="N766" s="150"/>
      <c r="O766" s="150"/>
      <c r="P766" s="160"/>
      <c r="Q766" s="160"/>
      <c r="CE766" s="124"/>
      <c r="CF766" s="132" t="s">
        <v>682</v>
      </c>
      <c r="CG766" s="124"/>
      <c r="CH766" s="124"/>
    </row>
    <row r="767" spans="1:86" s="95" customFormat="1" ht="15" hidden="1" outlineLevel="1" x14ac:dyDescent="0.25">
      <c r="A767" s="210" t="s">
        <v>683</v>
      </c>
      <c r="B767" s="211"/>
      <c r="C767" s="211"/>
      <c r="D767" s="211"/>
      <c r="E767" s="211"/>
      <c r="F767" s="211"/>
      <c r="G767" s="211"/>
      <c r="H767" s="211"/>
      <c r="I767" s="211"/>
      <c r="J767" s="211"/>
      <c r="K767" s="212"/>
      <c r="L767" s="150">
        <v>72267.960000000006</v>
      </c>
      <c r="M767" s="150"/>
      <c r="N767" s="150"/>
      <c r="O767" s="150"/>
      <c r="P767" s="160"/>
      <c r="Q767" s="160"/>
      <c r="CE767" s="124"/>
      <c r="CF767" s="132" t="s">
        <v>683</v>
      </c>
      <c r="CG767" s="124"/>
      <c r="CH767" s="124"/>
    </row>
    <row r="768" spans="1:86" s="95" customFormat="1" ht="15" hidden="1" outlineLevel="1" x14ac:dyDescent="0.25">
      <c r="A768" s="210" t="s">
        <v>738</v>
      </c>
      <c r="B768" s="211"/>
      <c r="C768" s="211"/>
      <c r="D768" s="211"/>
      <c r="E768" s="211"/>
      <c r="F768" s="211"/>
      <c r="G768" s="211"/>
      <c r="H768" s="211"/>
      <c r="I768" s="211"/>
      <c r="J768" s="211"/>
      <c r="K768" s="212"/>
      <c r="L768" s="150">
        <v>5411424.8399999999</v>
      </c>
      <c r="M768" s="150"/>
      <c r="N768" s="150"/>
      <c r="O768" s="150"/>
      <c r="P768" s="160"/>
      <c r="Q768" s="160"/>
      <c r="CE768" s="124"/>
      <c r="CF768" s="132" t="s">
        <v>738</v>
      </c>
      <c r="CG768" s="124"/>
      <c r="CH768" s="124"/>
    </row>
    <row r="769" spans="1:86" s="95" customFormat="1" ht="15" hidden="1" outlineLevel="1" x14ac:dyDescent="0.25">
      <c r="A769" s="210" t="s">
        <v>739</v>
      </c>
      <c r="B769" s="211"/>
      <c r="C769" s="211"/>
      <c r="D769" s="211"/>
      <c r="E769" s="211"/>
      <c r="F769" s="211"/>
      <c r="G769" s="211"/>
      <c r="H769" s="211"/>
      <c r="I769" s="211"/>
      <c r="J769" s="211"/>
      <c r="K769" s="212"/>
      <c r="L769" s="150"/>
      <c r="M769" s="150"/>
      <c r="N769" s="150"/>
      <c r="O769" s="150"/>
      <c r="P769" s="160"/>
      <c r="Q769" s="160"/>
      <c r="CE769" s="124"/>
      <c r="CF769" s="132" t="s">
        <v>739</v>
      </c>
      <c r="CG769" s="124"/>
      <c r="CH769" s="124"/>
    </row>
    <row r="770" spans="1:86" s="95" customFormat="1" ht="15" hidden="1" outlineLevel="1" x14ac:dyDescent="0.25">
      <c r="A770" s="210" t="s">
        <v>682</v>
      </c>
      <c r="B770" s="211"/>
      <c r="C770" s="211"/>
      <c r="D770" s="211"/>
      <c r="E770" s="211"/>
      <c r="F770" s="211"/>
      <c r="G770" s="211"/>
      <c r="H770" s="211"/>
      <c r="I770" s="211"/>
      <c r="J770" s="211"/>
      <c r="K770" s="212"/>
      <c r="L770" s="150">
        <v>8345.0300000000007</v>
      </c>
      <c r="M770" s="150"/>
      <c r="N770" s="150"/>
      <c r="O770" s="150"/>
      <c r="P770" s="160"/>
      <c r="Q770" s="160"/>
      <c r="CE770" s="124"/>
      <c r="CF770" s="132" t="s">
        <v>682</v>
      </c>
      <c r="CG770" s="124"/>
      <c r="CH770" s="124"/>
    </row>
    <row r="771" spans="1:86" s="95" customFormat="1" ht="15" hidden="1" outlineLevel="1" x14ac:dyDescent="0.25">
      <c r="A771" s="210" t="s">
        <v>683</v>
      </c>
      <c r="B771" s="211"/>
      <c r="C771" s="211"/>
      <c r="D771" s="211"/>
      <c r="E771" s="211"/>
      <c r="F771" s="211"/>
      <c r="G771" s="211"/>
      <c r="H771" s="211"/>
      <c r="I771" s="211"/>
      <c r="J771" s="211"/>
      <c r="K771" s="212"/>
      <c r="L771" s="150">
        <v>72267.960000000006</v>
      </c>
      <c r="M771" s="150"/>
      <c r="N771" s="150"/>
      <c r="O771" s="150"/>
      <c r="P771" s="160"/>
      <c r="Q771" s="160"/>
      <c r="CE771" s="124"/>
      <c r="CF771" s="132" t="s">
        <v>683</v>
      </c>
      <c r="CG771" s="124"/>
      <c r="CH771" s="124"/>
    </row>
    <row r="772" spans="1:86" s="95" customFormat="1" ht="15" hidden="1" outlineLevel="1" x14ac:dyDescent="0.25">
      <c r="A772" s="210" t="s">
        <v>740</v>
      </c>
      <c r="B772" s="211"/>
      <c r="C772" s="211"/>
      <c r="D772" s="211"/>
      <c r="E772" s="211"/>
      <c r="F772" s="211"/>
      <c r="G772" s="211"/>
      <c r="H772" s="211"/>
      <c r="I772" s="211"/>
      <c r="J772" s="211"/>
      <c r="K772" s="212"/>
      <c r="L772" s="150">
        <v>4960472.7699999996</v>
      </c>
      <c r="M772" s="150"/>
      <c r="N772" s="150"/>
      <c r="O772" s="150"/>
      <c r="P772" s="160"/>
      <c r="Q772" s="160"/>
      <c r="CE772" s="124"/>
      <c r="CF772" s="132" t="s">
        <v>740</v>
      </c>
      <c r="CG772" s="124"/>
      <c r="CH772" s="124"/>
    </row>
    <row r="773" spans="1:86" s="95" customFormat="1" ht="15" hidden="1" outlineLevel="1" x14ac:dyDescent="0.25">
      <c r="A773" s="210" t="s">
        <v>741</v>
      </c>
      <c r="B773" s="211"/>
      <c r="C773" s="211"/>
      <c r="D773" s="211"/>
      <c r="E773" s="211"/>
      <c r="F773" s="211"/>
      <c r="G773" s="211"/>
      <c r="H773" s="211"/>
      <c r="I773" s="211"/>
      <c r="J773" s="211"/>
      <c r="K773" s="212"/>
      <c r="L773" s="150"/>
      <c r="M773" s="150"/>
      <c r="N773" s="150"/>
      <c r="O773" s="150"/>
      <c r="P773" s="160"/>
      <c r="Q773" s="160"/>
      <c r="CE773" s="124"/>
      <c r="CF773" s="132" t="s">
        <v>741</v>
      </c>
      <c r="CG773" s="124"/>
      <c r="CH773" s="124"/>
    </row>
    <row r="774" spans="1:86" s="95" customFormat="1" ht="15" hidden="1" outlineLevel="1" x14ac:dyDescent="0.25">
      <c r="A774" s="210" t="s">
        <v>682</v>
      </c>
      <c r="B774" s="211"/>
      <c r="C774" s="211"/>
      <c r="D774" s="211"/>
      <c r="E774" s="211"/>
      <c r="F774" s="211"/>
      <c r="G774" s="211"/>
      <c r="H774" s="211"/>
      <c r="I774" s="211"/>
      <c r="J774" s="211"/>
      <c r="K774" s="212"/>
      <c r="L774" s="150">
        <v>8345.0300000000007</v>
      </c>
      <c r="M774" s="150"/>
      <c r="N774" s="150"/>
      <c r="O774" s="150"/>
      <c r="P774" s="160"/>
      <c r="Q774" s="160"/>
      <c r="CE774" s="124"/>
      <c r="CF774" s="132" t="s">
        <v>682</v>
      </c>
      <c r="CG774" s="124"/>
      <c r="CH774" s="124"/>
    </row>
    <row r="775" spans="1:86" s="95" customFormat="1" ht="15" hidden="1" outlineLevel="1" x14ac:dyDescent="0.25">
      <c r="A775" s="210" t="s">
        <v>683</v>
      </c>
      <c r="B775" s="211"/>
      <c r="C775" s="211"/>
      <c r="D775" s="211"/>
      <c r="E775" s="211"/>
      <c r="F775" s="211"/>
      <c r="G775" s="211"/>
      <c r="H775" s="211"/>
      <c r="I775" s="211"/>
      <c r="J775" s="211"/>
      <c r="K775" s="212"/>
      <c r="L775" s="150">
        <v>72267.960000000006</v>
      </c>
      <c r="M775" s="150"/>
      <c r="N775" s="150"/>
      <c r="O775" s="150"/>
      <c r="P775" s="160"/>
      <c r="Q775" s="160"/>
      <c r="CE775" s="124"/>
      <c r="CF775" s="132" t="s">
        <v>683</v>
      </c>
      <c r="CG775" s="124"/>
      <c r="CH775" s="124"/>
    </row>
    <row r="776" spans="1:86" s="95" customFormat="1" ht="15" hidden="1" outlineLevel="1" x14ac:dyDescent="0.25">
      <c r="A776" s="210" t="s">
        <v>742</v>
      </c>
      <c r="B776" s="211"/>
      <c r="C776" s="211"/>
      <c r="D776" s="211"/>
      <c r="E776" s="211"/>
      <c r="F776" s="211"/>
      <c r="G776" s="211"/>
      <c r="H776" s="211"/>
      <c r="I776" s="211"/>
      <c r="J776" s="211"/>
      <c r="K776" s="212"/>
      <c r="L776" s="150">
        <v>22547.599999999999</v>
      </c>
      <c r="M776" s="150"/>
      <c r="N776" s="150"/>
      <c r="O776" s="150"/>
      <c r="P776" s="160"/>
      <c r="Q776" s="160"/>
      <c r="CE776" s="124"/>
      <c r="CF776" s="132" t="s">
        <v>742</v>
      </c>
      <c r="CG776" s="124"/>
      <c r="CH776" s="124"/>
    </row>
    <row r="777" spans="1:86" s="95" customFormat="1" ht="15" hidden="1" outlineLevel="1" x14ac:dyDescent="0.25">
      <c r="A777" s="210" t="s">
        <v>743</v>
      </c>
      <c r="B777" s="211"/>
      <c r="C777" s="211"/>
      <c r="D777" s="211"/>
      <c r="E777" s="211"/>
      <c r="F777" s="211"/>
      <c r="G777" s="211"/>
      <c r="H777" s="211"/>
      <c r="I777" s="211"/>
      <c r="J777" s="211"/>
      <c r="K777" s="212"/>
      <c r="L777" s="150"/>
      <c r="M777" s="150"/>
      <c r="N777" s="150"/>
      <c r="O777" s="150"/>
      <c r="P777" s="160"/>
      <c r="Q777" s="160"/>
      <c r="CE777" s="124"/>
      <c r="CF777" s="132" t="s">
        <v>743</v>
      </c>
      <c r="CG777" s="124"/>
      <c r="CH777" s="124"/>
    </row>
    <row r="778" spans="1:86" s="95" customFormat="1" ht="15" hidden="1" outlineLevel="1" x14ac:dyDescent="0.25">
      <c r="A778" s="210" t="s">
        <v>682</v>
      </c>
      <c r="B778" s="211"/>
      <c r="C778" s="211"/>
      <c r="D778" s="211"/>
      <c r="E778" s="211"/>
      <c r="F778" s="211"/>
      <c r="G778" s="211"/>
      <c r="H778" s="211"/>
      <c r="I778" s="211"/>
      <c r="J778" s="211"/>
      <c r="K778" s="212"/>
      <c r="L778" s="150">
        <v>8345.0300000000007</v>
      </c>
      <c r="M778" s="150"/>
      <c r="N778" s="150"/>
      <c r="O778" s="150"/>
      <c r="P778" s="160"/>
      <c r="Q778" s="160"/>
      <c r="CE778" s="124"/>
      <c r="CF778" s="132" t="s">
        <v>682</v>
      </c>
      <c r="CG778" s="124"/>
      <c r="CH778" s="124"/>
    </row>
    <row r="779" spans="1:86" s="95" customFormat="1" ht="15" hidden="1" outlineLevel="1" x14ac:dyDescent="0.25">
      <c r="A779" s="210" t="s">
        <v>683</v>
      </c>
      <c r="B779" s="211"/>
      <c r="C779" s="211"/>
      <c r="D779" s="211"/>
      <c r="E779" s="211"/>
      <c r="F779" s="211"/>
      <c r="G779" s="211"/>
      <c r="H779" s="211"/>
      <c r="I779" s="211"/>
      <c r="J779" s="211"/>
      <c r="K779" s="212"/>
      <c r="L779" s="150">
        <v>72267.960000000006</v>
      </c>
      <c r="M779" s="150"/>
      <c r="N779" s="150"/>
      <c r="O779" s="150"/>
      <c r="P779" s="160"/>
      <c r="Q779" s="160"/>
      <c r="CE779" s="124"/>
      <c r="CF779" s="132" t="s">
        <v>683</v>
      </c>
      <c r="CG779" s="124"/>
      <c r="CH779" s="124"/>
    </row>
    <row r="780" spans="1:86" s="95" customFormat="1" ht="15" hidden="1" outlineLevel="1" x14ac:dyDescent="0.25">
      <c r="A780" s="210" t="s">
        <v>744</v>
      </c>
      <c r="B780" s="211"/>
      <c r="C780" s="211"/>
      <c r="D780" s="211"/>
      <c r="E780" s="211"/>
      <c r="F780" s="211"/>
      <c r="G780" s="211"/>
      <c r="H780" s="211"/>
      <c r="I780" s="211"/>
      <c r="J780" s="211"/>
      <c r="K780" s="212"/>
      <c r="L780" s="150">
        <v>7763891.4800000004</v>
      </c>
      <c r="M780" s="150"/>
      <c r="N780" s="150"/>
      <c r="O780" s="150"/>
      <c r="P780" s="160"/>
      <c r="Q780" s="160"/>
      <c r="CE780" s="124"/>
      <c r="CF780" s="132" t="s">
        <v>744</v>
      </c>
      <c r="CG780" s="124"/>
      <c r="CH780" s="124"/>
    </row>
    <row r="781" spans="1:86" s="95" customFormat="1" ht="15" hidden="1" outlineLevel="1" x14ac:dyDescent="0.25">
      <c r="A781" s="210" t="s">
        <v>745</v>
      </c>
      <c r="B781" s="211"/>
      <c r="C781" s="211"/>
      <c r="D781" s="211"/>
      <c r="E781" s="211"/>
      <c r="F781" s="211"/>
      <c r="G781" s="211"/>
      <c r="H781" s="211"/>
      <c r="I781" s="211"/>
      <c r="J781" s="211"/>
      <c r="K781" s="212"/>
      <c r="L781" s="150"/>
      <c r="M781" s="150"/>
      <c r="N781" s="150"/>
      <c r="O781" s="150"/>
      <c r="P781" s="160"/>
      <c r="Q781" s="160"/>
      <c r="CE781" s="124"/>
      <c r="CF781" s="132" t="s">
        <v>745</v>
      </c>
      <c r="CG781" s="124"/>
      <c r="CH781" s="124"/>
    </row>
    <row r="782" spans="1:86" s="95" customFormat="1" ht="15" hidden="1" outlineLevel="1" x14ac:dyDescent="0.25">
      <c r="A782" s="210" t="s">
        <v>682</v>
      </c>
      <c r="B782" s="211"/>
      <c r="C782" s="211"/>
      <c r="D782" s="211"/>
      <c r="E782" s="211"/>
      <c r="F782" s="211"/>
      <c r="G782" s="211"/>
      <c r="H782" s="211"/>
      <c r="I782" s="211"/>
      <c r="J782" s="211"/>
      <c r="K782" s="212"/>
      <c r="L782" s="150">
        <v>8599.42</v>
      </c>
      <c r="M782" s="150"/>
      <c r="N782" s="150"/>
      <c r="O782" s="150"/>
      <c r="P782" s="160"/>
      <c r="Q782" s="160"/>
      <c r="CE782" s="124"/>
      <c r="CF782" s="132" t="s">
        <v>682</v>
      </c>
      <c r="CG782" s="124"/>
      <c r="CH782" s="124"/>
    </row>
    <row r="783" spans="1:86" s="95" customFormat="1" ht="15" hidden="1" outlineLevel="1" x14ac:dyDescent="0.25">
      <c r="A783" s="210" t="s">
        <v>683</v>
      </c>
      <c r="B783" s="211"/>
      <c r="C783" s="211"/>
      <c r="D783" s="211"/>
      <c r="E783" s="211"/>
      <c r="F783" s="211"/>
      <c r="G783" s="211"/>
      <c r="H783" s="211"/>
      <c r="I783" s="211"/>
      <c r="J783" s="211"/>
      <c r="K783" s="212"/>
      <c r="L783" s="150">
        <v>74470.98</v>
      </c>
      <c r="M783" s="150"/>
      <c r="N783" s="150"/>
      <c r="O783" s="150"/>
      <c r="P783" s="160"/>
      <c r="Q783" s="160"/>
      <c r="CE783" s="124"/>
      <c r="CF783" s="132" t="s">
        <v>683</v>
      </c>
      <c r="CG783" s="124"/>
      <c r="CH783" s="124"/>
    </row>
    <row r="784" spans="1:86" s="95" customFormat="1" ht="15" hidden="1" outlineLevel="1" x14ac:dyDescent="0.25">
      <c r="A784" s="210" t="s">
        <v>746</v>
      </c>
      <c r="B784" s="211"/>
      <c r="C784" s="211"/>
      <c r="D784" s="211"/>
      <c r="E784" s="211"/>
      <c r="F784" s="211"/>
      <c r="G784" s="211"/>
      <c r="H784" s="211"/>
      <c r="I784" s="211"/>
      <c r="J784" s="211"/>
      <c r="K784" s="212"/>
      <c r="L784" s="150">
        <v>294309.31</v>
      </c>
      <c r="M784" s="150"/>
      <c r="N784" s="150"/>
      <c r="O784" s="150"/>
      <c r="P784" s="160"/>
      <c r="Q784" s="160"/>
      <c r="CE784" s="124"/>
      <c r="CF784" s="132" t="s">
        <v>746</v>
      </c>
      <c r="CG784" s="124"/>
      <c r="CH784" s="124"/>
    </row>
    <row r="785" spans="1:86" s="95" customFormat="1" ht="15" hidden="1" outlineLevel="1" x14ac:dyDescent="0.25">
      <c r="A785" s="210" t="s">
        <v>747</v>
      </c>
      <c r="B785" s="211"/>
      <c r="C785" s="211"/>
      <c r="D785" s="211"/>
      <c r="E785" s="211"/>
      <c r="F785" s="211"/>
      <c r="G785" s="211"/>
      <c r="H785" s="211"/>
      <c r="I785" s="211"/>
      <c r="J785" s="211"/>
      <c r="K785" s="212"/>
      <c r="L785" s="150"/>
      <c r="M785" s="150"/>
      <c r="N785" s="150"/>
      <c r="O785" s="150"/>
      <c r="P785" s="160"/>
      <c r="Q785" s="160"/>
      <c r="CE785" s="124"/>
      <c r="CF785" s="132" t="s">
        <v>747</v>
      </c>
      <c r="CG785" s="124"/>
      <c r="CH785" s="124"/>
    </row>
    <row r="786" spans="1:86" s="95" customFormat="1" ht="15" hidden="1" outlineLevel="1" x14ac:dyDescent="0.25">
      <c r="A786" s="210" t="s">
        <v>682</v>
      </c>
      <c r="B786" s="211"/>
      <c r="C786" s="211"/>
      <c r="D786" s="211"/>
      <c r="E786" s="211"/>
      <c r="F786" s="211"/>
      <c r="G786" s="211"/>
      <c r="H786" s="211"/>
      <c r="I786" s="211"/>
      <c r="J786" s="211"/>
      <c r="K786" s="212"/>
      <c r="L786" s="150">
        <v>8599.42</v>
      </c>
      <c r="M786" s="150"/>
      <c r="N786" s="150"/>
      <c r="O786" s="150"/>
      <c r="P786" s="160"/>
      <c r="Q786" s="160"/>
      <c r="CE786" s="124"/>
      <c r="CF786" s="132" t="s">
        <v>682</v>
      </c>
      <c r="CG786" s="124"/>
      <c r="CH786" s="124"/>
    </row>
    <row r="787" spans="1:86" s="95" customFormat="1" ht="15" hidden="1" outlineLevel="1" x14ac:dyDescent="0.25">
      <c r="A787" s="210" t="s">
        <v>683</v>
      </c>
      <c r="B787" s="211"/>
      <c r="C787" s="211"/>
      <c r="D787" s="211"/>
      <c r="E787" s="211"/>
      <c r="F787" s="211"/>
      <c r="G787" s="211"/>
      <c r="H787" s="211"/>
      <c r="I787" s="211"/>
      <c r="J787" s="211"/>
      <c r="K787" s="212"/>
      <c r="L787" s="150">
        <v>74470.98</v>
      </c>
      <c r="M787" s="150"/>
      <c r="N787" s="150"/>
      <c r="O787" s="150"/>
      <c r="P787" s="160"/>
      <c r="Q787" s="160"/>
      <c r="CE787" s="124"/>
      <c r="CF787" s="132" t="s">
        <v>683</v>
      </c>
      <c r="CG787" s="124"/>
      <c r="CH787" s="124"/>
    </row>
    <row r="788" spans="1:86" s="95" customFormat="1" ht="15" hidden="1" outlineLevel="1" x14ac:dyDescent="0.25">
      <c r="A788" s="210" t="s">
        <v>748</v>
      </c>
      <c r="B788" s="211"/>
      <c r="C788" s="211"/>
      <c r="D788" s="211"/>
      <c r="E788" s="211"/>
      <c r="F788" s="211"/>
      <c r="G788" s="211"/>
      <c r="H788" s="211"/>
      <c r="I788" s="211"/>
      <c r="J788" s="211"/>
      <c r="K788" s="212"/>
      <c r="L788" s="150">
        <v>7744.98</v>
      </c>
      <c r="M788" s="150"/>
      <c r="N788" s="150"/>
      <c r="O788" s="150"/>
      <c r="P788" s="160"/>
      <c r="Q788" s="160"/>
      <c r="CE788" s="124"/>
      <c r="CF788" s="132" t="s">
        <v>748</v>
      </c>
      <c r="CG788" s="124"/>
      <c r="CH788" s="124"/>
    </row>
    <row r="789" spans="1:86" s="95" customFormat="1" ht="15" hidden="1" outlineLevel="1" x14ac:dyDescent="0.25">
      <c r="A789" s="210" t="s">
        <v>749</v>
      </c>
      <c r="B789" s="211"/>
      <c r="C789" s="211"/>
      <c r="D789" s="211"/>
      <c r="E789" s="211"/>
      <c r="F789" s="211"/>
      <c r="G789" s="211"/>
      <c r="H789" s="211"/>
      <c r="I789" s="211"/>
      <c r="J789" s="211"/>
      <c r="K789" s="212"/>
      <c r="L789" s="150"/>
      <c r="M789" s="150"/>
      <c r="N789" s="150"/>
      <c r="O789" s="150"/>
      <c r="P789" s="160"/>
      <c r="Q789" s="160"/>
      <c r="CE789" s="124"/>
      <c r="CF789" s="132" t="s">
        <v>749</v>
      </c>
      <c r="CG789" s="124"/>
      <c r="CH789" s="124"/>
    </row>
    <row r="790" spans="1:86" s="95" customFormat="1" ht="15" hidden="1" outlineLevel="1" x14ac:dyDescent="0.25">
      <c r="A790" s="210" t="s">
        <v>682</v>
      </c>
      <c r="B790" s="211"/>
      <c r="C790" s="211"/>
      <c r="D790" s="211"/>
      <c r="E790" s="211"/>
      <c r="F790" s="211"/>
      <c r="G790" s="211"/>
      <c r="H790" s="211"/>
      <c r="I790" s="211"/>
      <c r="J790" s="211"/>
      <c r="K790" s="212"/>
      <c r="L790" s="150">
        <v>8599.42</v>
      </c>
      <c r="M790" s="150"/>
      <c r="N790" s="150"/>
      <c r="O790" s="150"/>
      <c r="P790" s="160"/>
      <c r="Q790" s="160"/>
      <c r="CE790" s="124"/>
      <c r="CF790" s="132" t="s">
        <v>682</v>
      </c>
      <c r="CG790" s="124"/>
      <c r="CH790" s="124"/>
    </row>
    <row r="791" spans="1:86" s="95" customFormat="1" ht="15" hidden="1" outlineLevel="1" x14ac:dyDescent="0.25">
      <c r="A791" s="210" t="s">
        <v>683</v>
      </c>
      <c r="B791" s="211"/>
      <c r="C791" s="211"/>
      <c r="D791" s="211"/>
      <c r="E791" s="211"/>
      <c r="F791" s="211"/>
      <c r="G791" s="211"/>
      <c r="H791" s="211"/>
      <c r="I791" s="211"/>
      <c r="J791" s="211"/>
      <c r="K791" s="212"/>
      <c r="L791" s="150">
        <v>74470.98</v>
      </c>
      <c r="M791" s="150"/>
      <c r="N791" s="150"/>
      <c r="O791" s="150"/>
      <c r="P791" s="160"/>
      <c r="Q791" s="160"/>
      <c r="CE791" s="124"/>
      <c r="CF791" s="132" t="s">
        <v>683</v>
      </c>
      <c r="CG791" s="124"/>
      <c r="CH791" s="124"/>
    </row>
    <row r="792" spans="1:86" s="95" customFormat="1" ht="15" hidden="1" outlineLevel="1" x14ac:dyDescent="0.25">
      <c r="A792" s="210" t="s">
        <v>750</v>
      </c>
      <c r="B792" s="211"/>
      <c r="C792" s="211"/>
      <c r="D792" s="211"/>
      <c r="E792" s="211"/>
      <c r="F792" s="211"/>
      <c r="G792" s="211"/>
      <c r="H792" s="211"/>
      <c r="I792" s="211"/>
      <c r="J792" s="211"/>
      <c r="K792" s="212"/>
      <c r="L792" s="150">
        <v>108429.75</v>
      </c>
      <c r="M792" s="150"/>
      <c r="N792" s="150"/>
      <c r="O792" s="150"/>
      <c r="P792" s="160"/>
      <c r="Q792" s="160"/>
      <c r="CE792" s="124"/>
      <c r="CF792" s="132" t="s">
        <v>750</v>
      </c>
      <c r="CG792" s="124"/>
      <c r="CH792" s="124"/>
    </row>
    <row r="793" spans="1:86" s="95" customFormat="1" ht="15" hidden="1" outlineLevel="1" x14ac:dyDescent="0.25">
      <c r="A793" s="210" t="s">
        <v>751</v>
      </c>
      <c r="B793" s="211"/>
      <c r="C793" s="211"/>
      <c r="D793" s="211"/>
      <c r="E793" s="211"/>
      <c r="F793" s="211"/>
      <c r="G793" s="211"/>
      <c r="H793" s="211"/>
      <c r="I793" s="211"/>
      <c r="J793" s="211"/>
      <c r="K793" s="212"/>
      <c r="L793" s="150"/>
      <c r="M793" s="150"/>
      <c r="N793" s="150"/>
      <c r="O793" s="150"/>
      <c r="P793" s="160"/>
      <c r="Q793" s="160"/>
      <c r="CE793" s="124"/>
      <c r="CF793" s="132" t="s">
        <v>751</v>
      </c>
      <c r="CG793" s="124"/>
      <c r="CH793" s="124"/>
    </row>
    <row r="794" spans="1:86" s="95" customFormat="1" ht="15" hidden="1" outlineLevel="1" x14ac:dyDescent="0.25">
      <c r="A794" s="210" t="s">
        <v>682</v>
      </c>
      <c r="B794" s="211"/>
      <c r="C794" s="211"/>
      <c r="D794" s="211"/>
      <c r="E794" s="211"/>
      <c r="F794" s="211"/>
      <c r="G794" s="211"/>
      <c r="H794" s="211"/>
      <c r="I794" s="211"/>
      <c r="J794" s="211"/>
      <c r="K794" s="212"/>
      <c r="L794" s="150">
        <v>8599.42</v>
      </c>
      <c r="M794" s="150"/>
      <c r="N794" s="150"/>
      <c r="O794" s="150"/>
      <c r="P794" s="160"/>
      <c r="Q794" s="160"/>
      <c r="CE794" s="124"/>
      <c r="CF794" s="132" t="s">
        <v>682</v>
      </c>
      <c r="CG794" s="124"/>
      <c r="CH794" s="124"/>
    </row>
    <row r="795" spans="1:86" s="95" customFormat="1" ht="15" hidden="1" outlineLevel="1" x14ac:dyDescent="0.25">
      <c r="A795" s="210" t="s">
        <v>683</v>
      </c>
      <c r="B795" s="211"/>
      <c r="C795" s="211"/>
      <c r="D795" s="211"/>
      <c r="E795" s="211"/>
      <c r="F795" s="211"/>
      <c r="G795" s="211"/>
      <c r="H795" s="211"/>
      <c r="I795" s="211"/>
      <c r="J795" s="211"/>
      <c r="K795" s="212"/>
      <c r="L795" s="150">
        <v>74470.98</v>
      </c>
      <c r="M795" s="150"/>
      <c r="N795" s="150"/>
      <c r="O795" s="150"/>
      <c r="P795" s="160"/>
      <c r="Q795" s="160"/>
      <c r="CE795" s="124"/>
      <c r="CF795" s="132" t="s">
        <v>683</v>
      </c>
      <c r="CG795" s="124"/>
      <c r="CH795" s="124"/>
    </row>
    <row r="796" spans="1:86" s="95" customFormat="1" ht="15" hidden="1" outlineLevel="1" x14ac:dyDescent="0.25">
      <c r="A796" s="210" t="s">
        <v>752</v>
      </c>
      <c r="B796" s="211"/>
      <c r="C796" s="211"/>
      <c r="D796" s="211"/>
      <c r="E796" s="211"/>
      <c r="F796" s="211"/>
      <c r="G796" s="211"/>
      <c r="H796" s="211"/>
      <c r="I796" s="211"/>
      <c r="J796" s="211"/>
      <c r="K796" s="212"/>
      <c r="L796" s="150">
        <v>4236505.1100000003</v>
      </c>
      <c r="M796" s="150"/>
      <c r="N796" s="150"/>
      <c r="O796" s="150"/>
      <c r="P796" s="160"/>
      <c r="Q796" s="160"/>
      <c r="CE796" s="124"/>
      <c r="CF796" s="132" t="s">
        <v>752</v>
      </c>
      <c r="CG796" s="124"/>
      <c r="CH796" s="124"/>
    </row>
    <row r="797" spans="1:86" s="95" customFormat="1" ht="15" hidden="1" outlineLevel="1" x14ac:dyDescent="0.25">
      <c r="A797" s="210" t="s">
        <v>753</v>
      </c>
      <c r="B797" s="211"/>
      <c r="C797" s="211"/>
      <c r="D797" s="211"/>
      <c r="E797" s="211"/>
      <c r="F797" s="211"/>
      <c r="G797" s="211"/>
      <c r="H797" s="211"/>
      <c r="I797" s="211"/>
      <c r="J797" s="211"/>
      <c r="K797" s="212"/>
      <c r="L797" s="150"/>
      <c r="M797" s="150"/>
      <c r="N797" s="150"/>
      <c r="O797" s="150"/>
      <c r="P797" s="160"/>
      <c r="Q797" s="160"/>
      <c r="CE797" s="124"/>
      <c r="CF797" s="132" t="s">
        <v>753</v>
      </c>
      <c r="CG797" s="124"/>
      <c r="CH797" s="124"/>
    </row>
    <row r="798" spans="1:86" s="95" customFormat="1" ht="15" hidden="1" outlineLevel="1" x14ac:dyDescent="0.25">
      <c r="A798" s="210" t="s">
        <v>682</v>
      </c>
      <c r="B798" s="211"/>
      <c r="C798" s="211"/>
      <c r="D798" s="211"/>
      <c r="E798" s="211"/>
      <c r="F798" s="211"/>
      <c r="G798" s="211"/>
      <c r="H798" s="211"/>
      <c r="I798" s="211"/>
      <c r="J798" s="211"/>
      <c r="K798" s="212"/>
      <c r="L798" s="150">
        <v>8765.7000000000007</v>
      </c>
      <c r="M798" s="150"/>
      <c r="N798" s="150"/>
      <c r="O798" s="150"/>
      <c r="P798" s="160"/>
      <c r="Q798" s="160"/>
      <c r="CE798" s="124"/>
      <c r="CF798" s="132" t="s">
        <v>682</v>
      </c>
      <c r="CG798" s="124"/>
      <c r="CH798" s="124"/>
    </row>
    <row r="799" spans="1:86" s="95" customFormat="1" ht="15" hidden="1" outlineLevel="1" x14ac:dyDescent="0.25">
      <c r="A799" s="210" t="s">
        <v>683</v>
      </c>
      <c r="B799" s="211"/>
      <c r="C799" s="211"/>
      <c r="D799" s="211"/>
      <c r="E799" s="211"/>
      <c r="F799" s="211"/>
      <c r="G799" s="211"/>
      <c r="H799" s="211"/>
      <c r="I799" s="211"/>
      <c r="J799" s="211"/>
      <c r="K799" s="212"/>
      <c r="L799" s="150">
        <v>75910.960000000006</v>
      </c>
      <c r="M799" s="150"/>
      <c r="N799" s="150"/>
      <c r="O799" s="150"/>
      <c r="P799" s="160"/>
      <c r="Q799" s="160"/>
      <c r="CE799" s="124"/>
      <c r="CF799" s="132" t="s">
        <v>683</v>
      </c>
      <c r="CG799" s="124"/>
      <c r="CH799" s="124"/>
    </row>
    <row r="800" spans="1:86" s="95" customFormat="1" ht="15" hidden="1" outlineLevel="1" x14ac:dyDescent="0.25">
      <c r="A800" s="210" t="s">
        <v>754</v>
      </c>
      <c r="B800" s="211"/>
      <c r="C800" s="211"/>
      <c r="D800" s="211"/>
      <c r="E800" s="211"/>
      <c r="F800" s="211"/>
      <c r="G800" s="211"/>
      <c r="H800" s="211"/>
      <c r="I800" s="211"/>
      <c r="J800" s="211"/>
      <c r="K800" s="212"/>
      <c r="L800" s="150">
        <v>110526.36</v>
      </c>
      <c r="M800" s="150"/>
      <c r="N800" s="150"/>
      <c r="O800" s="150"/>
      <c r="P800" s="160"/>
      <c r="Q800" s="160"/>
      <c r="CE800" s="124"/>
      <c r="CF800" s="132" t="s">
        <v>754</v>
      </c>
      <c r="CG800" s="124"/>
      <c r="CH800" s="124"/>
    </row>
    <row r="801" spans="1:86" s="95" customFormat="1" ht="15" hidden="1" outlineLevel="1" x14ac:dyDescent="0.25">
      <c r="A801" s="210" t="s">
        <v>755</v>
      </c>
      <c r="B801" s="211"/>
      <c r="C801" s="211"/>
      <c r="D801" s="211"/>
      <c r="E801" s="211"/>
      <c r="F801" s="211"/>
      <c r="G801" s="211"/>
      <c r="H801" s="211"/>
      <c r="I801" s="211"/>
      <c r="J801" s="211"/>
      <c r="K801" s="212"/>
      <c r="L801" s="150"/>
      <c r="M801" s="150"/>
      <c r="N801" s="150"/>
      <c r="O801" s="150"/>
      <c r="P801" s="160"/>
      <c r="Q801" s="160"/>
      <c r="CE801" s="124"/>
      <c r="CF801" s="132" t="s">
        <v>755</v>
      </c>
      <c r="CG801" s="124"/>
      <c r="CH801" s="124"/>
    </row>
    <row r="802" spans="1:86" s="95" customFormat="1" ht="15" hidden="1" outlineLevel="1" x14ac:dyDescent="0.25">
      <c r="A802" s="210" t="s">
        <v>682</v>
      </c>
      <c r="B802" s="211"/>
      <c r="C802" s="211"/>
      <c r="D802" s="211"/>
      <c r="E802" s="211"/>
      <c r="F802" s="211"/>
      <c r="G802" s="211"/>
      <c r="H802" s="211"/>
      <c r="I802" s="211"/>
      <c r="J802" s="211"/>
      <c r="K802" s="212"/>
      <c r="L802" s="150">
        <v>9029.91</v>
      </c>
      <c r="M802" s="150"/>
      <c r="N802" s="150"/>
      <c r="O802" s="150"/>
      <c r="P802" s="160"/>
      <c r="Q802" s="160"/>
      <c r="CE802" s="124"/>
      <c r="CF802" s="132" t="s">
        <v>682</v>
      </c>
      <c r="CG802" s="124"/>
      <c r="CH802" s="124"/>
    </row>
    <row r="803" spans="1:86" s="95" customFormat="1" ht="15" hidden="1" outlineLevel="1" x14ac:dyDescent="0.25">
      <c r="A803" s="210" t="s">
        <v>683</v>
      </c>
      <c r="B803" s="211"/>
      <c r="C803" s="211"/>
      <c r="D803" s="211"/>
      <c r="E803" s="211"/>
      <c r="F803" s="211"/>
      <c r="G803" s="211"/>
      <c r="H803" s="211"/>
      <c r="I803" s="211"/>
      <c r="J803" s="211"/>
      <c r="K803" s="212"/>
      <c r="L803" s="150">
        <v>78199.02</v>
      </c>
      <c r="M803" s="150"/>
      <c r="N803" s="150"/>
      <c r="O803" s="150"/>
      <c r="P803" s="160"/>
      <c r="Q803" s="160"/>
      <c r="CE803" s="124"/>
      <c r="CF803" s="132" t="s">
        <v>683</v>
      </c>
      <c r="CG803" s="124"/>
      <c r="CH803" s="124"/>
    </row>
    <row r="804" spans="1:86" s="95" customFormat="1" ht="15" hidden="1" outlineLevel="1" x14ac:dyDescent="0.25">
      <c r="A804" s="210" t="s">
        <v>756</v>
      </c>
      <c r="B804" s="211"/>
      <c r="C804" s="211"/>
      <c r="D804" s="211"/>
      <c r="E804" s="211"/>
      <c r="F804" s="211"/>
      <c r="G804" s="211"/>
      <c r="H804" s="211"/>
      <c r="I804" s="211"/>
      <c r="J804" s="211"/>
      <c r="K804" s="212"/>
      <c r="L804" s="150">
        <v>8132.7</v>
      </c>
      <c r="M804" s="150"/>
      <c r="N804" s="150"/>
      <c r="O804" s="150"/>
      <c r="P804" s="160"/>
      <c r="Q804" s="160"/>
      <c r="CE804" s="124"/>
      <c r="CF804" s="132" t="s">
        <v>756</v>
      </c>
      <c r="CG804" s="124"/>
      <c r="CH804" s="124"/>
    </row>
    <row r="805" spans="1:86" s="95" customFormat="1" ht="15" hidden="1" outlineLevel="1" x14ac:dyDescent="0.25">
      <c r="A805" s="210" t="s">
        <v>757</v>
      </c>
      <c r="B805" s="211"/>
      <c r="C805" s="211"/>
      <c r="D805" s="211"/>
      <c r="E805" s="211"/>
      <c r="F805" s="211"/>
      <c r="G805" s="211"/>
      <c r="H805" s="211"/>
      <c r="I805" s="211"/>
      <c r="J805" s="211"/>
      <c r="K805" s="212"/>
      <c r="L805" s="150"/>
      <c r="M805" s="150"/>
      <c r="N805" s="150"/>
      <c r="O805" s="150"/>
      <c r="P805" s="160"/>
      <c r="Q805" s="160"/>
      <c r="CE805" s="124"/>
      <c r="CF805" s="132" t="s">
        <v>757</v>
      </c>
      <c r="CG805" s="124"/>
      <c r="CH805" s="124"/>
    </row>
    <row r="806" spans="1:86" s="95" customFormat="1" ht="15" hidden="1" outlineLevel="1" x14ac:dyDescent="0.25">
      <c r="A806" s="210" t="s">
        <v>682</v>
      </c>
      <c r="B806" s="211"/>
      <c r="C806" s="211"/>
      <c r="D806" s="211"/>
      <c r="E806" s="211"/>
      <c r="F806" s="211"/>
      <c r="G806" s="211"/>
      <c r="H806" s="211"/>
      <c r="I806" s="211"/>
      <c r="J806" s="211"/>
      <c r="K806" s="212"/>
      <c r="L806" s="150">
        <v>9029.91</v>
      </c>
      <c r="M806" s="150"/>
      <c r="N806" s="150"/>
      <c r="O806" s="150"/>
      <c r="P806" s="160"/>
      <c r="Q806" s="160"/>
      <c r="CE806" s="124"/>
      <c r="CF806" s="132" t="s">
        <v>682</v>
      </c>
      <c r="CG806" s="124"/>
      <c r="CH806" s="124"/>
    </row>
    <row r="807" spans="1:86" s="95" customFormat="1" ht="15" hidden="1" outlineLevel="1" x14ac:dyDescent="0.25">
      <c r="A807" s="210" t="s">
        <v>683</v>
      </c>
      <c r="B807" s="211"/>
      <c r="C807" s="211"/>
      <c r="D807" s="211"/>
      <c r="E807" s="211"/>
      <c r="F807" s="211"/>
      <c r="G807" s="211"/>
      <c r="H807" s="211"/>
      <c r="I807" s="211"/>
      <c r="J807" s="211"/>
      <c r="K807" s="212"/>
      <c r="L807" s="150">
        <v>78199.02</v>
      </c>
      <c r="M807" s="150"/>
      <c r="N807" s="150"/>
      <c r="O807" s="150"/>
      <c r="P807" s="160"/>
      <c r="Q807" s="160"/>
      <c r="CE807" s="124"/>
      <c r="CF807" s="132" t="s">
        <v>683</v>
      </c>
      <c r="CG807" s="124"/>
      <c r="CH807" s="124"/>
    </row>
    <row r="808" spans="1:86" s="95" customFormat="1" ht="15" hidden="1" outlineLevel="1" x14ac:dyDescent="0.25">
      <c r="A808" s="210" t="s">
        <v>758</v>
      </c>
      <c r="B808" s="211"/>
      <c r="C808" s="211"/>
      <c r="D808" s="211"/>
      <c r="E808" s="211"/>
      <c r="F808" s="211"/>
      <c r="G808" s="211"/>
      <c r="H808" s="211"/>
      <c r="I808" s="211"/>
      <c r="J808" s="211"/>
      <c r="K808" s="212"/>
      <c r="L808" s="150">
        <v>1057250.75</v>
      </c>
      <c r="M808" s="150"/>
      <c r="N808" s="150"/>
      <c r="O808" s="150"/>
      <c r="P808" s="160"/>
      <c r="Q808" s="160"/>
      <c r="CE808" s="124"/>
      <c r="CF808" s="132" t="s">
        <v>758</v>
      </c>
      <c r="CG808" s="124"/>
      <c r="CH808" s="124"/>
    </row>
    <row r="809" spans="1:86" s="95" customFormat="1" ht="15" hidden="1" outlineLevel="1" x14ac:dyDescent="0.25">
      <c r="A809" s="210" t="s">
        <v>759</v>
      </c>
      <c r="B809" s="211"/>
      <c r="C809" s="211"/>
      <c r="D809" s="211"/>
      <c r="E809" s="211"/>
      <c r="F809" s="211"/>
      <c r="G809" s="211"/>
      <c r="H809" s="211"/>
      <c r="I809" s="211"/>
      <c r="J809" s="211"/>
      <c r="K809" s="212"/>
      <c r="L809" s="150"/>
      <c r="M809" s="150"/>
      <c r="N809" s="150"/>
      <c r="O809" s="150"/>
      <c r="P809" s="160"/>
      <c r="Q809" s="160"/>
      <c r="CE809" s="124"/>
      <c r="CF809" s="132" t="s">
        <v>759</v>
      </c>
      <c r="CG809" s="124"/>
      <c r="CH809" s="124"/>
    </row>
    <row r="810" spans="1:86" s="95" customFormat="1" ht="15" hidden="1" outlineLevel="1" x14ac:dyDescent="0.25">
      <c r="A810" s="210" t="s">
        <v>682</v>
      </c>
      <c r="B810" s="211"/>
      <c r="C810" s="211"/>
      <c r="D810" s="211"/>
      <c r="E810" s="211"/>
      <c r="F810" s="211"/>
      <c r="G810" s="211"/>
      <c r="H810" s="211"/>
      <c r="I810" s="211"/>
      <c r="J810" s="211"/>
      <c r="K810" s="212"/>
      <c r="L810" s="150">
        <v>9029.91</v>
      </c>
      <c r="M810" s="150"/>
      <c r="N810" s="150"/>
      <c r="O810" s="150"/>
      <c r="P810" s="160"/>
      <c r="Q810" s="160"/>
      <c r="CE810" s="124"/>
      <c r="CF810" s="132" t="s">
        <v>682</v>
      </c>
      <c r="CG810" s="124"/>
      <c r="CH810" s="124"/>
    </row>
    <row r="811" spans="1:86" s="95" customFormat="1" ht="15" hidden="1" outlineLevel="1" x14ac:dyDescent="0.25">
      <c r="A811" s="210" t="s">
        <v>683</v>
      </c>
      <c r="B811" s="211"/>
      <c r="C811" s="211"/>
      <c r="D811" s="211"/>
      <c r="E811" s="211"/>
      <c r="F811" s="211"/>
      <c r="G811" s="211"/>
      <c r="H811" s="211"/>
      <c r="I811" s="211"/>
      <c r="J811" s="211"/>
      <c r="K811" s="212"/>
      <c r="L811" s="150">
        <v>78199.02</v>
      </c>
      <c r="M811" s="150"/>
      <c r="N811" s="150"/>
      <c r="O811" s="150"/>
      <c r="P811" s="160"/>
      <c r="Q811" s="160"/>
      <c r="CE811" s="124"/>
      <c r="CF811" s="132" t="s">
        <v>683</v>
      </c>
      <c r="CG811" s="124"/>
      <c r="CH811" s="124"/>
    </row>
    <row r="812" spans="1:86" s="95" customFormat="1" ht="15" hidden="1" outlineLevel="1" x14ac:dyDescent="0.25">
      <c r="A812" s="210" t="s">
        <v>760</v>
      </c>
      <c r="B812" s="211"/>
      <c r="C812" s="211"/>
      <c r="D812" s="211"/>
      <c r="E812" s="211"/>
      <c r="F812" s="211"/>
      <c r="G812" s="211"/>
      <c r="H812" s="211"/>
      <c r="I812" s="211"/>
      <c r="J812" s="211"/>
      <c r="K812" s="212"/>
      <c r="L812" s="150">
        <v>1447620.26</v>
      </c>
      <c r="M812" s="150"/>
      <c r="N812" s="150"/>
      <c r="O812" s="150"/>
      <c r="P812" s="160"/>
      <c r="Q812" s="160"/>
      <c r="CE812" s="124"/>
      <c r="CF812" s="132" t="s">
        <v>760</v>
      </c>
      <c r="CG812" s="124"/>
      <c r="CH812" s="124"/>
    </row>
    <row r="813" spans="1:86" s="95" customFormat="1" ht="15" hidden="1" outlineLevel="1" x14ac:dyDescent="0.25">
      <c r="A813" s="210" t="s">
        <v>761</v>
      </c>
      <c r="B813" s="211"/>
      <c r="C813" s="211"/>
      <c r="D813" s="211"/>
      <c r="E813" s="211"/>
      <c r="F813" s="211"/>
      <c r="G813" s="211"/>
      <c r="H813" s="211"/>
      <c r="I813" s="211"/>
      <c r="J813" s="211"/>
      <c r="K813" s="212"/>
      <c r="L813" s="150"/>
      <c r="M813" s="150"/>
      <c r="N813" s="150"/>
      <c r="O813" s="150"/>
      <c r="P813" s="160"/>
      <c r="Q813" s="160"/>
      <c r="CE813" s="124"/>
      <c r="CF813" s="132" t="s">
        <v>761</v>
      </c>
      <c r="CG813" s="124"/>
      <c r="CH813" s="124"/>
    </row>
    <row r="814" spans="1:86" s="95" customFormat="1" ht="15" hidden="1" outlineLevel="1" x14ac:dyDescent="0.25">
      <c r="A814" s="210" t="s">
        <v>682</v>
      </c>
      <c r="B814" s="211"/>
      <c r="C814" s="211"/>
      <c r="D814" s="211"/>
      <c r="E814" s="211"/>
      <c r="F814" s="211"/>
      <c r="G814" s="211"/>
      <c r="H814" s="211"/>
      <c r="I814" s="211"/>
      <c r="J814" s="211"/>
      <c r="K814" s="212"/>
      <c r="L814" s="150">
        <v>9029.91</v>
      </c>
      <c r="M814" s="150"/>
      <c r="N814" s="150"/>
      <c r="O814" s="150"/>
      <c r="P814" s="160"/>
      <c r="Q814" s="160"/>
      <c r="CE814" s="124"/>
      <c r="CF814" s="132" t="s">
        <v>682</v>
      </c>
      <c r="CG814" s="124"/>
      <c r="CH814" s="124"/>
    </row>
    <row r="815" spans="1:86" s="95" customFormat="1" ht="15" hidden="1" outlineLevel="1" x14ac:dyDescent="0.25">
      <c r="A815" s="210" t="s">
        <v>683</v>
      </c>
      <c r="B815" s="211"/>
      <c r="C815" s="211"/>
      <c r="D815" s="211"/>
      <c r="E815" s="211"/>
      <c r="F815" s="211"/>
      <c r="G815" s="211"/>
      <c r="H815" s="211"/>
      <c r="I815" s="211"/>
      <c r="J815" s="211"/>
      <c r="K815" s="212"/>
      <c r="L815" s="150">
        <v>78199.02</v>
      </c>
      <c r="M815" s="150"/>
      <c r="N815" s="150"/>
      <c r="O815" s="150"/>
      <c r="P815" s="160"/>
      <c r="Q815" s="160"/>
      <c r="CE815" s="124"/>
      <c r="CF815" s="132" t="s">
        <v>683</v>
      </c>
      <c r="CG815" s="124"/>
      <c r="CH815" s="124"/>
    </row>
    <row r="816" spans="1:86" s="95" customFormat="1" ht="15" hidden="1" outlineLevel="1" x14ac:dyDescent="0.25">
      <c r="A816" s="210" t="s">
        <v>762</v>
      </c>
      <c r="B816" s="211"/>
      <c r="C816" s="211"/>
      <c r="D816" s="211"/>
      <c r="E816" s="211"/>
      <c r="F816" s="211"/>
      <c r="G816" s="211"/>
      <c r="H816" s="211"/>
      <c r="I816" s="211"/>
      <c r="J816" s="211"/>
      <c r="K816" s="212"/>
      <c r="L816" s="150">
        <v>365971.41</v>
      </c>
      <c r="M816" s="150"/>
      <c r="N816" s="150"/>
      <c r="O816" s="150"/>
      <c r="P816" s="160"/>
      <c r="Q816" s="160"/>
      <c r="CE816" s="124"/>
      <c r="CF816" s="132" t="s">
        <v>762</v>
      </c>
      <c r="CG816" s="124"/>
      <c r="CH816" s="124"/>
    </row>
    <row r="817" spans="1:86" s="95" customFormat="1" ht="15" hidden="1" outlineLevel="1" x14ac:dyDescent="0.25">
      <c r="A817" s="210" t="s">
        <v>763</v>
      </c>
      <c r="B817" s="211"/>
      <c r="C817" s="211"/>
      <c r="D817" s="211"/>
      <c r="E817" s="211"/>
      <c r="F817" s="211"/>
      <c r="G817" s="211"/>
      <c r="H817" s="211"/>
      <c r="I817" s="211"/>
      <c r="J817" s="211"/>
      <c r="K817" s="212"/>
      <c r="L817" s="150"/>
      <c r="M817" s="150"/>
      <c r="N817" s="150"/>
      <c r="O817" s="150"/>
      <c r="P817" s="160"/>
      <c r="Q817" s="160"/>
      <c r="CE817" s="124"/>
      <c r="CF817" s="132" t="s">
        <v>763</v>
      </c>
      <c r="CG817" s="124"/>
      <c r="CH817" s="124"/>
    </row>
    <row r="818" spans="1:86" s="95" customFormat="1" ht="15" hidden="1" outlineLevel="1" x14ac:dyDescent="0.25">
      <c r="A818" s="210" t="s">
        <v>682</v>
      </c>
      <c r="B818" s="211"/>
      <c r="C818" s="211"/>
      <c r="D818" s="211"/>
      <c r="E818" s="211"/>
      <c r="F818" s="211"/>
      <c r="G818" s="211"/>
      <c r="H818" s="211"/>
      <c r="I818" s="211"/>
      <c r="J818" s="211"/>
      <c r="K818" s="212"/>
      <c r="L818" s="150">
        <v>9474.94</v>
      </c>
      <c r="M818" s="150"/>
      <c r="N818" s="150"/>
      <c r="O818" s="150"/>
      <c r="P818" s="160"/>
      <c r="Q818" s="160"/>
      <c r="CE818" s="124"/>
      <c r="CF818" s="132" t="s">
        <v>682</v>
      </c>
      <c r="CG818" s="124"/>
      <c r="CH818" s="124"/>
    </row>
    <row r="819" spans="1:86" s="95" customFormat="1" ht="15" hidden="1" outlineLevel="1" x14ac:dyDescent="0.25">
      <c r="A819" s="210" t="s">
        <v>683</v>
      </c>
      <c r="B819" s="211"/>
      <c r="C819" s="211"/>
      <c r="D819" s="211"/>
      <c r="E819" s="211"/>
      <c r="F819" s="211"/>
      <c r="G819" s="211"/>
      <c r="H819" s="211"/>
      <c r="I819" s="211"/>
      <c r="J819" s="211"/>
      <c r="K819" s="212"/>
      <c r="L819" s="150">
        <v>82052.98</v>
      </c>
      <c r="M819" s="150"/>
      <c r="N819" s="150"/>
      <c r="O819" s="150"/>
      <c r="P819" s="160"/>
      <c r="Q819" s="160"/>
      <c r="CE819" s="124"/>
      <c r="CF819" s="132" t="s">
        <v>683</v>
      </c>
      <c r="CG819" s="124"/>
      <c r="CH819" s="124"/>
    </row>
    <row r="820" spans="1:86" s="95" customFormat="1" ht="15" hidden="1" outlineLevel="1" x14ac:dyDescent="0.25">
      <c r="A820" s="210" t="s">
        <v>764</v>
      </c>
      <c r="B820" s="211"/>
      <c r="C820" s="211"/>
      <c r="D820" s="211"/>
      <c r="E820" s="211"/>
      <c r="F820" s="211"/>
      <c r="G820" s="211"/>
      <c r="H820" s="211"/>
      <c r="I820" s="211"/>
      <c r="J820" s="211"/>
      <c r="K820" s="212"/>
      <c r="L820" s="150">
        <v>10871691.640000001</v>
      </c>
      <c r="M820" s="150"/>
      <c r="N820" s="150"/>
      <c r="O820" s="150"/>
      <c r="P820" s="160"/>
      <c r="Q820" s="160"/>
      <c r="CE820" s="124"/>
      <c r="CF820" s="132" t="s">
        <v>764</v>
      </c>
      <c r="CG820" s="124"/>
      <c r="CH820" s="124"/>
    </row>
    <row r="821" spans="1:86" s="95" customFormat="1" ht="15" hidden="1" outlineLevel="1" x14ac:dyDescent="0.25">
      <c r="A821" s="210" t="s">
        <v>765</v>
      </c>
      <c r="B821" s="211"/>
      <c r="C821" s="211"/>
      <c r="D821" s="211"/>
      <c r="E821" s="211"/>
      <c r="F821" s="211"/>
      <c r="G821" s="211"/>
      <c r="H821" s="211"/>
      <c r="I821" s="211"/>
      <c r="J821" s="211"/>
      <c r="K821" s="212"/>
      <c r="L821" s="150"/>
      <c r="M821" s="150"/>
      <c r="N821" s="150"/>
      <c r="O821" s="150"/>
      <c r="P821" s="160"/>
      <c r="Q821" s="160"/>
      <c r="CE821" s="124"/>
      <c r="CF821" s="132" t="s">
        <v>765</v>
      </c>
      <c r="CG821" s="124"/>
      <c r="CH821" s="124"/>
    </row>
    <row r="822" spans="1:86" s="95" customFormat="1" ht="15" hidden="1" outlineLevel="1" x14ac:dyDescent="0.25">
      <c r="A822" s="210" t="s">
        <v>682</v>
      </c>
      <c r="B822" s="211"/>
      <c r="C822" s="211"/>
      <c r="D822" s="211"/>
      <c r="E822" s="211"/>
      <c r="F822" s="211"/>
      <c r="G822" s="211"/>
      <c r="H822" s="211"/>
      <c r="I822" s="211"/>
      <c r="J822" s="211"/>
      <c r="K822" s="212"/>
      <c r="L822" s="150">
        <v>9474.94</v>
      </c>
      <c r="M822" s="150"/>
      <c r="N822" s="150"/>
      <c r="O822" s="150"/>
      <c r="P822" s="160"/>
      <c r="Q822" s="160"/>
      <c r="CE822" s="124"/>
      <c r="CF822" s="132" t="s">
        <v>682</v>
      </c>
      <c r="CG822" s="124"/>
      <c r="CH822" s="124"/>
    </row>
    <row r="823" spans="1:86" s="95" customFormat="1" ht="15" hidden="1" outlineLevel="1" x14ac:dyDescent="0.25">
      <c r="A823" s="210" t="s">
        <v>683</v>
      </c>
      <c r="B823" s="211"/>
      <c r="C823" s="211"/>
      <c r="D823" s="211"/>
      <c r="E823" s="211"/>
      <c r="F823" s="211"/>
      <c r="G823" s="211"/>
      <c r="H823" s="211"/>
      <c r="I823" s="211"/>
      <c r="J823" s="211"/>
      <c r="K823" s="212"/>
      <c r="L823" s="150">
        <v>82052.98</v>
      </c>
      <c r="M823" s="150"/>
      <c r="N823" s="150"/>
      <c r="O823" s="150"/>
      <c r="P823" s="160"/>
      <c r="Q823" s="160"/>
      <c r="CE823" s="124"/>
      <c r="CF823" s="132" t="s">
        <v>683</v>
      </c>
      <c r="CG823" s="124"/>
      <c r="CH823" s="124"/>
    </row>
    <row r="824" spans="1:86" s="95" customFormat="1" ht="15" hidden="1" outlineLevel="1" x14ac:dyDescent="0.25">
      <c r="A824" s="210" t="s">
        <v>766</v>
      </c>
      <c r="B824" s="211"/>
      <c r="C824" s="211"/>
      <c r="D824" s="211"/>
      <c r="E824" s="211"/>
      <c r="F824" s="211"/>
      <c r="G824" s="211"/>
      <c r="H824" s="211"/>
      <c r="I824" s="211"/>
      <c r="J824" s="211"/>
      <c r="K824" s="212"/>
      <c r="L824" s="150">
        <v>11946913.890000001</v>
      </c>
      <c r="M824" s="150"/>
      <c r="N824" s="150"/>
      <c r="O824" s="150"/>
      <c r="P824" s="160"/>
      <c r="Q824" s="160"/>
      <c r="CE824" s="124"/>
      <c r="CF824" s="132" t="s">
        <v>766</v>
      </c>
      <c r="CG824" s="124"/>
      <c r="CH824" s="124"/>
    </row>
    <row r="825" spans="1:86" s="95" customFormat="1" ht="15" hidden="1" outlineLevel="1" x14ac:dyDescent="0.25">
      <c r="A825" s="210" t="s">
        <v>767</v>
      </c>
      <c r="B825" s="211"/>
      <c r="C825" s="211"/>
      <c r="D825" s="211"/>
      <c r="E825" s="211"/>
      <c r="F825" s="211"/>
      <c r="G825" s="211"/>
      <c r="H825" s="211"/>
      <c r="I825" s="211"/>
      <c r="J825" s="211"/>
      <c r="K825" s="212"/>
      <c r="L825" s="150"/>
      <c r="M825" s="150"/>
      <c r="N825" s="150"/>
      <c r="O825" s="150"/>
      <c r="P825" s="160"/>
      <c r="Q825" s="160"/>
      <c r="CE825" s="124"/>
      <c r="CF825" s="132" t="s">
        <v>767</v>
      </c>
      <c r="CG825" s="124"/>
      <c r="CH825" s="124"/>
    </row>
    <row r="826" spans="1:86" s="95" customFormat="1" ht="15" hidden="1" outlineLevel="1" x14ac:dyDescent="0.25">
      <c r="A826" s="210" t="s">
        <v>682</v>
      </c>
      <c r="B826" s="211"/>
      <c r="C826" s="211"/>
      <c r="D826" s="211"/>
      <c r="E826" s="211"/>
      <c r="F826" s="211"/>
      <c r="G826" s="211"/>
      <c r="H826" s="211"/>
      <c r="I826" s="211"/>
      <c r="J826" s="211"/>
      <c r="K826" s="212"/>
      <c r="L826" s="150">
        <v>9474.94</v>
      </c>
      <c r="M826" s="150"/>
      <c r="N826" s="150"/>
      <c r="O826" s="150"/>
      <c r="P826" s="160"/>
      <c r="Q826" s="160"/>
      <c r="CE826" s="124"/>
      <c r="CF826" s="132" t="s">
        <v>682</v>
      </c>
      <c r="CG826" s="124"/>
      <c r="CH826" s="124"/>
    </row>
    <row r="827" spans="1:86" s="95" customFormat="1" ht="15" hidden="1" outlineLevel="1" x14ac:dyDescent="0.25">
      <c r="A827" s="210" t="s">
        <v>683</v>
      </c>
      <c r="B827" s="211"/>
      <c r="C827" s="211"/>
      <c r="D827" s="211"/>
      <c r="E827" s="211"/>
      <c r="F827" s="211"/>
      <c r="G827" s="211"/>
      <c r="H827" s="211"/>
      <c r="I827" s="211"/>
      <c r="J827" s="211"/>
      <c r="K827" s="212"/>
      <c r="L827" s="150">
        <v>82052.98</v>
      </c>
      <c r="M827" s="150"/>
      <c r="N827" s="150"/>
      <c r="O827" s="150"/>
      <c r="P827" s="160"/>
      <c r="Q827" s="160"/>
      <c r="CE827" s="124"/>
      <c r="CF827" s="132" t="s">
        <v>683</v>
      </c>
      <c r="CG827" s="124"/>
      <c r="CH827" s="124"/>
    </row>
    <row r="828" spans="1:86" s="95" customFormat="1" ht="15" hidden="1" outlineLevel="1" x14ac:dyDescent="0.25">
      <c r="A828" s="210" t="s">
        <v>768</v>
      </c>
      <c r="B828" s="211"/>
      <c r="C828" s="211"/>
      <c r="D828" s="211"/>
      <c r="E828" s="211"/>
      <c r="F828" s="211"/>
      <c r="G828" s="211"/>
      <c r="H828" s="211"/>
      <c r="I828" s="211"/>
      <c r="J828" s="211"/>
      <c r="K828" s="212"/>
      <c r="L828" s="150">
        <v>13133071.77</v>
      </c>
      <c r="M828" s="150"/>
      <c r="N828" s="150"/>
      <c r="O828" s="150"/>
      <c r="P828" s="160"/>
      <c r="Q828" s="160"/>
      <c r="CE828" s="124"/>
      <c r="CF828" s="132" t="s">
        <v>768</v>
      </c>
      <c r="CG828" s="124"/>
      <c r="CH828" s="124"/>
    </row>
    <row r="829" spans="1:86" s="95" customFormat="1" ht="15" hidden="1" outlineLevel="1" x14ac:dyDescent="0.25">
      <c r="A829" s="210" t="s">
        <v>769</v>
      </c>
      <c r="B829" s="211"/>
      <c r="C829" s="211"/>
      <c r="D829" s="211"/>
      <c r="E829" s="211"/>
      <c r="F829" s="211"/>
      <c r="G829" s="211"/>
      <c r="H829" s="211"/>
      <c r="I829" s="211"/>
      <c r="J829" s="211"/>
      <c r="K829" s="212"/>
      <c r="L829" s="150"/>
      <c r="M829" s="150"/>
      <c r="N829" s="150"/>
      <c r="O829" s="150"/>
      <c r="P829" s="160"/>
      <c r="Q829" s="160"/>
      <c r="CE829" s="124"/>
      <c r="CF829" s="132" t="s">
        <v>769</v>
      </c>
      <c r="CG829" s="124"/>
      <c r="CH829" s="124"/>
    </row>
    <row r="830" spans="1:86" s="95" customFormat="1" ht="15" hidden="1" outlineLevel="1" x14ac:dyDescent="0.25">
      <c r="A830" s="210" t="s">
        <v>682</v>
      </c>
      <c r="B830" s="211"/>
      <c r="C830" s="211"/>
      <c r="D830" s="211"/>
      <c r="E830" s="211"/>
      <c r="F830" s="211"/>
      <c r="G830" s="211"/>
      <c r="H830" s="211"/>
      <c r="I830" s="211"/>
      <c r="J830" s="211"/>
      <c r="K830" s="212"/>
      <c r="L830" s="150">
        <v>9474.94</v>
      </c>
      <c r="M830" s="150"/>
      <c r="N830" s="150"/>
      <c r="O830" s="150"/>
      <c r="P830" s="160"/>
      <c r="Q830" s="160"/>
      <c r="CE830" s="124"/>
      <c r="CF830" s="132" t="s">
        <v>682</v>
      </c>
      <c r="CG830" s="124"/>
      <c r="CH830" s="124"/>
    </row>
    <row r="831" spans="1:86" s="95" customFormat="1" ht="15" hidden="1" outlineLevel="1" x14ac:dyDescent="0.25">
      <c r="A831" s="210" t="s">
        <v>683</v>
      </c>
      <c r="B831" s="211"/>
      <c r="C831" s="211"/>
      <c r="D831" s="211"/>
      <c r="E831" s="211"/>
      <c r="F831" s="211"/>
      <c r="G831" s="211"/>
      <c r="H831" s="211"/>
      <c r="I831" s="211"/>
      <c r="J831" s="211"/>
      <c r="K831" s="212"/>
      <c r="L831" s="150">
        <v>82052.98</v>
      </c>
      <c r="M831" s="150"/>
      <c r="N831" s="150"/>
      <c r="O831" s="150"/>
      <c r="P831" s="160"/>
      <c r="Q831" s="160"/>
      <c r="CE831" s="124"/>
      <c r="CF831" s="132" t="s">
        <v>683</v>
      </c>
      <c r="CG831" s="124"/>
      <c r="CH831" s="124"/>
    </row>
    <row r="832" spans="1:86" s="95" customFormat="1" ht="15" hidden="1" outlineLevel="1" x14ac:dyDescent="0.25">
      <c r="A832" s="210" t="s">
        <v>770</v>
      </c>
      <c r="B832" s="211"/>
      <c r="C832" s="211"/>
      <c r="D832" s="211"/>
      <c r="E832" s="211"/>
      <c r="F832" s="211"/>
      <c r="G832" s="211"/>
      <c r="H832" s="211"/>
      <c r="I832" s="211"/>
      <c r="J832" s="211"/>
      <c r="K832" s="212"/>
      <c r="L832" s="150">
        <v>76801.59</v>
      </c>
      <c r="M832" s="150"/>
      <c r="N832" s="150"/>
      <c r="O832" s="150"/>
      <c r="P832" s="160"/>
      <c r="Q832" s="160"/>
      <c r="CE832" s="124"/>
      <c r="CF832" s="132" t="s">
        <v>770</v>
      </c>
      <c r="CG832" s="124"/>
      <c r="CH832" s="124"/>
    </row>
    <row r="833" spans="1:86" s="95" customFormat="1" ht="15" hidden="1" outlineLevel="1" x14ac:dyDescent="0.25">
      <c r="A833" s="210" t="s">
        <v>771</v>
      </c>
      <c r="B833" s="211"/>
      <c r="C833" s="211"/>
      <c r="D833" s="211"/>
      <c r="E833" s="211"/>
      <c r="F833" s="211"/>
      <c r="G833" s="211"/>
      <c r="H833" s="211"/>
      <c r="I833" s="211"/>
      <c r="J833" s="211"/>
      <c r="K833" s="212"/>
      <c r="L833" s="150"/>
      <c r="M833" s="150"/>
      <c r="N833" s="150"/>
      <c r="O833" s="150"/>
      <c r="P833" s="160"/>
      <c r="Q833" s="160"/>
      <c r="CE833" s="124"/>
      <c r="CF833" s="132" t="s">
        <v>771</v>
      </c>
      <c r="CG833" s="124"/>
      <c r="CH833" s="124"/>
    </row>
    <row r="834" spans="1:86" s="95" customFormat="1" ht="15" hidden="1" outlineLevel="1" x14ac:dyDescent="0.25">
      <c r="A834" s="210" t="s">
        <v>682</v>
      </c>
      <c r="B834" s="211"/>
      <c r="C834" s="211"/>
      <c r="D834" s="211"/>
      <c r="E834" s="211"/>
      <c r="F834" s="211"/>
      <c r="G834" s="211"/>
      <c r="H834" s="211"/>
      <c r="I834" s="211"/>
      <c r="J834" s="211"/>
      <c r="K834" s="212"/>
      <c r="L834" s="150">
        <v>9748.9599999999991</v>
      </c>
      <c r="M834" s="150"/>
      <c r="N834" s="150"/>
      <c r="O834" s="150"/>
      <c r="P834" s="160"/>
      <c r="Q834" s="160"/>
      <c r="CE834" s="124"/>
      <c r="CF834" s="132" t="s">
        <v>682</v>
      </c>
      <c r="CG834" s="124"/>
      <c r="CH834" s="124"/>
    </row>
    <row r="835" spans="1:86" s="95" customFormat="1" ht="15" hidden="1" outlineLevel="1" x14ac:dyDescent="0.25">
      <c r="A835" s="210" t="s">
        <v>683</v>
      </c>
      <c r="B835" s="211"/>
      <c r="C835" s="211"/>
      <c r="D835" s="211"/>
      <c r="E835" s="211"/>
      <c r="F835" s="211"/>
      <c r="G835" s="211"/>
      <c r="H835" s="211"/>
      <c r="I835" s="211"/>
      <c r="J835" s="211"/>
      <c r="K835" s="212"/>
      <c r="L835" s="150">
        <v>84425.99</v>
      </c>
      <c r="M835" s="150"/>
      <c r="N835" s="150"/>
      <c r="O835" s="150"/>
      <c r="P835" s="160"/>
      <c r="Q835" s="160"/>
      <c r="CE835" s="124"/>
      <c r="CF835" s="132" t="s">
        <v>683</v>
      </c>
      <c r="CG835" s="124"/>
      <c r="CH835" s="124"/>
    </row>
    <row r="836" spans="1:86" s="95" customFormat="1" ht="15" hidden="1" outlineLevel="1" x14ac:dyDescent="0.25">
      <c r="A836" s="210" t="s">
        <v>772</v>
      </c>
      <c r="B836" s="211"/>
      <c r="C836" s="211"/>
      <c r="D836" s="211"/>
      <c r="E836" s="211"/>
      <c r="F836" s="211"/>
      <c r="G836" s="211"/>
      <c r="H836" s="211"/>
      <c r="I836" s="211"/>
      <c r="J836" s="211"/>
      <c r="K836" s="212"/>
      <c r="L836" s="150">
        <v>843962.72</v>
      </c>
      <c r="M836" s="150"/>
      <c r="N836" s="150"/>
      <c r="O836" s="150"/>
      <c r="P836" s="160"/>
      <c r="Q836" s="160"/>
      <c r="CE836" s="124"/>
      <c r="CF836" s="132" t="s">
        <v>772</v>
      </c>
      <c r="CG836" s="124"/>
      <c r="CH836" s="124"/>
    </row>
    <row r="837" spans="1:86" s="95" customFormat="1" ht="15" hidden="1" outlineLevel="1" x14ac:dyDescent="0.25">
      <c r="A837" s="210" t="s">
        <v>773</v>
      </c>
      <c r="B837" s="211"/>
      <c r="C837" s="211"/>
      <c r="D837" s="211"/>
      <c r="E837" s="211"/>
      <c r="F837" s="211"/>
      <c r="G837" s="211"/>
      <c r="H837" s="211"/>
      <c r="I837" s="211"/>
      <c r="J837" s="211"/>
      <c r="K837" s="212"/>
      <c r="L837" s="150"/>
      <c r="M837" s="150"/>
      <c r="N837" s="150"/>
      <c r="O837" s="150"/>
      <c r="P837" s="160"/>
      <c r="Q837" s="160"/>
      <c r="CE837" s="124"/>
      <c r="CF837" s="132" t="s">
        <v>773</v>
      </c>
      <c r="CG837" s="124"/>
      <c r="CH837" s="124"/>
    </row>
    <row r="838" spans="1:86" s="95" customFormat="1" ht="15" hidden="1" outlineLevel="1" x14ac:dyDescent="0.25">
      <c r="A838" s="210" t="s">
        <v>682</v>
      </c>
      <c r="B838" s="211"/>
      <c r="C838" s="211"/>
      <c r="D838" s="211"/>
      <c r="E838" s="211"/>
      <c r="F838" s="211"/>
      <c r="G838" s="211"/>
      <c r="H838" s="211"/>
      <c r="I838" s="211"/>
      <c r="J838" s="211"/>
      <c r="K838" s="212"/>
      <c r="L838" s="150">
        <v>6143.88</v>
      </c>
      <c r="M838" s="150"/>
      <c r="N838" s="150"/>
      <c r="O838" s="150"/>
      <c r="P838" s="160"/>
      <c r="Q838" s="160"/>
      <c r="CE838" s="124"/>
      <c r="CF838" s="132" t="s">
        <v>682</v>
      </c>
      <c r="CG838" s="124"/>
      <c r="CH838" s="124"/>
    </row>
    <row r="839" spans="1:86" s="95" customFormat="1" ht="15" hidden="1" outlineLevel="1" x14ac:dyDescent="0.25">
      <c r="A839" s="210" t="s">
        <v>683</v>
      </c>
      <c r="B839" s="211"/>
      <c r="C839" s="211"/>
      <c r="D839" s="211"/>
      <c r="E839" s="211"/>
      <c r="F839" s="211"/>
      <c r="G839" s="211"/>
      <c r="H839" s="211"/>
      <c r="I839" s="211"/>
      <c r="J839" s="211"/>
      <c r="K839" s="212"/>
      <c r="L839" s="150">
        <v>53206</v>
      </c>
      <c r="M839" s="150"/>
      <c r="N839" s="150"/>
      <c r="O839" s="150"/>
      <c r="P839" s="160"/>
      <c r="Q839" s="160"/>
      <c r="CE839" s="124"/>
      <c r="CF839" s="132" t="s">
        <v>683</v>
      </c>
      <c r="CG839" s="124"/>
      <c r="CH839" s="124"/>
    </row>
    <row r="840" spans="1:86" s="95" customFormat="1" ht="15" hidden="1" outlineLevel="1" x14ac:dyDescent="0.25">
      <c r="A840" s="210" t="s">
        <v>774</v>
      </c>
      <c r="B840" s="211"/>
      <c r="C840" s="211"/>
      <c r="D840" s="211"/>
      <c r="E840" s="211"/>
      <c r="F840" s="211"/>
      <c r="G840" s="211"/>
      <c r="H840" s="211"/>
      <c r="I840" s="211"/>
      <c r="J840" s="211"/>
      <c r="K840" s="212"/>
      <c r="L840" s="150">
        <v>127268.75</v>
      </c>
      <c r="M840" s="150"/>
      <c r="N840" s="150"/>
      <c r="O840" s="150"/>
      <c r="P840" s="160"/>
      <c r="Q840" s="160"/>
      <c r="CE840" s="124"/>
      <c r="CF840" s="132" t="s">
        <v>774</v>
      </c>
      <c r="CG840" s="124"/>
      <c r="CH840" s="124"/>
    </row>
    <row r="841" spans="1:86" s="95" customFormat="1" ht="15" hidden="1" outlineLevel="1" x14ac:dyDescent="0.25">
      <c r="A841" s="210" t="s">
        <v>775</v>
      </c>
      <c r="B841" s="211"/>
      <c r="C841" s="211"/>
      <c r="D841" s="211"/>
      <c r="E841" s="211"/>
      <c r="F841" s="211"/>
      <c r="G841" s="211"/>
      <c r="H841" s="211"/>
      <c r="I841" s="211"/>
      <c r="J841" s="211"/>
      <c r="K841" s="212"/>
      <c r="L841" s="150"/>
      <c r="M841" s="150"/>
      <c r="N841" s="150"/>
      <c r="O841" s="150"/>
      <c r="P841" s="160"/>
      <c r="Q841" s="160"/>
      <c r="CE841" s="124"/>
      <c r="CF841" s="132" t="s">
        <v>775</v>
      </c>
      <c r="CG841" s="124"/>
      <c r="CH841" s="124"/>
    </row>
    <row r="842" spans="1:86" s="95" customFormat="1" ht="15" hidden="1" outlineLevel="1" x14ac:dyDescent="0.25">
      <c r="A842" s="210" t="s">
        <v>682</v>
      </c>
      <c r="B842" s="211"/>
      <c r="C842" s="211"/>
      <c r="D842" s="211"/>
      <c r="E842" s="211"/>
      <c r="F842" s="211"/>
      <c r="G842" s="211"/>
      <c r="H842" s="211"/>
      <c r="I842" s="211"/>
      <c r="J842" s="211"/>
      <c r="K842" s="212"/>
      <c r="L842" s="150">
        <v>6143.88</v>
      </c>
      <c r="M842" s="150"/>
      <c r="N842" s="150"/>
      <c r="O842" s="150"/>
      <c r="P842" s="160"/>
      <c r="Q842" s="160"/>
      <c r="CE842" s="124"/>
      <c r="CF842" s="132" t="s">
        <v>682</v>
      </c>
      <c r="CG842" s="124"/>
      <c r="CH842" s="124"/>
    </row>
    <row r="843" spans="1:86" s="95" customFormat="1" ht="15" hidden="1" outlineLevel="1" x14ac:dyDescent="0.25">
      <c r="A843" s="210" t="s">
        <v>683</v>
      </c>
      <c r="B843" s="211"/>
      <c r="C843" s="211"/>
      <c r="D843" s="211"/>
      <c r="E843" s="211"/>
      <c r="F843" s="211"/>
      <c r="G843" s="211"/>
      <c r="H843" s="211"/>
      <c r="I843" s="211"/>
      <c r="J843" s="211"/>
      <c r="K843" s="212"/>
      <c r="L843" s="150">
        <v>53206</v>
      </c>
      <c r="M843" s="150"/>
      <c r="N843" s="150"/>
      <c r="O843" s="150"/>
      <c r="P843" s="160"/>
      <c r="Q843" s="160"/>
      <c r="CE843" s="124"/>
      <c r="CF843" s="132" t="s">
        <v>683</v>
      </c>
      <c r="CG843" s="124"/>
      <c r="CH843" s="124"/>
    </row>
    <row r="844" spans="1:86" s="95" customFormat="1" ht="15" hidden="1" outlineLevel="1" x14ac:dyDescent="0.25">
      <c r="A844" s="210" t="s">
        <v>776</v>
      </c>
      <c r="B844" s="211"/>
      <c r="C844" s="211"/>
      <c r="D844" s="211"/>
      <c r="E844" s="211"/>
      <c r="F844" s="211"/>
      <c r="G844" s="211"/>
      <c r="H844" s="211"/>
      <c r="I844" s="211"/>
      <c r="J844" s="211"/>
      <c r="K844" s="212"/>
      <c r="L844" s="150">
        <v>265604.34999999998</v>
      </c>
      <c r="M844" s="150"/>
      <c r="N844" s="150"/>
      <c r="O844" s="150"/>
      <c r="P844" s="160"/>
      <c r="Q844" s="160"/>
      <c r="CE844" s="124"/>
      <c r="CF844" s="132" t="s">
        <v>776</v>
      </c>
      <c r="CG844" s="124"/>
      <c r="CH844" s="124"/>
    </row>
    <row r="845" spans="1:86" s="95" customFormat="1" ht="15" hidden="1" outlineLevel="1" x14ac:dyDescent="0.25">
      <c r="A845" s="210" t="s">
        <v>777</v>
      </c>
      <c r="B845" s="211"/>
      <c r="C845" s="211"/>
      <c r="D845" s="211"/>
      <c r="E845" s="211"/>
      <c r="F845" s="211"/>
      <c r="G845" s="211"/>
      <c r="H845" s="211"/>
      <c r="I845" s="211"/>
      <c r="J845" s="211"/>
      <c r="K845" s="212"/>
      <c r="L845" s="150"/>
      <c r="M845" s="150"/>
      <c r="N845" s="150"/>
      <c r="O845" s="150"/>
      <c r="P845" s="160"/>
      <c r="Q845" s="160"/>
      <c r="CE845" s="124"/>
      <c r="CF845" s="132" t="s">
        <v>777</v>
      </c>
      <c r="CG845" s="124"/>
      <c r="CH845" s="124"/>
    </row>
    <row r="846" spans="1:86" s="95" customFormat="1" ht="15" hidden="1" outlineLevel="1" x14ac:dyDescent="0.25">
      <c r="A846" s="210" t="s">
        <v>682</v>
      </c>
      <c r="B846" s="211"/>
      <c r="C846" s="211"/>
      <c r="D846" s="211"/>
      <c r="E846" s="211"/>
      <c r="F846" s="211"/>
      <c r="G846" s="211"/>
      <c r="H846" s="211"/>
      <c r="I846" s="211"/>
      <c r="J846" s="211"/>
      <c r="K846" s="212"/>
      <c r="L846" s="150">
        <v>6143.88</v>
      </c>
      <c r="M846" s="150"/>
      <c r="N846" s="150"/>
      <c r="O846" s="150"/>
      <c r="P846" s="160"/>
      <c r="Q846" s="160"/>
      <c r="CE846" s="124"/>
      <c r="CF846" s="132" t="s">
        <v>682</v>
      </c>
      <c r="CG846" s="124"/>
      <c r="CH846" s="124"/>
    </row>
    <row r="847" spans="1:86" s="95" customFormat="1" ht="15" hidden="1" outlineLevel="1" x14ac:dyDescent="0.25">
      <c r="A847" s="210" t="s">
        <v>683</v>
      </c>
      <c r="B847" s="211"/>
      <c r="C847" s="211"/>
      <c r="D847" s="211"/>
      <c r="E847" s="211"/>
      <c r="F847" s="211"/>
      <c r="G847" s="211"/>
      <c r="H847" s="211"/>
      <c r="I847" s="211"/>
      <c r="J847" s="211"/>
      <c r="K847" s="212"/>
      <c r="L847" s="150">
        <v>53206</v>
      </c>
      <c r="M847" s="150"/>
      <c r="N847" s="150"/>
      <c r="O847" s="150"/>
      <c r="P847" s="160"/>
      <c r="Q847" s="160"/>
      <c r="CE847" s="124"/>
      <c r="CF847" s="132" t="s">
        <v>683</v>
      </c>
      <c r="CG847" s="124"/>
      <c r="CH847" s="124"/>
    </row>
    <row r="848" spans="1:86" s="95" customFormat="1" ht="15" hidden="1" outlineLevel="1" x14ac:dyDescent="0.25">
      <c r="A848" s="210" t="s">
        <v>778</v>
      </c>
      <c r="B848" s="211"/>
      <c r="C848" s="211"/>
      <c r="D848" s="211"/>
      <c r="E848" s="211"/>
      <c r="F848" s="211"/>
      <c r="G848" s="211"/>
      <c r="H848" s="211"/>
      <c r="I848" s="211"/>
      <c r="J848" s="211"/>
      <c r="K848" s="212"/>
      <c r="L848" s="150">
        <v>332005.44</v>
      </c>
      <c r="M848" s="150"/>
      <c r="N848" s="150"/>
      <c r="O848" s="150"/>
      <c r="P848" s="160"/>
      <c r="Q848" s="160"/>
      <c r="CE848" s="124"/>
      <c r="CF848" s="132" t="s">
        <v>778</v>
      </c>
      <c r="CG848" s="124"/>
      <c r="CH848" s="124"/>
    </row>
    <row r="849" spans="1:86" s="95" customFormat="1" ht="15" hidden="1" outlineLevel="1" x14ac:dyDescent="0.25">
      <c r="A849" s="210" t="s">
        <v>779</v>
      </c>
      <c r="B849" s="211"/>
      <c r="C849" s="211"/>
      <c r="D849" s="211"/>
      <c r="E849" s="211"/>
      <c r="F849" s="211"/>
      <c r="G849" s="211"/>
      <c r="H849" s="211"/>
      <c r="I849" s="211"/>
      <c r="J849" s="211"/>
      <c r="K849" s="212"/>
      <c r="L849" s="150"/>
      <c r="M849" s="150"/>
      <c r="N849" s="150"/>
      <c r="O849" s="150"/>
      <c r="P849" s="160"/>
      <c r="Q849" s="160"/>
      <c r="CE849" s="124"/>
      <c r="CF849" s="132" t="s">
        <v>779</v>
      </c>
      <c r="CG849" s="124"/>
      <c r="CH849" s="124"/>
    </row>
    <row r="850" spans="1:86" s="95" customFormat="1" ht="15" hidden="1" outlineLevel="1" x14ac:dyDescent="0.25">
      <c r="A850" s="210" t="s">
        <v>682</v>
      </c>
      <c r="B850" s="211"/>
      <c r="C850" s="211"/>
      <c r="D850" s="211"/>
      <c r="E850" s="211"/>
      <c r="F850" s="211"/>
      <c r="G850" s="211"/>
      <c r="H850" s="211"/>
      <c r="I850" s="211"/>
      <c r="J850" s="211"/>
      <c r="K850" s="212"/>
      <c r="L850" s="150">
        <v>6143.88</v>
      </c>
      <c r="M850" s="150"/>
      <c r="N850" s="150"/>
      <c r="O850" s="150"/>
      <c r="P850" s="160"/>
      <c r="Q850" s="160"/>
      <c r="CE850" s="124"/>
      <c r="CF850" s="132" t="s">
        <v>682</v>
      </c>
      <c r="CG850" s="124"/>
      <c r="CH850" s="124"/>
    </row>
    <row r="851" spans="1:86" s="95" customFormat="1" ht="15" hidden="1" outlineLevel="1" x14ac:dyDescent="0.25">
      <c r="A851" s="210" t="s">
        <v>683</v>
      </c>
      <c r="B851" s="211"/>
      <c r="C851" s="211"/>
      <c r="D851" s="211"/>
      <c r="E851" s="211"/>
      <c r="F851" s="211"/>
      <c r="G851" s="211"/>
      <c r="H851" s="211"/>
      <c r="I851" s="211"/>
      <c r="J851" s="211"/>
      <c r="K851" s="212"/>
      <c r="L851" s="150">
        <v>53206</v>
      </c>
      <c r="M851" s="150"/>
      <c r="N851" s="150"/>
      <c r="O851" s="150"/>
      <c r="P851" s="160"/>
      <c r="Q851" s="160"/>
      <c r="CE851" s="124"/>
      <c r="CF851" s="132" t="s">
        <v>683</v>
      </c>
      <c r="CG851" s="124"/>
      <c r="CH851" s="124"/>
    </row>
    <row r="852" spans="1:86" s="95" customFormat="1" ht="15" hidden="1" outlineLevel="1" x14ac:dyDescent="0.25">
      <c r="A852" s="210" t="s">
        <v>780</v>
      </c>
      <c r="B852" s="211"/>
      <c r="C852" s="211"/>
      <c r="D852" s="211"/>
      <c r="E852" s="211"/>
      <c r="F852" s="211"/>
      <c r="G852" s="211"/>
      <c r="H852" s="211"/>
      <c r="I852" s="211"/>
      <c r="J852" s="211"/>
      <c r="K852" s="212"/>
      <c r="L852" s="150">
        <v>393724.4</v>
      </c>
      <c r="M852" s="150"/>
      <c r="N852" s="150"/>
      <c r="O852" s="150"/>
      <c r="P852" s="160"/>
      <c r="Q852" s="160"/>
      <c r="CE852" s="124"/>
      <c r="CF852" s="132" t="s">
        <v>780</v>
      </c>
      <c r="CG852" s="124"/>
      <c r="CH852" s="124"/>
    </row>
    <row r="853" spans="1:86" s="95" customFormat="1" ht="15" hidden="1" outlineLevel="1" x14ac:dyDescent="0.25">
      <c r="A853" s="210" t="s">
        <v>781</v>
      </c>
      <c r="B853" s="211"/>
      <c r="C853" s="211"/>
      <c r="D853" s="211"/>
      <c r="E853" s="211"/>
      <c r="F853" s="211"/>
      <c r="G853" s="211"/>
      <c r="H853" s="211"/>
      <c r="I853" s="211"/>
      <c r="J853" s="211"/>
      <c r="K853" s="212"/>
      <c r="L853" s="150"/>
      <c r="M853" s="150"/>
      <c r="N853" s="150"/>
      <c r="O853" s="150"/>
      <c r="P853" s="160"/>
      <c r="Q853" s="160"/>
      <c r="CE853" s="124"/>
      <c r="CF853" s="132" t="s">
        <v>781</v>
      </c>
      <c r="CG853" s="124"/>
      <c r="CH853" s="124"/>
    </row>
    <row r="854" spans="1:86" s="95" customFormat="1" ht="15" hidden="1" outlineLevel="1" x14ac:dyDescent="0.25">
      <c r="A854" s="210" t="s">
        <v>682</v>
      </c>
      <c r="B854" s="211"/>
      <c r="C854" s="211"/>
      <c r="D854" s="211"/>
      <c r="E854" s="211"/>
      <c r="F854" s="211"/>
      <c r="G854" s="211"/>
      <c r="H854" s="211"/>
      <c r="I854" s="211"/>
      <c r="J854" s="211"/>
      <c r="K854" s="212"/>
      <c r="L854" s="150">
        <v>7317.78</v>
      </c>
      <c r="M854" s="150"/>
      <c r="N854" s="150"/>
      <c r="O854" s="150"/>
      <c r="P854" s="160"/>
      <c r="Q854" s="160"/>
      <c r="CE854" s="124"/>
      <c r="CF854" s="132" t="s">
        <v>682</v>
      </c>
      <c r="CG854" s="124"/>
      <c r="CH854" s="124"/>
    </row>
    <row r="855" spans="1:86" s="95" customFormat="1" ht="15" hidden="1" outlineLevel="1" x14ac:dyDescent="0.25">
      <c r="A855" s="210" t="s">
        <v>683</v>
      </c>
      <c r="B855" s="211"/>
      <c r="C855" s="211"/>
      <c r="D855" s="211"/>
      <c r="E855" s="211"/>
      <c r="F855" s="211"/>
      <c r="G855" s="211"/>
      <c r="H855" s="211"/>
      <c r="I855" s="211"/>
      <c r="J855" s="211"/>
      <c r="K855" s="212"/>
      <c r="L855" s="150">
        <v>63371.97</v>
      </c>
      <c r="M855" s="150"/>
      <c r="N855" s="150"/>
      <c r="O855" s="150"/>
      <c r="P855" s="160"/>
      <c r="Q855" s="160"/>
      <c r="CE855" s="124"/>
      <c r="CF855" s="132" t="s">
        <v>683</v>
      </c>
      <c r="CG855" s="124"/>
      <c r="CH855" s="124"/>
    </row>
    <row r="856" spans="1:86" s="95" customFormat="1" ht="15" hidden="1" outlineLevel="1" x14ac:dyDescent="0.25">
      <c r="A856" s="210" t="s">
        <v>782</v>
      </c>
      <c r="B856" s="211"/>
      <c r="C856" s="211"/>
      <c r="D856" s="211"/>
      <c r="E856" s="211"/>
      <c r="F856" s="211"/>
      <c r="G856" s="211"/>
      <c r="H856" s="211"/>
      <c r="I856" s="211"/>
      <c r="J856" s="211"/>
      <c r="K856" s="212"/>
      <c r="L856" s="150">
        <v>65906.850000000006</v>
      </c>
      <c r="M856" s="150"/>
      <c r="N856" s="150"/>
      <c r="O856" s="150"/>
      <c r="P856" s="160"/>
      <c r="Q856" s="160"/>
      <c r="CE856" s="124"/>
      <c r="CF856" s="132" t="s">
        <v>782</v>
      </c>
      <c r="CG856" s="124"/>
      <c r="CH856" s="124"/>
    </row>
    <row r="857" spans="1:86" s="95" customFormat="1" ht="15" hidden="1" outlineLevel="1" x14ac:dyDescent="0.25">
      <c r="A857" s="210" t="s">
        <v>783</v>
      </c>
      <c r="B857" s="211"/>
      <c r="C857" s="211"/>
      <c r="D857" s="211"/>
      <c r="E857" s="211"/>
      <c r="F857" s="211"/>
      <c r="G857" s="211"/>
      <c r="H857" s="211"/>
      <c r="I857" s="211"/>
      <c r="J857" s="211"/>
      <c r="K857" s="212"/>
      <c r="L857" s="150"/>
      <c r="M857" s="150"/>
      <c r="N857" s="150"/>
      <c r="O857" s="150"/>
      <c r="P857" s="160"/>
      <c r="Q857" s="160"/>
      <c r="CE857" s="124"/>
      <c r="CF857" s="132" t="s">
        <v>783</v>
      </c>
      <c r="CG857" s="124"/>
      <c r="CH857" s="124"/>
    </row>
    <row r="858" spans="1:86" s="95" customFormat="1" ht="15" hidden="1" outlineLevel="1" x14ac:dyDescent="0.25">
      <c r="A858" s="210" t="s">
        <v>682</v>
      </c>
      <c r="B858" s="211"/>
      <c r="C858" s="211"/>
      <c r="D858" s="211"/>
      <c r="E858" s="211"/>
      <c r="F858" s="211"/>
      <c r="G858" s="211"/>
      <c r="H858" s="211"/>
      <c r="I858" s="211"/>
      <c r="J858" s="211"/>
      <c r="K858" s="212"/>
      <c r="L858" s="150">
        <v>7317.78</v>
      </c>
      <c r="M858" s="150"/>
      <c r="N858" s="150"/>
      <c r="O858" s="150"/>
      <c r="P858" s="160"/>
      <c r="Q858" s="160"/>
      <c r="CE858" s="124"/>
      <c r="CF858" s="132" t="s">
        <v>682</v>
      </c>
      <c r="CG858" s="124"/>
      <c r="CH858" s="124"/>
    </row>
    <row r="859" spans="1:86" s="95" customFormat="1" ht="15" hidden="1" outlineLevel="1" x14ac:dyDescent="0.25">
      <c r="A859" s="210" t="s">
        <v>683</v>
      </c>
      <c r="B859" s="211"/>
      <c r="C859" s="211"/>
      <c r="D859" s="211"/>
      <c r="E859" s="211"/>
      <c r="F859" s="211"/>
      <c r="G859" s="211"/>
      <c r="H859" s="211"/>
      <c r="I859" s="211"/>
      <c r="J859" s="211"/>
      <c r="K859" s="212"/>
      <c r="L859" s="150">
        <v>63371.97</v>
      </c>
      <c r="M859" s="150"/>
      <c r="N859" s="150"/>
      <c r="O859" s="150"/>
      <c r="P859" s="160"/>
      <c r="Q859" s="160"/>
      <c r="CE859" s="124"/>
      <c r="CF859" s="132" t="s">
        <v>683</v>
      </c>
      <c r="CG859" s="124"/>
      <c r="CH859" s="124"/>
    </row>
    <row r="860" spans="1:86" s="95" customFormat="1" ht="15" hidden="1" outlineLevel="1" x14ac:dyDescent="0.25">
      <c r="A860" s="210" t="s">
        <v>784</v>
      </c>
      <c r="B860" s="211"/>
      <c r="C860" s="211"/>
      <c r="D860" s="211"/>
      <c r="E860" s="211"/>
      <c r="F860" s="211"/>
      <c r="G860" s="211"/>
      <c r="H860" s="211"/>
      <c r="I860" s="211"/>
      <c r="J860" s="211"/>
      <c r="K860" s="212"/>
      <c r="L860" s="150">
        <v>46134.79</v>
      </c>
      <c r="M860" s="150"/>
      <c r="N860" s="150"/>
      <c r="O860" s="150"/>
      <c r="P860" s="160"/>
      <c r="Q860" s="160"/>
      <c r="CE860" s="124"/>
      <c r="CF860" s="132" t="s">
        <v>784</v>
      </c>
      <c r="CG860" s="124"/>
      <c r="CH860" s="124"/>
    </row>
    <row r="861" spans="1:86" s="95" customFormat="1" ht="15" hidden="1" outlineLevel="1" x14ac:dyDescent="0.25">
      <c r="A861" s="210" t="s">
        <v>785</v>
      </c>
      <c r="B861" s="211"/>
      <c r="C861" s="211"/>
      <c r="D861" s="211"/>
      <c r="E861" s="211"/>
      <c r="F861" s="211"/>
      <c r="G861" s="211"/>
      <c r="H861" s="211"/>
      <c r="I861" s="211"/>
      <c r="J861" s="211"/>
      <c r="K861" s="212"/>
      <c r="L861" s="150"/>
      <c r="M861" s="150"/>
      <c r="N861" s="150"/>
      <c r="O861" s="150"/>
      <c r="P861" s="160"/>
      <c r="Q861" s="160"/>
      <c r="CE861" s="124"/>
      <c r="CF861" s="132" t="s">
        <v>785</v>
      </c>
      <c r="CG861" s="124"/>
      <c r="CH861" s="124"/>
    </row>
    <row r="862" spans="1:86" s="95" customFormat="1" ht="15" hidden="1" outlineLevel="1" x14ac:dyDescent="0.25">
      <c r="A862" s="210" t="s">
        <v>682</v>
      </c>
      <c r="B862" s="211"/>
      <c r="C862" s="211"/>
      <c r="D862" s="211"/>
      <c r="E862" s="211"/>
      <c r="F862" s="211"/>
      <c r="G862" s="211"/>
      <c r="H862" s="211"/>
      <c r="I862" s="211"/>
      <c r="J862" s="211"/>
      <c r="K862" s="212"/>
      <c r="L862" s="150">
        <v>7317.78</v>
      </c>
      <c r="M862" s="150"/>
      <c r="N862" s="150"/>
      <c r="O862" s="150"/>
      <c r="P862" s="160"/>
      <c r="Q862" s="160"/>
      <c r="CE862" s="124"/>
      <c r="CF862" s="132" t="s">
        <v>682</v>
      </c>
      <c r="CG862" s="124"/>
      <c r="CH862" s="124"/>
    </row>
    <row r="863" spans="1:86" s="95" customFormat="1" ht="15" hidden="1" outlineLevel="1" x14ac:dyDescent="0.25">
      <c r="A863" s="210" t="s">
        <v>683</v>
      </c>
      <c r="B863" s="211"/>
      <c r="C863" s="211"/>
      <c r="D863" s="211"/>
      <c r="E863" s="211"/>
      <c r="F863" s="211"/>
      <c r="G863" s="211"/>
      <c r="H863" s="211"/>
      <c r="I863" s="211"/>
      <c r="J863" s="211"/>
      <c r="K863" s="212"/>
      <c r="L863" s="150">
        <v>63371.97</v>
      </c>
      <c r="M863" s="150"/>
      <c r="N863" s="150"/>
      <c r="O863" s="150"/>
      <c r="P863" s="160"/>
      <c r="Q863" s="160"/>
      <c r="CE863" s="124"/>
      <c r="CF863" s="132" t="s">
        <v>683</v>
      </c>
      <c r="CG863" s="124"/>
      <c r="CH863" s="124"/>
    </row>
    <row r="864" spans="1:86" s="95" customFormat="1" ht="15" hidden="1" outlineLevel="1" x14ac:dyDescent="0.25">
      <c r="A864" s="210" t="s">
        <v>786</v>
      </c>
      <c r="B864" s="211"/>
      <c r="C864" s="211"/>
      <c r="D864" s="211"/>
      <c r="E864" s="211"/>
      <c r="F864" s="211"/>
      <c r="G864" s="211"/>
      <c r="H864" s="211"/>
      <c r="I864" s="211"/>
      <c r="J864" s="211"/>
      <c r="K864" s="212"/>
      <c r="L864" s="150">
        <v>138404.38</v>
      </c>
      <c r="M864" s="150"/>
      <c r="N864" s="150"/>
      <c r="O864" s="150"/>
      <c r="P864" s="160"/>
      <c r="Q864" s="160"/>
      <c r="CE864" s="124"/>
      <c r="CF864" s="132" t="s">
        <v>786</v>
      </c>
      <c r="CG864" s="124"/>
      <c r="CH864" s="124"/>
    </row>
    <row r="865" spans="1:86" s="95" customFormat="1" ht="15" hidden="1" outlineLevel="1" x14ac:dyDescent="0.25">
      <c r="A865" s="210" t="s">
        <v>787</v>
      </c>
      <c r="B865" s="211"/>
      <c r="C865" s="211"/>
      <c r="D865" s="211"/>
      <c r="E865" s="211"/>
      <c r="F865" s="211"/>
      <c r="G865" s="211"/>
      <c r="H865" s="211"/>
      <c r="I865" s="211"/>
      <c r="J865" s="211"/>
      <c r="K865" s="212"/>
      <c r="L865" s="150"/>
      <c r="M865" s="150"/>
      <c r="N865" s="150"/>
      <c r="O865" s="150"/>
      <c r="P865" s="160"/>
      <c r="Q865" s="160"/>
      <c r="CE865" s="124"/>
      <c r="CF865" s="132" t="s">
        <v>787</v>
      </c>
      <c r="CG865" s="124"/>
      <c r="CH865" s="124"/>
    </row>
    <row r="866" spans="1:86" s="95" customFormat="1" ht="15" hidden="1" outlineLevel="1" x14ac:dyDescent="0.25">
      <c r="A866" s="210" t="s">
        <v>682</v>
      </c>
      <c r="B866" s="211"/>
      <c r="C866" s="211"/>
      <c r="D866" s="211"/>
      <c r="E866" s="211"/>
      <c r="F866" s="211"/>
      <c r="G866" s="211"/>
      <c r="H866" s="211"/>
      <c r="I866" s="211"/>
      <c r="J866" s="211"/>
      <c r="K866" s="212"/>
      <c r="L866" s="150">
        <v>7487.99</v>
      </c>
      <c r="M866" s="150"/>
      <c r="N866" s="150"/>
      <c r="O866" s="150"/>
      <c r="P866" s="160"/>
      <c r="Q866" s="160"/>
      <c r="CE866" s="124"/>
      <c r="CF866" s="132" t="s">
        <v>682</v>
      </c>
      <c r="CG866" s="124"/>
      <c r="CH866" s="124"/>
    </row>
    <row r="867" spans="1:86" s="95" customFormat="1" ht="15" hidden="1" outlineLevel="1" x14ac:dyDescent="0.25">
      <c r="A867" s="210" t="s">
        <v>683</v>
      </c>
      <c r="B867" s="211"/>
      <c r="C867" s="211"/>
      <c r="D867" s="211"/>
      <c r="E867" s="211"/>
      <c r="F867" s="211"/>
      <c r="G867" s="211"/>
      <c r="H867" s="211"/>
      <c r="I867" s="211"/>
      <c r="J867" s="211"/>
      <c r="K867" s="212"/>
      <c r="L867" s="150">
        <v>64845.99</v>
      </c>
      <c r="M867" s="150"/>
      <c r="N867" s="150"/>
      <c r="O867" s="150"/>
      <c r="P867" s="160"/>
      <c r="Q867" s="160"/>
      <c r="CE867" s="124"/>
      <c r="CF867" s="132" t="s">
        <v>683</v>
      </c>
      <c r="CG867" s="124"/>
      <c r="CH867" s="124"/>
    </row>
    <row r="868" spans="1:86" s="95" customFormat="1" ht="15" hidden="1" outlineLevel="1" x14ac:dyDescent="0.25">
      <c r="A868" s="210" t="s">
        <v>788</v>
      </c>
      <c r="B868" s="211"/>
      <c r="C868" s="211"/>
      <c r="D868" s="211"/>
      <c r="E868" s="211"/>
      <c r="F868" s="211"/>
      <c r="G868" s="211"/>
      <c r="H868" s="211"/>
      <c r="I868" s="211"/>
      <c r="J868" s="211"/>
      <c r="K868" s="212"/>
      <c r="L868" s="150">
        <v>296735.25</v>
      </c>
      <c r="M868" s="150"/>
      <c r="N868" s="150"/>
      <c r="O868" s="150"/>
      <c r="P868" s="160"/>
      <c r="Q868" s="160"/>
      <c r="CE868" s="124"/>
      <c r="CF868" s="132" t="s">
        <v>788</v>
      </c>
      <c r="CG868" s="124"/>
      <c r="CH868" s="124"/>
    </row>
    <row r="869" spans="1:86" s="95" customFormat="1" ht="15" hidden="1" outlineLevel="1" x14ac:dyDescent="0.25">
      <c r="A869" s="210" t="s">
        <v>789</v>
      </c>
      <c r="B869" s="211"/>
      <c r="C869" s="211"/>
      <c r="D869" s="211"/>
      <c r="E869" s="211"/>
      <c r="F869" s="211"/>
      <c r="G869" s="211"/>
      <c r="H869" s="211"/>
      <c r="I869" s="211"/>
      <c r="J869" s="211"/>
      <c r="K869" s="212"/>
      <c r="L869" s="150"/>
      <c r="M869" s="150"/>
      <c r="N869" s="150"/>
      <c r="O869" s="150"/>
      <c r="P869" s="160"/>
      <c r="Q869" s="160"/>
      <c r="CE869" s="124"/>
      <c r="CF869" s="132" t="s">
        <v>789</v>
      </c>
      <c r="CG869" s="124"/>
      <c r="CH869" s="124"/>
    </row>
    <row r="870" spans="1:86" s="95" customFormat="1" ht="15" hidden="1" outlineLevel="1" x14ac:dyDescent="0.25">
      <c r="A870" s="210" t="s">
        <v>682</v>
      </c>
      <c r="B870" s="211"/>
      <c r="C870" s="211"/>
      <c r="D870" s="211"/>
      <c r="E870" s="211"/>
      <c r="F870" s="211"/>
      <c r="G870" s="211"/>
      <c r="H870" s="211"/>
      <c r="I870" s="211"/>
      <c r="J870" s="211"/>
      <c r="K870" s="212"/>
      <c r="L870" s="150">
        <v>7487.99</v>
      </c>
      <c r="M870" s="150"/>
      <c r="N870" s="150"/>
      <c r="O870" s="150"/>
      <c r="P870" s="160"/>
      <c r="Q870" s="160"/>
      <c r="CE870" s="124"/>
      <c r="CF870" s="132" t="s">
        <v>682</v>
      </c>
      <c r="CG870" s="124"/>
      <c r="CH870" s="124"/>
    </row>
    <row r="871" spans="1:86" s="95" customFormat="1" ht="15" hidden="1" outlineLevel="1" x14ac:dyDescent="0.25">
      <c r="A871" s="210" t="s">
        <v>683</v>
      </c>
      <c r="B871" s="211"/>
      <c r="C871" s="211"/>
      <c r="D871" s="211"/>
      <c r="E871" s="211"/>
      <c r="F871" s="211"/>
      <c r="G871" s="211"/>
      <c r="H871" s="211"/>
      <c r="I871" s="211"/>
      <c r="J871" s="211"/>
      <c r="K871" s="212"/>
      <c r="L871" s="150">
        <v>64845.99</v>
      </c>
      <c r="M871" s="150"/>
      <c r="N871" s="150"/>
      <c r="O871" s="150"/>
      <c r="P871" s="160"/>
      <c r="Q871" s="160"/>
      <c r="CE871" s="124"/>
      <c r="CF871" s="132" t="s">
        <v>683</v>
      </c>
      <c r="CG871" s="124"/>
      <c r="CH871" s="124"/>
    </row>
    <row r="872" spans="1:86" s="95" customFormat="1" ht="15" hidden="1" outlineLevel="1" x14ac:dyDescent="0.25">
      <c r="A872" s="210" t="s">
        <v>790</v>
      </c>
      <c r="B872" s="211"/>
      <c r="C872" s="211"/>
      <c r="D872" s="211"/>
      <c r="E872" s="211"/>
      <c r="F872" s="211"/>
      <c r="G872" s="211"/>
      <c r="H872" s="211"/>
      <c r="I872" s="211"/>
      <c r="J872" s="211"/>
      <c r="K872" s="212"/>
      <c r="L872" s="150">
        <v>60695.85</v>
      </c>
      <c r="M872" s="150"/>
      <c r="N872" s="150"/>
      <c r="O872" s="150"/>
      <c r="P872" s="160"/>
      <c r="Q872" s="160"/>
      <c r="CE872" s="124"/>
      <c r="CF872" s="132" t="s">
        <v>790</v>
      </c>
      <c r="CG872" s="124"/>
      <c r="CH872" s="124"/>
    </row>
    <row r="873" spans="1:86" s="95" customFormat="1" ht="15" hidden="1" outlineLevel="1" x14ac:dyDescent="0.25">
      <c r="A873" s="210" t="s">
        <v>791</v>
      </c>
      <c r="B873" s="211"/>
      <c r="C873" s="211"/>
      <c r="D873" s="211"/>
      <c r="E873" s="211"/>
      <c r="F873" s="211"/>
      <c r="G873" s="211"/>
      <c r="H873" s="211"/>
      <c r="I873" s="211"/>
      <c r="J873" s="211"/>
      <c r="K873" s="212"/>
      <c r="L873" s="150"/>
      <c r="M873" s="150"/>
      <c r="N873" s="150"/>
      <c r="O873" s="150"/>
      <c r="P873" s="160"/>
      <c r="Q873" s="160"/>
      <c r="CE873" s="124"/>
      <c r="CF873" s="132" t="s">
        <v>791</v>
      </c>
      <c r="CG873" s="124"/>
      <c r="CH873" s="124"/>
    </row>
    <row r="874" spans="1:86" s="95" customFormat="1" ht="15" hidden="1" outlineLevel="1" x14ac:dyDescent="0.25">
      <c r="A874" s="210" t="s">
        <v>682</v>
      </c>
      <c r="B874" s="211"/>
      <c r="C874" s="211"/>
      <c r="D874" s="211"/>
      <c r="E874" s="211"/>
      <c r="F874" s="211"/>
      <c r="G874" s="211"/>
      <c r="H874" s="211"/>
      <c r="I874" s="211"/>
      <c r="J874" s="211"/>
      <c r="K874" s="212"/>
      <c r="L874" s="150">
        <v>7487.99</v>
      </c>
      <c r="M874" s="150"/>
      <c r="N874" s="150"/>
      <c r="O874" s="150"/>
      <c r="P874" s="160"/>
      <c r="Q874" s="160"/>
      <c r="CE874" s="124"/>
      <c r="CF874" s="132" t="s">
        <v>682</v>
      </c>
      <c r="CG874" s="124"/>
      <c r="CH874" s="124"/>
    </row>
    <row r="875" spans="1:86" s="95" customFormat="1" ht="15" hidden="1" outlineLevel="1" x14ac:dyDescent="0.25">
      <c r="A875" s="210" t="s">
        <v>683</v>
      </c>
      <c r="B875" s="211"/>
      <c r="C875" s="211"/>
      <c r="D875" s="211"/>
      <c r="E875" s="211"/>
      <c r="F875" s="211"/>
      <c r="G875" s="211"/>
      <c r="H875" s="211"/>
      <c r="I875" s="211"/>
      <c r="J875" s="211"/>
      <c r="K875" s="212"/>
      <c r="L875" s="150">
        <v>64845.99</v>
      </c>
      <c r="M875" s="150"/>
      <c r="N875" s="150"/>
      <c r="O875" s="150"/>
      <c r="P875" s="160"/>
      <c r="Q875" s="160"/>
      <c r="CE875" s="124"/>
      <c r="CF875" s="132" t="s">
        <v>683</v>
      </c>
      <c r="CG875" s="124"/>
      <c r="CH875" s="124"/>
    </row>
    <row r="876" spans="1:86" s="95" customFormat="1" ht="15" hidden="1" outlineLevel="1" x14ac:dyDescent="0.25">
      <c r="A876" s="210" t="s">
        <v>792</v>
      </c>
      <c r="B876" s="211"/>
      <c r="C876" s="211"/>
      <c r="D876" s="211"/>
      <c r="E876" s="211"/>
      <c r="F876" s="211"/>
      <c r="G876" s="211"/>
      <c r="H876" s="211"/>
      <c r="I876" s="211"/>
      <c r="J876" s="211"/>
      <c r="K876" s="212"/>
      <c r="L876" s="150">
        <v>438358.89</v>
      </c>
      <c r="M876" s="150"/>
      <c r="N876" s="150"/>
      <c r="O876" s="150"/>
      <c r="P876" s="160"/>
      <c r="Q876" s="160"/>
      <c r="CE876" s="124"/>
      <c r="CF876" s="132" t="s">
        <v>792</v>
      </c>
      <c r="CG876" s="124"/>
      <c r="CH876" s="124"/>
    </row>
    <row r="877" spans="1:86" s="95" customFormat="1" ht="15" hidden="1" outlineLevel="1" x14ac:dyDescent="0.25">
      <c r="A877" s="210" t="s">
        <v>793</v>
      </c>
      <c r="B877" s="211"/>
      <c r="C877" s="211"/>
      <c r="D877" s="211"/>
      <c r="E877" s="211"/>
      <c r="F877" s="211"/>
      <c r="G877" s="211"/>
      <c r="H877" s="211"/>
      <c r="I877" s="211"/>
      <c r="J877" s="211"/>
      <c r="K877" s="212"/>
      <c r="L877" s="150"/>
      <c r="M877" s="150"/>
      <c r="N877" s="150"/>
      <c r="O877" s="150"/>
      <c r="P877" s="160"/>
      <c r="Q877" s="160"/>
      <c r="CE877" s="124"/>
      <c r="CF877" s="132" t="s">
        <v>793</v>
      </c>
      <c r="CG877" s="124"/>
      <c r="CH877" s="124"/>
    </row>
    <row r="878" spans="1:86" s="95" customFormat="1" ht="15" hidden="1" outlineLevel="1" x14ac:dyDescent="0.25">
      <c r="A878" s="210" t="s">
        <v>682</v>
      </c>
      <c r="B878" s="211"/>
      <c r="C878" s="211"/>
      <c r="D878" s="211"/>
      <c r="E878" s="211"/>
      <c r="F878" s="211"/>
      <c r="G878" s="211"/>
      <c r="H878" s="211"/>
      <c r="I878" s="211"/>
      <c r="J878" s="211"/>
      <c r="K878" s="212"/>
      <c r="L878" s="150">
        <v>7487.99</v>
      </c>
      <c r="M878" s="150"/>
      <c r="N878" s="150"/>
      <c r="O878" s="150"/>
      <c r="P878" s="160"/>
      <c r="Q878" s="160"/>
      <c r="CE878" s="124"/>
      <c r="CF878" s="132" t="s">
        <v>682</v>
      </c>
      <c r="CG878" s="124"/>
      <c r="CH878" s="124"/>
    </row>
    <row r="879" spans="1:86" s="95" customFormat="1" ht="15" hidden="1" outlineLevel="1" x14ac:dyDescent="0.25">
      <c r="A879" s="210" t="s">
        <v>683</v>
      </c>
      <c r="B879" s="211"/>
      <c r="C879" s="211"/>
      <c r="D879" s="211"/>
      <c r="E879" s="211"/>
      <c r="F879" s="211"/>
      <c r="G879" s="211"/>
      <c r="H879" s="211"/>
      <c r="I879" s="211"/>
      <c r="J879" s="211"/>
      <c r="K879" s="212"/>
      <c r="L879" s="150">
        <v>64845.99</v>
      </c>
      <c r="M879" s="150"/>
      <c r="N879" s="150"/>
      <c r="O879" s="150"/>
      <c r="P879" s="160"/>
      <c r="Q879" s="160"/>
      <c r="CE879" s="124"/>
      <c r="CF879" s="132" t="s">
        <v>683</v>
      </c>
      <c r="CG879" s="124"/>
      <c r="CH879" s="124"/>
    </row>
    <row r="880" spans="1:86" s="95" customFormat="1" ht="15" hidden="1" outlineLevel="1" x14ac:dyDescent="0.25">
      <c r="A880" s="210" t="s">
        <v>794</v>
      </c>
      <c r="B880" s="211"/>
      <c r="C880" s="211"/>
      <c r="D880" s="211"/>
      <c r="E880" s="211"/>
      <c r="F880" s="211"/>
      <c r="G880" s="211"/>
      <c r="H880" s="211"/>
      <c r="I880" s="211"/>
      <c r="J880" s="211"/>
      <c r="K880" s="212"/>
      <c r="L880" s="150">
        <v>80927.8</v>
      </c>
      <c r="M880" s="150"/>
      <c r="N880" s="150"/>
      <c r="O880" s="150"/>
      <c r="P880" s="160"/>
      <c r="Q880" s="160"/>
      <c r="CE880" s="124"/>
      <c r="CF880" s="132" t="s">
        <v>794</v>
      </c>
      <c r="CG880" s="124"/>
      <c r="CH880" s="124"/>
    </row>
    <row r="881" spans="1:86" s="95" customFormat="1" ht="15" hidden="1" outlineLevel="1" x14ac:dyDescent="0.25">
      <c r="A881" s="210" t="s">
        <v>795</v>
      </c>
      <c r="B881" s="211"/>
      <c r="C881" s="211"/>
      <c r="D881" s="211"/>
      <c r="E881" s="211"/>
      <c r="F881" s="211"/>
      <c r="G881" s="211"/>
      <c r="H881" s="211"/>
      <c r="I881" s="211"/>
      <c r="J881" s="211"/>
      <c r="K881" s="212"/>
      <c r="L881" s="150"/>
      <c r="M881" s="150"/>
      <c r="N881" s="150"/>
      <c r="O881" s="150"/>
      <c r="P881" s="160"/>
      <c r="Q881" s="160"/>
      <c r="CE881" s="124"/>
      <c r="CF881" s="132" t="s">
        <v>795</v>
      </c>
      <c r="CG881" s="124"/>
      <c r="CH881" s="124"/>
    </row>
    <row r="882" spans="1:86" s="95" customFormat="1" ht="15" hidden="1" outlineLevel="1" x14ac:dyDescent="0.25">
      <c r="A882" s="210" t="s">
        <v>682</v>
      </c>
      <c r="B882" s="211"/>
      <c r="C882" s="211"/>
      <c r="D882" s="211"/>
      <c r="E882" s="211"/>
      <c r="F882" s="211"/>
      <c r="G882" s="211"/>
      <c r="H882" s="211"/>
      <c r="I882" s="211"/>
      <c r="J882" s="211"/>
      <c r="K882" s="212"/>
      <c r="L882" s="150">
        <v>7487.99</v>
      </c>
      <c r="M882" s="150"/>
      <c r="N882" s="150"/>
      <c r="O882" s="150"/>
      <c r="P882" s="160"/>
      <c r="Q882" s="160"/>
      <c r="CE882" s="124"/>
      <c r="CF882" s="132" t="s">
        <v>682</v>
      </c>
      <c r="CG882" s="124"/>
      <c r="CH882" s="124"/>
    </row>
    <row r="883" spans="1:86" s="95" customFormat="1" ht="15" hidden="1" outlineLevel="1" x14ac:dyDescent="0.25">
      <c r="A883" s="210" t="s">
        <v>683</v>
      </c>
      <c r="B883" s="211"/>
      <c r="C883" s="211"/>
      <c r="D883" s="211"/>
      <c r="E883" s="211"/>
      <c r="F883" s="211"/>
      <c r="G883" s="211"/>
      <c r="H883" s="211"/>
      <c r="I883" s="211"/>
      <c r="J883" s="211"/>
      <c r="K883" s="212"/>
      <c r="L883" s="150">
        <v>64845.99</v>
      </c>
      <c r="M883" s="150"/>
      <c r="N883" s="150"/>
      <c r="O883" s="150"/>
      <c r="P883" s="160"/>
      <c r="Q883" s="160"/>
      <c r="CE883" s="124"/>
      <c r="CF883" s="132" t="s">
        <v>683</v>
      </c>
      <c r="CG883" s="124"/>
      <c r="CH883" s="124"/>
    </row>
    <row r="884" spans="1:86" s="95" customFormat="1" ht="15" hidden="1" outlineLevel="1" x14ac:dyDescent="0.25">
      <c r="A884" s="210" t="s">
        <v>796</v>
      </c>
      <c r="B884" s="211"/>
      <c r="C884" s="211"/>
      <c r="D884" s="211"/>
      <c r="E884" s="211"/>
      <c r="F884" s="211"/>
      <c r="G884" s="211"/>
      <c r="H884" s="211"/>
      <c r="I884" s="211"/>
      <c r="J884" s="211"/>
      <c r="K884" s="212"/>
      <c r="L884" s="150">
        <v>424870.93</v>
      </c>
      <c r="M884" s="150"/>
      <c r="N884" s="150"/>
      <c r="O884" s="150"/>
      <c r="P884" s="160"/>
      <c r="Q884" s="160"/>
      <c r="CE884" s="124"/>
      <c r="CF884" s="132" t="s">
        <v>796</v>
      </c>
      <c r="CG884" s="124"/>
      <c r="CH884" s="124"/>
    </row>
    <row r="885" spans="1:86" s="95" customFormat="1" ht="15" hidden="1" outlineLevel="1" x14ac:dyDescent="0.25">
      <c r="A885" s="210" t="s">
        <v>797</v>
      </c>
      <c r="B885" s="211"/>
      <c r="C885" s="211"/>
      <c r="D885" s="211"/>
      <c r="E885" s="211"/>
      <c r="F885" s="211"/>
      <c r="G885" s="211"/>
      <c r="H885" s="211"/>
      <c r="I885" s="211"/>
      <c r="J885" s="211"/>
      <c r="K885" s="212"/>
      <c r="L885" s="150"/>
      <c r="M885" s="150"/>
      <c r="N885" s="150"/>
      <c r="O885" s="150"/>
      <c r="P885" s="160"/>
      <c r="Q885" s="160"/>
      <c r="CE885" s="124"/>
      <c r="CF885" s="132" t="s">
        <v>797</v>
      </c>
      <c r="CG885" s="124"/>
      <c r="CH885" s="124"/>
    </row>
    <row r="886" spans="1:86" s="95" customFormat="1" ht="15" hidden="1" outlineLevel="1" x14ac:dyDescent="0.25">
      <c r="A886" s="210" t="s">
        <v>682</v>
      </c>
      <c r="B886" s="211"/>
      <c r="C886" s="211"/>
      <c r="D886" s="211"/>
      <c r="E886" s="211"/>
      <c r="F886" s="211"/>
      <c r="G886" s="211"/>
      <c r="H886" s="211"/>
      <c r="I886" s="211"/>
      <c r="J886" s="211"/>
      <c r="K886" s="212"/>
      <c r="L886" s="150">
        <v>8278.52</v>
      </c>
      <c r="M886" s="150"/>
      <c r="N886" s="150"/>
      <c r="O886" s="150"/>
      <c r="P886" s="160"/>
      <c r="Q886" s="160"/>
      <c r="CE886" s="124"/>
      <c r="CF886" s="132" t="s">
        <v>682</v>
      </c>
      <c r="CG886" s="124"/>
      <c r="CH886" s="124"/>
    </row>
    <row r="887" spans="1:86" s="95" customFormat="1" ht="15" hidden="1" outlineLevel="1" x14ac:dyDescent="0.25">
      <c r="A887" s="210" t="s">
        <v>683</v>
      </c>
      <c r="B887" s="211"/>
      <c r="C887" s="211"/>
      <c r="D887" s="211"/>
      <c r="E887" s="211"/>
      <c r="F887" s="211"/>
      <c r="G887" s="211"/>
      <c r="H887" s="211"/>
      <c r="I887" s="211"/>
      <c r="J887" s="211"/>
      <c r="K887" s="212"/>
      <c r="L887" s="150">
        <v>71691.98</v>
      </c>
      <c r="M887" s="150"/>
      <c r="N887" s="150"/>
      <c r="O887" s="150"/>
      <c r="P887" s="160"/>
      <c r="Q887" s="160"/>
      <c r="CE887" s="124"/>
      <c r="CF887" s="132" t="s">
        <v>683</v>
      </c>
      <c r="CG887" s="124"/>
      <c r="CH887" s="124"/>
    </row>
    <row r="888" spans="1:86" s="95" customFormat="1" ht="15" hidden="1" outlineLevel="1" x14ac:dyDescent="0.25">
      <c r="A888" s="210" t="s">
        <v>798</v>
      </c>
      <c r="B888" s="211"/>
      <c r="C888" s="211"/>
      <c r="D888" s="211"/>
      <c r="E888" s="211"/>
      <c r="F888" s="211"/>
      <c r="G888" s="211"/>
      <c r="H888" s="211"/>
      <c r="I888" s="211"/>
      <c r="J888" s="211"/>
      <c r="K888" s="212"/>
      <c r="L888" s="150">
        <v>350430.4</v>
      </c>
      <c r="M888" s="150"/>
      <c r="N888" s="150"/>
      <c r="O888" s="150"/>
      <c r="P888" s="160"/>
      <c r="Q888" s="160"/>
      <c r="CE888" s="124"/>
      <c r="CF888" s="132" t="s">
        <v>798</v>
      </c>
      <c r="CG888" s="124"/>
      <c r="CH888" s="124"/>
    </row>
    <row r="889" spans="1:86" s="95" customFormat="1" ht="15" hidden="1" outlineLevel="1" x14ac:dyDescent="0.25">
      <c r="A889" s="210" t="s">
        <v>799</v>
      </c>
      <c r="B889" s="211"/>
      <c r="C889" s="211"/>
      <c r="D889" s="211"/>
      <c r="E889" s="211"/>
      <c r="F889" s="211"/>
      <c r="G889" s="211"/>
      <c r="H889" s="211"/>
      <c r="I889" s="211"/>
      <c r="J889" s="211"/>
      <c r="K889" s="212"/>
      <c r="L889" s="150"/>
      <c r="M889" s="150"/>
      <c r="N889" s="150"/>
      <c r="O889" s="150"/>
      <c r="P889" s="160"/>
      <c r="Q889" s="160"/>
      <c r="CE889" s="124"/>
      <c r="CF889" s="132" t="s">
        <v>799</v>
      </c>
      <c r="CG889" s="124"/>
      <c r="CH889" s="124"/>
    </row>
    <row r="890" spans="1:86" s="95" customFormat="1" ht="15" hidden="1" outlineLevel="1" x14ac:dyDescent="0.25">
      <c r="A890" s="210" t="s">
        <v>682</v>
      </c>
      <c r="B890" s="211"/>
      <c r="C890" s="211"/>
      <c r="D890" s="211"/>
      <c r="E890" s="211"/>
      <c r="F890" s="211"/>
      <c r="G890" s="211"/>
      <c r="H890" s="211"/>
      <c r="I890" s="211"/>
      <c r="J890" s="211"/>
      <c r="K890" s="212"/>
      <c r="L890" s="150">
        <v>8667.9</v>
      </c>
      <c r="M890" s="150"/>
      <c r="N890" s="150"/>
      <c r="O890" s="150"/>
      <c r="P890" s="160"/>
      <c r="Q890" s="160"/>
      <c r="CE890" s="124"/>
      <c r="CF890" s="132" t="s">
        <v>682</v>
      </c>
      <c r="CG890" s="124"/>
      <c r="CH890" s="124"/>
    </row>
    <row r="891" spans="1:86" s="95" customFormat="1" ht="15" hidden="1" outlineLevel="1" x14ac:dyDescent="0.25">
      <c r="A891" s="210" t="s">
        <v>683</v>
      </c>
      <c r="B891" s="211"/>
      <c r="C891" s="211"/>
      <c r="D891" s="211"/>
      <c r="E891" s="211"/>
      <c r="F891" s="211"/>
      <c r="G891" s="211"/>
      <c r="H891" s="211"/>
      <c r="I891" s="211"/>
      <c r="J891" s="211"/>
      <c r="K891" s="212"/>
      <c r="L891" s="150">
        <v>75064.009999999995</v>
      </c>
      <c r="M891" s="150"/>
      <c r="N891" s="150"/>
      <c r="O891" s="150"/>
      <c r="P891" s="160"/>
      <c r="Q891" s="160"/>
      <c r="CE891" s="124"/>
      <c r="CF891" s="132" t="s">
        <v>683</v>
      </c>
      <c r="CG891" s="124"/>
      <c r="CH891" s="124"/>
    </row>
    <row r="892" spans="1:86" s="95" customFormat="1" ht="15" hidden="1" outlineLevel="1" x14ac:dyDescent="0.25">
      <c r="A892" s="210" t="s">
        <v>800</v>
      </c>
      <c r="B892" s="211"/>
      <c r="C892" s="211"/>
      <c r="D892" s="211"/>
      <c r="E892" s="211"/>
      <c r="F892" s="211"/>
      <c r="G892" s="211"/>
      <c r="H892" s="211"/>
      <c r="I892" s="211"/>
      <c r="J892" s="211"/>
      <c r="K892" s="212"/>
      <c r="L892" s="150">
        <v>7806.66</v>
      </c>
      <c r="M892" s="150"/>
      <c r="N892" s="150"/>
      <c r="O892" s="150"/>
      <c r="P892" s="160"/>
      <c r="Q892" s="160"/>
      <c r="CE892" s="124"/>
      <c r="CF892" s="132" t="s">
        <v>800</v>
      </c>
      <c r="CG892" s="124"/>
      <c r="CH892" s="124"/>
    </row>
    <row r="893" spans="1:86" s="95" customFormat="1" ht="15" hidden="1" outlineLevel="1" x14ac:dyDescent="0.25">
      <c r="A893" s="210" t="s">
        <v>801</v>
      </c>
      <c r="B893" s="211"/>
      <c r="C893" s="211"/>
      <c r="D893" s="211"/>
      <c r="E893" s="211"/>
      <c r="F893" s="211"/>
      <c r="G893" s="211"/>
      <c r="H893" s="211"/>
      <c r="I893" s="211"/>
      <c r="J893" s="211"/>
      <c r="K893" s="212"/>
      <c r="L893" s="150"/>
      <c r="M893" s="150"/>
      <c r="N893" s="150"/>
      <c r="O893" s="150"/>
      <c r="P893" s="160"/>
      <c r="Q893" s="160"/>
      <c r="CE893" s="124"/>
      <c r="CF893" s="132" t="s">
        <v>801</v>
      </c>
      <c r="CG893" s="124"/>
      <c r="CH893" s="124"/>
    </row>
    <row r="894" spans="1:86" s="95" customFormat="1" ht="15" hidden="1" outlineLevel="1" x14ac:dyDescent="0.25">
      <c r="A894" s="210" t="s">
        <v>682</v>
      </c>
      <c r="B894" s="211"/>
      <c r="C894" s="211"/>
      <c r="D894" s="211"/>
      <c r="E894" s="211"/>
      <c r="F894" s="211"/>
      <c r="G894" s="211"/>
      <c r="H894" s="211"/>
      <c r="I894" s="211"/>
      <c r="J894" s="211"/>
      <c r="K894" s="212"/>
      <c r="L894" s="150">
        <v>12352.31</v>
      </c>
      <c r="M894" s="150"/>
      <c r="N894" s="150"/>
      <c r="O894" s="150"/>
      <c r="P894" s="160"/>
      <c r="Q894" s="160"/>
      <c r="CE894" s="124"/>
      <c r="CF894" s="132" t="s">
        <v>682</v>
      </c>
      <c r="CG894" s="124"/>
      <c r="CH894" s="124"/>
    </row>
    <row r="895" spans="1:86" s="95" customFormat="1" ht="15" hidden="1" outlineLevel="1" x14ac:dyDescent="0.25">
      <c r="A895" s="210" t="s">
        <v>683</v>
      </c>
      <c r="B895" s="211"/>
      <c r="C895" s="211"/>
      <c r="D895" s="211"/>
      <c r="E895" s="211"/>
      <c r="F895" s="211"/>
      <c r="G895" s="211"/>
      <c r="H895" s="211"/>
      <c r="I895" s="211"/>
      <c r="J895" s="211"/>
      <c r="K895" s="212"/>
      <c r="L895" s="150">
        <v>106971</v>
      </c>
      <c r="M895" s="150"/>
      <c r="N895" s="150"/>
      <c r="O895" s="150"/>
      <c r="P895" s="160"/>
      <c r="Q895" s="160"/>
      <c r="CE895" s="124"/>
      <c r="CF895" s="132" t="s">
        <v>683</v>
      </c>
      <c r="CG895" s="124"/>
      <c r="CH895" s="124"/>
    </row>
    <row r="896" spans="1:86" s="95" customFormat="1" ht="15" hidden="1" outlineLevel="1" x14ac:dyDescent="0.25">
      <c r="A896" s="210" t="s">
        <v>802</v>
      </c>
      <c r="B896" s="211"/>
      <c r="C896" s="211"/>
      <c r="D896" s="211"/>
      <c r="E896" s="211"/>
      <c r="F896" s="211"/>
      <c r="G896" s="211"/>
      <c r="H896" s="211"/>
      <c r="I896" s="211"/>
      <c r="J896" s="211"/>
      <c r="K896" s="212"/>
      <c r="L896" s="150">
        <v>6065255.7000000002</v>
      </c>
      <c r="M896" s="150"/>
      <c r="N896" s="150"/>
      <c r="O896" s="150"/>
      <c r="P896" s="160"/>
      <c r="Q896" s="160"/>
      <c r="CE896" s="124"/>
      <c r="CF896" s="132" t="s">
        <v>802</v>
      </c>
      <c r="CG896" s="124"/>
      <c r="CH896" s="124"/>
    </row>
    <row r="897" spans="1:86" s="95" customFormat="1" ht="15" hidden="1" outlineLevel="1" x14ac:dyDescent="0.25">
      <c r="A897" s="210" t="s">
        <v>803</v>
      </c>
      <c r="B897" s="211"/>
      <c r="C897" s="211"/>
      <c r="D897" s="211"/>
      <c r="E897" s="211"/>
      <c r="F897" s="211"/>
      <c r="G897" s="211"/>
      <c r="H897" s="211"/>
      <c r="I897" s="211"/>
      <c r="J897" s="211"/>
      <c r="K897" s="212"/>
      <c r="L897" s="150"/>
      <c r="M897" s="150"/>
      <c r="N897" s="150"/>
      <c r="O897" s="150"/>
      <c r="P897" s="160"/>
      <c r="Q897" s="160"/>
      <c r="CE897" s="124"/>
      <c r="CF897" s="132" t="s">
        <v>803</v>
      </c>
      <c r="CG897" s="124"/>
      <c r="CH897" s="124"/>
    </row>
    <row r="898" spans="1:86" s="95" customFormat="1" ht="15" hidden="1" outlineLevel="1" x14ac:dyDescent="0.25">
      <c r="A898" s="210" t="s">
        <v>682</v>
      </c>
      <c r="B898" s="211"/>
      <c r="C898" s="211"/>
      <c r="D898" s="211"/>
      <c r="E898" s="211"/>
      <c r="F898" s="211"/>
      <c r="G898" s="211"/>
      <c r="H898" s="211"/>
      <c r="I898" s="211"/>
      <c r="J898" s="211"/>
      <c r="K898" s="212"/>
      <c r="L898" s="150">
        <v>15281.29</v>
      </c>
      <c r="M898" s="150"/>
      <c r="N898" s="150"/>
      <c r="O898" s="150"/>
      <c r="P898" s="160"/>
      <c r="Q898" s="160"/>
      <c r="CE898" s="124"/>
      <c r="CF898" s="132" t="s">
        <v>682</v>
      </c>
      <c r="CG898" s="124"/>
      <c r="CH898" s="124"/>
    </row>
    <row r="899" spans="1:86" s="95" customFormat="1" ht="15" hidden="1" outlineLevel="1" x14ac:dyDescent="0.25">
      <c r="A899" s="210" t="s">
        <v>683</v>
      </c>
      <c r="B899" s="211"/>
      <c r="C899" s="211"/>
      <c r="D899" s="211"/>
      <c r="E899" s="211"/>
      <c r="F899" s="211"/>
      <c r="G899" s="211"/>
      <c r="H899" s="211"/>
      <c r="I899" s="211"/>
      <c r="J899" s="211"/>
      <c r="K899" s="212"/>
      <c r="L899" s="150">
        <v>132335.97</v>
      </c>
      <c r="M899" s="150"/>
      <c r="N899" s="150"/>
      <c r="O899" s="150"/>
      <c r="P899" s="160"/>
      <c r="Q899" s="160"/>
      <c r="CE899" s="124"/>
      <c r="CF899" s="132" t="s">
        <v>683</v>
      </c>
      <c r="CG899" s="124"/>
      <c r="CH899" s="124"/>
    </row>
    <row r="900" spans="1:86" s="95" customFormat="1" ht="15" hidden="1" outlineLevel="1" x14ac:dyDescent="0.25">
      <c r="A900" s="210" t="s">
        <v>804</v>
      </c>
      <c r="B900" s="211"/>
      <c r="C900" s="211"/>
      <c r="D900" s="211"/>
      <c r="E900" s="211"/>
      <c r="F900" s="211"/>
      <c r="G900" s="211"/>
      <c r="H900" s="211"/>
      <c r="I900" s="211"/>
      <c r="J900" s="211"/>
      <c r="K900" s="212"/>
      <c r="L900" s="150">
        <v>7146142.3799999999</v>
      </c>
      <c r="M900" s="150"/>
      <c r="N900" s="150"/>
      <c r="O900" s="150"/>
      <c r="P900" s="160"/>
      <c r="Q900" s="160"/>
      <c r="CE900" s="124"/>
      <c r="CF900" s="132" t="s">
        <v>804</v>
      </c>
      <c r="CG900" s="124"/>
      <c r="CH900" s="124"/>
    </row>
    <row r="901" spans="1:86" s="95" customFormat="1" ht="15" hidden="1" outlineLevel="1" x14ac:dyDescent="0.25">
      <c r="A901" s="210" t="s">
        <v>805</v>
      </c>
      <c r="B901" s="211"/>
      <c r="C901" s="211"/>
      <c r="D901" s="211"/>
      <c r="E901" s="211"/>
      <c r="F901" s="211"/>
      <c r="G901" s="211"/>
      <c r="H901" s="211"/>
      <c r="I901" s="211"/>
      <c r="J901" s="211"/>
      <c r="K901" s="212"/>
      <c r="L901" s="150"/>
      <c r="M901" s="150"/>
      <c r="N901" s="150"/>
      <c r="O901" s="150"/>
      <c r="P901" s="160"/>
      <c r="Q901" s="160"/>
      <c r="CE901" s="124"/>
      <c r="CF901" s="132" t="s">
        <v>805</v>
      </c>
      <c r="CG901" s="124"/>
      <c r="CH901" s="124"/>
    </row>
    <row r="902" spans="1:86" s="95" customFormat="1" ht="15" hidden="1" outlineLevel="1" x14ac:dyDescent="0.25">
      <c r="A902" s="210" t="s">
        <v>682</v>
      </c>
      <c r="B902" s="211"/>
      <c r="C902" s="211"/>
      <c r="D902" s="211"/>
      <c r="E902" s="211"/>
      <c r="F902" s="211"/>
      <c r="G902" s="211"/>
      <c r="H902" s="211"/>
      <c r="I902" s="211"/>
      <c r="J902" s="211"/>
      <c r="K902" s="212"/>
      <c r="L902" s="150">
        <v>8824.36</v>
      </c>
      <c r="M902" s="150"/>
      <c r="N902" s="150"/>
      <c r="O902" s="150"/>
      <c r="P902" s="160"/>
      <c r="Q902" s="160"/>
      <c r="CE902" s="124"/>
      <c r="CF902" s="132" t="s">
        <v>682</v>
      </c>
      <c r="CG902" s="124"/>
      <c r="CH902" s="124"/>
    </row>
    <row r="903" spans="1:86" s="95" customFormat="1" ht="15" hidden="1" outlineLevel="1" x14ac:dyDescent="0.25">
      <c r="A903" s="210" t="s">
        <v>683</v>
      </c>
      <c r="B903" s="211"/>
      <c r="C903" s="211"/>
      <c r="D903" s="211"/>
      <c r="E903" s="211"/>
      <c r="F903" s="211"/>
      <c r="G903" s="211"/>
      <c r="H903" s="211"/>
      <c r="I903" s="211"/>
      <c r="J903" s="211"/>
      <c r="K903" s="212"/>
      <c r="L903" s="150">
        <v>76418.960000000006</v>
      </c>
      <c r="M903" s="150"/>
      <c r="N903" s="150"/>
      <c r="O903" s="150"/>
      <c r="P903" s="160"/>
      <c r="Q903" s="160"/>
      <c r="CE903" s="124"/>
      <c r="CF903" s="132" t="s">
        <v>683</v>
      </c>
      <c r="CG903" s="124"/>
      <c r="CH903" s="124"/>
    </row>
    <row r="904" spans="1:86" s="95" customFormat="1" ht="15" hidden="1" outlineLevel="1" x14ac:dyDescent="0.25">
      <c r="A904" s="210" t="s">
        <v>806</v>
      </c>
      <c r="B904" s="211"/>
      <c r="C904" s="211"/>
      <c r="D904" s="211"/>
      <c r="E904" s="211"/>
      <c r="F904" s="211"/>
      <c r="G904" s="211"/>
      <c r="H904" s="211"/>
      <c r="I904" s="211"/>
      <c r="J904" s="211"/>
      <c r="K904" s="212"/>
      <c r="L904" s="150">
        <v>230479.58</v>
      </c>
      <c r="M904" s="150"/>
      <c r="N904" s="150"/>
      <c r="O904" s="150"/>
      <c r="P904" s="160"/>
      <c r="Q904" s="160"/>
      <c r="CE904" s="124"/>
      <c r="CF904" s="132" t="s">
        <v>806</v>
      </c>
      <c r="CG904" s="124"/>
      <c r="CH904" s="124"/>
    </row>
    <row r="905" spans="1:86" s="95" customFormat="1" ht="15" hidden="1" outlineLevel="1" x14ac:dyDescent="0.25">
      <c r="A905" s="210" t="s">
        <v>807</v>
      </c>
      <c r="B905" s="211"/>
      <c r="C905" s="211"/>
      <c r="D905" s="211"/>
      <c r="E905" s="211"/>
      <c r="F905" s="211"/>
      <c r="G905" s="211"/>
      <c r="H905" s="211"/>
      <c r="I905" s="211"/>
      <c r="J905" s="211"/>
      <c r="K905" s="212"/>
      <c r="L905" s="150"/>
      <c r="M905" s="150"/>
      <c r="N905" s="150"/>
      <c r="O905" s="150"/>
      <c r="P905" s="160"/>
      <c r="Q905" s="160"/>
      <c r="CE905" s="124"/>
      <c r="CF905" s="132" t="s">
        <v>807</v>
      </c>
      <c r="CG905" s="124"/>
      <c r="CH905" s="124"/>
    </row>
    <row r="906" spans="1:86" s="95" customFormat="1" ht="15" hidden="1" outlineLevel="1" x14ac:dyDescent="0.25">
      <c r="A906" s="210" t="s">
        <v>682</v>
      </c>
      <c r="B906" s="211"/>
      <c r="C906" s="211"/>
      <c r="D906" s="211"/>
      <c r="E906" s="211"/>
      <c r="F906" s="211"/>
      <c r="G906" s="211"/>
      <c r="H906" s="211"/>
      <c r="I906" s="211"/>
      <c r="J906" s="211"/>
      <c r="K906" s="212"/>
      <c r="L906" s="150">
        <v>9153.1200000000008</v>
      </c>
      <c r="M906" s="150"/>
      <c r="N906" s="150"/>
      <c r="O906" s="150"/>
      <c r="P906" s="160"/>
      <c r="Q906" s="160"/>
      <c r="CE906" s="124"/>
      <c r="CF906" s="132" t="s">
        <v>682</v>
      </c>
      <c r="CG906" s="124"/>
      <c r="CH906" s="124"/>
    </row>
    <row r="907" spans="1:86" s="95" customFormat="1" ht="15" hidden="1" outlineLevel="1" x14ac:dyDescent="0.25">
      <c r="A907" s="210" t="s">
        <v>683</v>
      </c>
      <c r="B907" s="211"/>
      <c r="C907" s="211"/>
      <c r="D907" s="211"/>
      <c r="E907" s="211"/>
      <c r="F907" s="211"/>
      <c r="G907" s="211"/>
      <c r="H907" s="211"/>
      <c r="I907" s="211"/>
      <c r="J907" s="211"/>
      <c r="K907" s="212"/>
      <c r="L907" s="150">
        <v>79266.02</v>
      </c>
      <c r="M907" s="150"/>
      <c r="N907" s="150"/>
      <c r="O907" s="150"/>
      <c r="P907" s="160"/>
      <c r="Q907" s="160"/>
      <c r="CE907" s="124"/>
      <c r="CF907" s="132" t="s">
        <v>683</v>
      </c>
      <c r="CG907" s="124"/>
      <c r="CH907" s="124"/>
    </row>
    <row r="908" spans="1:86" s="95" customFormat="1" ht="15" hidden="1" outlineLevel="1" x14ac:dyDescent="0.25">
      <c r="A908" s="210" t="s">
        <v>808</v>
      </c>
      <c r="B908" s="211"/>
      <c r="C908" s="211"/>
      <c r="D908" s="211"/>
      <c r="E908" s="211"/>
      <c r="F908" s="211"/>
      <c r="G908" s="211"/>
      <c r="H908" s="211"/>
      <c r="I908" s="211"/>
      <c r="J908" s="211"/>
      <c r="K908" s="212"/>
      <c r="L908" s="150">
        <v>107167.66</v>
      </c>
      <c r="M908" s="150"/>
      <c r="N908" s="150"/>
      <c r="O908" s="150"/>
      <c r="P908" s="160"/>
      <c r="Q908" s="160"/>
      <c r="CE908" s="124"/>
      <c r="CF908" s="132" t="s">
        <v>808</v>
      </c>
      <c r="CG908" s="124"/>
      <c r="CH908" s="124"/>
    </row>
    <row r="909" spans="1:86" s="95" customFormat="1" ht="15" hidden="1" outlineLevel="1" x14ac:dyDescent="0.25">
      <c r="A909" s="210" t="s">
        <v>809</v>
      </c>
      <c r="B909" s="211"/>
      <c r="C909" s="211"/>
      <c r="D909" s="211"/>
      <c r="E909" s="211"/>
      <c r="F909" s="211"/>
      <c r="G909" s="211"/>
      <c r="H909" s="211"/>
      <c r="I909" s="211"/>
      <c r="J909" s="211"/>
      <c r="K909" s="212"/>
      <c r="L909" s="150"/>
      <c r="M909" s="150"/>
      <c r="N909" s="150"/>
      <c r="O909" s="150"/>
      <c r="P909" s="160"/>
      <c r="Q909" s="160"/>
      <c r="CE909" s="124"/>
      <c r="CF909" s="132" t="s">
        <v>809</v>
      </c>
      <c r="CG909" s="124"/>
      <c r="CH909" s="124"/>
    </row>
    <row r="910" spans="1:86" s="95" customFormat="1" ht="15" hidden="1" outlineLevel="1" x14ac:dyDescent="0.25">
      <c r="A910" s="210" t="s">
        <v>682</v>
      </c>
      <c r="B910" s="211"/>
      <c r="C910" s="211"/>
      <c r="D910" s="211"/>
      <c r="E910" s="211"/>
      <c r="F910" s="211"/>
      <c r="G910" s="211"/>
      <c r="H910" s="211"/>
      <c r="I910" s="211"/>
      <c r="J910" s="211"/>
      <c r="K910" s="212"/>
      <c r="L910" s="150">
        <v>9153.1200000000008</v>
      </c>
      <c r="M910" s="150"/>
      <c r="N910" s="150"/>
      <c r="O910" s="150"/>
      <c r="P910" s="160"/>
      <c r="Q910" s="160"/>
      <c r="CE910" s="124"/>
      <c r="CF910" s="132" t="s">
        <v>682</v>
      </c>
      <c r="CG910" s="124"/>
      <c r="CH910" s="124"/>
    </row>
    <row r="911" spans="1:86" s="95" customFormat="1" ht="15" hidden="1" outlineLevel="1" x14ac:dyDescent="0.25">
      <c r="A911" s="210" t="s">
        <v>683</v>
      </c>
      <c r="B911" s="211"/>
      <c r="C911" s="211"/>
      <c r="D911" s="211"/>
      <c r="E911" s="211"/>
      <c r="F911" s="211"/>
      <c r="G911" s="211"/>
      <c r="H911" s="211"/>
      <c r="I911" s="211"/>
      <c r="J911" s="211"/>
      <c r="K911" s="212"/>
      <c r="L911" s="150">
        <v>79266.02</v>
      </c>
      <c r="M911" s="150"/>
      <c r="N911" s="150"/>
      <c r="O911" s="150"/>
      <c r="P911" s="160"/>
      <c r="Q911" s="160"/>
      <c r="CE911" s="124"/>
      <c r="CF911" s="132" t="s">
        <v>683</v>
      </c>
      <c r="CG911" s="124"/>
      <c r="CH911" s="124"/>
    </row>
    <row r="912" spans="1:86" s="95" customFormat="1" ht="15" hidden="1" outlineLevel="1" x14ac:dyDescent="0.25">
      <c r="A912" s="210" t="s">
        <v>810</v>
      </c>
      <c r="B912" s="211"/>
      <c r="C912" s="211"/>
      <c r="D912" s="211"/>
      <c r="E912" s="211"/>
      <c r="F912" s="211"/>
      <c r="G912" s="211"/>
      <c r="H912" s="211"/>
      <c r="I912" s="211"/>
      <c r="J912" s="211"/>
      <c r="K912" s="212"/>
      <c r="L912" s="150">
        <v>577056.63</v>
      </c>
      <c r="M912" s="150"/>
      <c r="N912" s="150"/>
      <c r="O912" s="150"/>
      <c r="P912" s="160"/>
      <c r="Q912" s="160"/>
      <c r="CE912" s="124"/>
      <c r="CF912" s="132" t="s">
        <v>810</v>
      </c>
      <c r="CG912" s="124"/>
      <c r="CH912" s="124"/>
    </row>
    <row r="913" spans="1:86" s="95" customFormat="1" ht="15" hidden="1" outlineLevel="1" x14ac:dyDescent="0.25">
      <c r="A913" s="210" t="s">
        <v>811</v>
      </c>
      <c r="B913" s="211"/>
      <c r="C913" s="211"/>
      <c r="D913" s="211"/>
      <c r="E913" s="211"/>
      <c r="F913" s="211"/>
      <c r="G913" s="211"/>
      <c r="H913" s="211"/>
      <c r="I913" s="211"/>
      <c r="J913" s="211"/>
      <c r="K913" s="212"/>
      <c r="L913" s="150"/>
      <c r="M913" s="150"/>
      <c r="N913" s="150"/>
      <c r="O913" s="150"/>
      <c r="P913" s="160"/>
      <c r="Q913" s="160"/>
      <c r="CE913" s="124"/>
      <c r="CF913" s="132" t="s">
        <v>811</v>
      </c>
      <c r="CG913" s="124"/>
      <c r="CH913" s="124"/>
    </row>
    <row r="914" spans="1:86" s="95" customFormat="1" ht="15" hidden="1" outlineLevel="1" x14ac:dyDescent="0.25">
      <c r="A914" s="210" t="s">
        <v>682</v>
      </c>
      <c r="B914" s="211"/>
      <c r="C914" s="211"/>
      <c r="D914" s="211"/>
      <c r="E914" s="211"/>
      <c r="F914" s="211"/>
      <c r="G914" s="211"/>
      <c r="H914" s="211"/>
      <c r="I914" s="211"/>
      <c r="J914" s="211"/>
      <c r="K914" s="212"/>
      <c r="L914" s="150">
        <v>9153.1200000000008</v>
      </c>
      <c r="M914" s="150"/>
      <c r="N914" s="150"/>
      <c r="O914" s="150"/>
      <c r="P914" s="160"/>
      <c r="Q914" s="160"/>
      <c r="CE914" s="124"/>
      <c r="CF914" s="132" t="s">
        <v>682</v>
      </c>
      <c r="CG914" s="124"/>
      <c r="CH914" s="124"/>
    </row>
    <row r="915" spans="1:86" s="95" customFormat="1" ht="15" hidden="1" outlineLevel="1" x14ac:dyDescent="0.25">
      <c r="A915" s="210" t="s">
        <v>683</v>
      </c>
      <c r="B915" s="211"/>
      <c r="C915" s="211"/>
      <c r="D915" s="211"/>
      <c r="E915" s="211"/>
      <c r="F915" s="211"/>
      <c r="G915" s="211"/>
      <c r="H915" s="211"/>
      <c r="I915" s="211"/>
      <c r="J915" s="211"/>
      <c r="K915" s="212"/>
      <c r="L915" s="150">
        <v>79266.02</v>
      </c>
      <c r="M915" s="150"/>
      <c r="N915" s="150"/>
      <c r="O915" s="150"/>
      <c r="P915" s="160"/>
      <c r="Q915" s="160"/>
      <c r="CE915" s="124"/>
      <c r="CF915" s="132" t="s">
        <v>683</v>
      </c>
      <c r="CG915" s="124"/>
      <c r="CH915" s="124"/>
    </row>
    <row r="916" spans="1:86" s="95" customFormat="1" ht="15" hidden="1" outlineLevel="1" x14ac:dyDescent="0.25">
      <c r="A916" s="210" t="s">
        <v>812</v>
      </c>
      <c r="B916" s="211"/>
      <c r="C916" s="211"/>
      <c r="D916" s="211"/>
      <c r="E916" s="211"/>
      <c r="F916" s="211"/>
      <c r="G916" s="211"/>
      <c r="H916" s="211"/>
      <c r="I916" s="211"/>
      <c r="J916" s="211"/>
      <c r="K916" s="212"/>
      <c r="L916" s="150">
        <v>288528.31</v>
      </c>
      <c r="M916" s="150"/>
      <c r="N916" s="150"/>
      <c r="O916" s="150"/>
      <c r="P916" s="160"/>
      <c r="Q916" s="160"/>
      <c r="CE916" s="124"/>
      <c r="CF916" s="132" t="s">
        <v>812</v>
      </c>
      <c r="CG916" s="124"/>
      <c r="CH916" s="124"/>
    </row>
    <row r="917" spans="1:86" s="95" customFormat="1" ht="15" hidden="1" outlineLevel="1" x14ac:dyDescent="0.25">
      <c r="A917" s="210" t="s">
        <v>813</v>
      </c>
      <c r="B917" s="211"/>
      <c r="C917" s="211"/>
      <c r="D917" s="211"/>
      <c r="E917" s="211"/>
      <c r="F917" s="211"/>
      <c r="G917" s="211"/>
      <c r="H917" s="211"/>
      <c r="I917" s="211"/>
      <c r="J917" s="211"/>
      <c r="K917" s="212"/>
      <c r="L917" s="150"/>
      <c r="M917" s="150"/>
      <c r="N917" s="150"/>
      <c r="O917" s="150"/>
      <c r="P917" s="160"/>
      <c r="Q917" s="160"/>
      <c r="CE917" s="124"/>
      <c r="CF917" s="132" t="s">
        <v>813</v>
      </c>
      <c r="CG917" s="124"/>
      <c r="CH917" s="124"/>
    </row>
    <row r="918" spans="1:86" s="95" customFormat="1" ht="15" hidden="1" outlineLevel="1" x14ac:dyDescent="0.25">
      <c r="A918" s="210" t="s">
        <v>682</v>
      </c>
      <c r="B918" s="211"/>
      <c r="C918" s="211"/>
      <c r="D918" s="211"/>
      <c r="E918" s="211"/>
      <c r="F918" s="211"/>
      <c r="G918" s="211"/>
      <c r="H918" s="211"/>
      <c r="I918" s="211"/>
      <c r="J918" s="211"/>
      <c r="K918" s="212"/>
      <c r="L918" s="150">
        <v>9153.1200000000008</v>
      </c>
      <c r="M918" s="150"/>
      <c r="N918" s="150"/>
      <c r="O918" s="150"/>
      <c r="P918" s="160"/>
      <c r="Q918" s="160"/>
      <c r="CE918" s="124"/>
      <c r="CF918" s="132" t="s">
        <v>682</v>
      </c>
      <c r="CG918" s="124"/>
      <c r="CH918" s="124"/>
    </row>
    <row r="919" spans="1:86" s="95" customFormat="1" ht="15" hidden="1" outlineLevel="1" x14ac:dyDescent="0.25">
      <c r="A919" s="210" t="s">
        <v>683</v>
      </c>
      <c r="B919" s="211"/>
      <c r="C919" s="211"/>
      <c r="D919" s="211"/>
      <c r="E919" s="211"/>
      <c r="F919" s="211"/>
      <c r="G919" s="211"/>
      <c r="H919" s="211"/>
      <c r="I919" s="211"/>
      <c r="J919" s="211"/>
      <c r="K919" s="212"/>
      <c r="L919" s="150">
        <v>79266.02</v>
      </c>
      <c r="M919" s="150"/>
      <c r="N919" s="150"/>
      <c r="O919" s="150"/>
      <c r="P919" s="160"/>
      <c r="Q919" s="160"/>
      <c r="CE919" s="124"/>
      <c r="CF919" s="132" t="s">
        <v>683</v>
      </c>
      <c r="CG919" s="124"/>
      <c r="CH919" s="124"/>
    </row>
    <row r="920" spans="1:86" s="95" customFormat="1" ht="15" hidden="1" outlineLevel="1" x14ac:dyDescent="0.25">
      <c r="A920" s="210" t="s">
        <v>814</v>
      </c>
      <c r="B920" s="211"/>
      <c r="C920" s="211"/>
      <c r="D920" s="211"/>
      <c r="E920" s="211"/>
      <c r="F920" s="211"/>
      <c r="G920" s="211"/>
      <c r="H920" s="211"/>
      <c r="I920" s="211"/>
      <c r="J920" s="211"/>
      <c r="K920" s="212"/>
      <c r="L920" s="150">
        <v>197847.99</v>
      </c>
      <c r="M920" s="150"/>
      <c r="N920" s="150"/>
      <c r="O920" s="150"/>
      <c r="P920" s="160"/>
      <c r="Q920" s="160"/>
      <c r="CE920" s="124"/>
      <c r="CF920" s="132" t="s">
        <v>814</v>
      </c>
      <c r="CG920" s="124"/>
      <c r="CH920" s="124"/>
    </row>
    <row r="921" spans="1:86" s="95" customFormat="1" ht="15" hidden="1" outlineLevel="1" x14ac:dyDescent="0.25">
      <c r="A921" s="210" t="s">
        <v>815</v>
      </c>
      <c r="B921" s="211"/>
      <c r="C921" s="211"/>
      <c r="D921" s="211"/>
      <c r="E921" s="211"/>
      <c r="F921" s="211"/>
      <c r="G921" s="211"/>
      <c r="H921" s="211"/>
      <c r="I921" s="211"/>
      <c r="J921" s="211"/>
      <c r="K921" s="212"/>
      <c r="L921" s="150"/>
      <c r="M921" s="150"/>
      <c r="N921" s="150"/>
      <c r="O921" s="150"/>
      <c r="P921" s="160"/>
      <c r="Q921" s="160"/>
      <c r="CE921" s="124"/>
      <c r="CF921" s="132" t="s">
        <v>815</v>
      </c>
      <c r="CG921" s="124"/>
      <c r="CH921" s="124"/>
    </row>
    <row r="922" spans="1:86" s="95" customFormat="1" ht="15" hidden="1" outlineLevel="1" x14ac:dyDescent="0.25">
      <c r="A922" s="210" t="s">
        <v>682</v>
      </c>
      <c r="B922" s="211"/>
      <c r="C922" s="211"/>
      <c r="D922" s="211"/>
      <c r="E922" s="211"/>
      <c r="F922" s="211"/>
      <c r="G922" s="211"/>
      <c r="H922" s="211"/>
      <c r="I922" s="211"/>
      <c r="J922" s="211"/>
      <c r="K922" s="212"/>
      <c r="L922" s="150">
        <v>9675.52</v>
      </c>
      <c r="M922" s="150"/>
      <c r="N922" s="150"/>
      <c r="O922" s="150"/>
      <c r="P922" s="160"/>
      <c r="Q922" s="160"/>
      <c r="CE922" s="124"/>
      <c r="CF922" s="132" t="s">
        <v>682</v>
      </c>
      <c r="CG922" s="124"/>
      <c r="CH922" s="124"/>
    </row>
    <row r="923" spans="1:86" s="95" customFormat="1" ht="15" hidden="1" outlineLevel="1" x14ac:dyDescent="0.25">
      <c r="A923" s="210" t="s">
        <v>683</v>
      </c>
      <c r="B923" s="211"/>
      <c r="C923" s="211"/>
      <c r="D923" s="211"/>
      <c r="E923" s="211"/>
      <c r="F923" s="211"/>
      <c r="G923" s="211"/>
      <c r="H923" s="211"/>
      <c r="I923" s="211"/>
      <c r="J923" s="211"/>
      <c r="K923" s="212"/>
      <c r="L923" s="150">
        <v>83790</v>
      </c>
      <c r="M923" s="150"/>
      <c r="N923" s="150"/>
      <c r="O923" s="150"/>
      <c r="P923" s="160"/>
      <c r="Q923" s="160"/>
      <c r="CE923" s="124"/>
      <c r="CF923" s="132" t="s">
        <v>683</v>
      </c>
      <c r="CG923" s="124"/>
      <c r="CH923" s="124"/>
    </row>
    <row r="924" spans="1:86" s="95" customFormat="1" ht="15" hidden="1" outlineLevel="1" x14ac:dyDescent="0.25">
      <c r="A924" s="210" t="s">
        <v>816</v>
      </c>
      <c r="B924" s="211"/>
      <c r="C924" s="211"/>
      <c r="D924" s="211"/>
      <c r="E924" s="211"/>
      <c r="F924" s="211"/>
      <c r="G924" s="211"/>
      <c r="H924" s="211"/>
      <c r="I924" s="211"/>
      <c r="J924" s="211"/>
      <c r="K924" s="212"/>
      <c r="L924" s="150">
        <v>3171954.24</v>
      </c>
      <c r="M924" s="150"/>
      <c r="N924" s="150"/>
      <c r="O924" s="150"/>
      <c r="P924" s="160"/>
      <c r="Q924" s="160"/>
      <c r="CE924" s="124"/>
      <c r="CF924" s="132" t="s">
        <v>816</v>
      </c>
      <c r="CG924" s="124"/>
      <c r="CH924" s="124"/>
    </row>
    <row r="925" spans="1:86" s="95" customFormat="1" ht="15" hidden="1" outlineLevel="1" x14ac:dyDescent="0.25">
      <c r="A925" s="210" t="s">
        <v>817</v>
      </c>
      <c r="B925" s="211"/>
      <c r="C925" s="211"/>
      <c r="D925" s="211"/>
      <c r="E925" s="211"/>
      <c r="F925" s="211"/>
      <c r="G925" s="211"/>
      <c r="H925" s="211"/>
      <c r="I925" s="211"/>
      <c r="J925" s="211"/>
      <c r="K925" s="212"/>
      <c r="L925" s="150"/>
      <c r="M925" s="150"/>
      <c r="N925" s="150"/>
      <c r="O925" s="150"/>
      <c r="P925" s="160"/>
      <c r="Q925" s="160"/>
      <c r="CE925" s="124"/>
      <c r="CF925" s="132" t="s">
        <v>817</v>
      </c>
      <c r="CG925" s="124"/>
      <c r="CH925" s="124"/>
    </row>
    <row r="926" spans="1:86" s="95" customFormat="1" ht="15" hidden="1" outlineLevel="1" x14ac:dyDescent="0.25">
      <c r="A926" s="210" t="s">
        <v>682</v>
      </c>
      <c r="B926" s="211"/>
      <c r="C926" s="211"/>
      <c r="D926" s="211"/>
      <c r="E926" s="211"/>
      <c r="F926" s="211"/>
      <c r="G926" s="211"/>
      <c r="H926" s="211"/>
      <c r="I926" s="211"/>
      <c r="J926" s="211"/>
      <c r="K926" s="212"/>
      <c r="L926" s="150">
        <v>9675.52</v>
      </c>
      <c r="M926" s="150"/>
      <c r="N926" s="150"/>
      <c r="O926" s="150"/>
      <c r="P926" s="160"/>
      <c r="Q926" s="160"/>
      <c r="CE926" s="124"/>
      <c r="CF926" s="132" t="s">
        <v>682</v>
      </c>
      <c r="CG926" s="124"/>
      <c r="CH926" s="124"/>
    </row>
    <row r="927" spans="1:86" s="95" customFormat="1" ht="15" hidden="1" outlineLevel="1" x14ac:dyDescent="0.25">
      <c r="A927" s="210" t="s">
        <v>683</v>
      </c>
      <c r="B927" s="211"/>
      <c r="C927" s="211"/>
      <c r="D927" s="211"/>
      <c r="E927" s="211"/>
      <c r="F927" s="211"/>
      <c r="G927" s="211"/>
      <c r="H927" s="211"/>
      <c r="I927" s="211"/>
      <c r="J927" s="211"/>
      <c r="K927" s="212"/>
      <c r="L927" s="150">
        <v>83790</v>
      </c>
      <c r="M927" s="150"/>
      <c r="N927" s="150"/>
      <c r="O927" s="150"/>
      <c r="P927" s="160"/>
      <c r="Q927" s="160"/>
      <c r="CE927" s="124"/>
      <c r="CF927" s="132" t="s">
        <v>683</v>
      </c>
      <c r="CG927" s="124"/>
      <c r="CH927" s="124"/>
    </row>
    <row r="928" spans="1:86" s="95" customFormat="1" ht="15" hidden="1" outlineLevel="1" x14ac:dyDescent="0.25">
      <c r="A928" s="210" t="s">
        <v>818</v>
      </c>
      <c r="B928" s="211"/>
      <c r="C928" s="211"/>
      <c r="D928" s="211"/>
      <c r="E928" s="211"/>
      <c r="F928" s="211"/>
      <c r="G928" s="211"/>
      <c r="H928" s="211"/>
      <c r="I928" s="211"/>
      <c r="J928" s="211"/>
      <c r="K928" s="212"/>
      <c r="L928" s="150">
        <v>87141.6</v>
      </c>
      <c r="M928" s="150"/>
      <c r="N928" s="150"/>
      <c r="O928" s="150"/>
      <c r="P928" s="160"/>
      <c r="Q928" s="160"/>
      <c r="CE928" s="124"/>
      <c r="CF928" s="132" t="s">
        <v>818</v>
      </c>
      <c r="CG928" s="124"/>
      <c r="CH928" s="124"/>
    </row>
    <row r="929" spans="1:86" s="95" customFormat="1" ht="15" hidden="1" outlineLevel="1" x14ac:dyDescent="0.25">
      <c r="A929" s="210" t="s">
        <v>819</v>
      </c>
      <c r="B929" s="211"/>
      <c r="C929" s="211"/>
      <c r="D929" s="211"/>
      <c r="E929" s="211"/>
      <c r="F929" s="211"/>
      <c r="G929" s="211"/>
      <c r="H929" s="211"/>
      <c r="I929" s="211"/>
      <c r="J929" s="211"/>
      <c r="K929" s="212"/>
      <c r="L929" s="150"/>
      <c r="M929" s="150"/>
      <c r="N929" s="150"/>
      <c r="O929" s="150"/>
      <c r="P929" s="160"/>
      <c r="Q929" s="160"/>
      <c r="CE929" s="124"/>
      <c r="CF929" s="132" t="s">
        <v>819</v>
      </c>
      <c r="CG929" s="124"/>
      <c r="CH929" s="124"/>
    </row>
    <row r="930" spans="1:86" s="95" customFormat="1" ht="15" hidden="1" outlineLevel="1" x14ac:dyDescent="0.25">
      <c r="A930" s="210" t="s">
        <v>682</v>
      </c>
      <c r="B930" s="211"/>
      <c r="C930" s="211"/>
      <c r="D930" s="211"/>
      <c r="E930" s="211"/>
      <c r="F930" s="211"/>
      <c r="G930" s="211"/>
      <c r="H930" s="211"/>
      <c r="I930" s="211"/>
      <c r="J930" s="211"/>
      <c r="K930" s="212"/>
      <c r="L930" s="150">
        <v>9675.52</v>
      </c>
      <c r="M930" s="150"/>
      <c r="N930" s="150"/>
      <c r="O930" s="150"/>
      <c r="P930" s="160"/>
      <c r="Q930" s="160"/>
      <c r="CE930" s="124"/>
      <c r="CF930" s="132" t="s">
        <v>682</v>
      </c>
      <c r="CG930" s="124"/>
      <c r="CH930" s="124"/>
    </row>
    <row r="931" spans="1:86" s="95" customFormat="1" ht="15" hidden="1" outlineLevel="1" x14ac:dyDescent="0.25">
      <c r="A931" s="210" t="s">
        <v>683</v>
      </c>
      <c r="B931" s="211"/>
      <c r="C931" s="211"/>
      <c r="D931" s="211"/>
      <c r="E931" s="211"/>
      <c r="F931" s="211"/>
      <c r="G931" s="211"/>
      <c r="H931" s="211"/>
      <c r="I931" s="211"/>
      <c r="J931" s="211"/>
      <c r="K931" s="212"/>
      <c r="L931" s="150">
        <v>83790</v>
      </c>
      <c r="M931" s="150"/>
      <c r="N931" s="150"/>
      <c r="O931" s="150"/>
      <c r="P931" s="160"/>
      <c r="Q931" s="160"/>
      <c r="CE931" s="124"/>
      <c r="CF931" s="132" t="s">
        <v>683</v>
      </c>
      <c r="CG931" s="124"/>
      <c r="CH931" s="124"/>
    </row>
    <row r="932" spans="1:86" s="95" customFormat="1" ht="15" hidden="1" outlineLevel="1" x14ac:dyDescent="0.25">
      <c r="A932" s="210" t="s">
        <v>820</v>
      </c>
      <c r="B932" s="211"/>
      <c r="C932" s="211"/>
      <c r="D932" s="211"/>
      <c r="E932" s="211"/>
      <c r="F932" s="211"/>
      <c r="G932" s="211"/>
      <c r="H932" s="211"/>
      <c r="I932" s="211"/>
      <c r="J932" s="211"/>
      <c r="K932" s="212"/>
      <c r="L932" s="150">
        <v>1585977.12</v>
      </c>
      <c r="M932" s="150"/>
      <c r="N932" s="150"/>
      <c r="O932" s="150"/>
      <c r="P932" s="160"/>
      <c r="Q932" s="160"/>
      <c r="CE932" s="124"/>
      <c r="CF932" s="132" t="s">
        <v>820</v>
      </c>
      <c r="CG932" s="124"/>
      <c r="CH932" s="124"/>
    </row>
    <row r="933" spans="1:86" s="95" customFormat="1" ht="15" hidden="1" outlineLevel="1" x14ac:dyDescent="0.25">
      <c r="A933" s="210" t="s">
        <v>821</v>
      </c>
      <c r="B933" s="211"/>
      <c r="C933" s="211"/>
      <c r="D933" s="211"/>
      <c r="E933" s="211"/>
      <c r="F933" s="211"/>
      <c r="G933" s="211"/>
      <c r="H933" s="211"/>
      <c r="I933" s="211"/>
      <c r="J933" s="211"/>
      <c r="K933" s="212"/>
      <c r="L933" s="150"/>
      <c r="M933" s="150"/>
      <c r="N933" s="150"/>
      <c r="O933" s="150"/>
      <c r="P933" s="160"/>
      <c r="Q933" s="160"/>
      <c r="CE933" s="124"/>
      <c r="CF933" s="132" t="s">
        <v>821</v>
      </c>
      <c r="CG933" s="124"/>
      <c r="CH933" s="124"/>
    </row>
    <row r="934" spans="1:86" s="95" customFormat="1" ht="15" hidden="1" outlineLevel="1" x14ac:dyDescent="0.25">
      <c r="A934" s="210" t="s">
        <v>682</v>
      </c>
      <c r="B934" s="211"/>
      <c r="C934" s="211"/>
      <c r="D934" s="211"/>
      <c r="E934" s="211"/>
      <c r="F934" s="211"/>
      <c r="G934" s="211"/>
      <c r="H934" s="211"/>
      <c r="I934" s="211"/>
      <c r="J934" s="211"/>
      <c r="K934" s="212"/>
      <c r="L934" s="150">
        <v>10037.530000000001</v>
      </c>
      <c r="M934" s="150"/>
      <c r="N934" s="150"/>
      <c r="O934" s="150"/>
      <c r="P934" s="160"/>
      <c r="Q934" s="160"/>
      <c r="CE934" s="124"/>
      <c r="CF934" s="132" t="s">
        <v>682</v>
      </c>
      <c r="CG934" s="124"/>
      <c r="CH934" s="124"/>
    </row>
    <row r="935" spans="1:86" s="95" customFormat="1" ht="15" hidden="1" outlineLevel="1" x14ac:dyDescent="0.25">
      <c r="A935" s="210" t="s">
        <v>683</v>
      </c>
      <c r="B935" s="211"/>
      <c r="C935" s="211"/>
      <c r="D935" s="211"/>
      <c r="E935" s="211"/>
      <c r="F935" s="211"/>
      <c r="G935" s="211"/>
      <c r="H935" s="211"/>
      <c r="I935" s="211"/>
      <c r="J935" s="211"/>
      <c r="K935" s="212"/>
      <c r="L935" s="150">
        <v>86925.01</v>
      </c>
      <c r="M935" s="150"/>
      <c r="N935" s="150"/>
      <c r="O935" s="150"/>
      <c r="P935" s="160"/>
      <c r="Q935" s="160"/>
      <c r="CE935" s="124"/>
      <c r="CF935" s="132" t="s">
        <v>683</v>
      </c>
      <c r="CG935" s="124"/>
      <c r="CH935" s="124"/>
    </row>
    <row r="936" spans="1:86" s="95" customFormat="1" ht="15" hidden="1" outlineLevel="1" x14ac:dyDescent="0.25">
      <c r="A936" s="210" t="s">
        <v>822</v>
      </c>
      <c r="B936" s="211"/>
      <c r="C936" s="211"/>
      <c r="D936" s="211"/>
      <c r="E936" s="211"/>
      <c r="F936" s="211"/>
      <c r="G936" s="211"/>
      <c r="H936" s="211"/>
      <c r="I936" s="211"/>
      <c r="J936" s="211"/>
      <c r="K936" s="212"/>
      <c r="L936" s="150">
        <v>2052125.64</v>
      </c>
      <c r="M936" s="150"/>
      <c r="N936" s="150"/>
      <c r="O936" s="150"/>
      <c r="P936" s="160"/>
      <c r="Q936" s="160"/>
      <c r="CE936" s="124"/>
      <c r="CF936" s="132" t="s">
        <v>822</v>
      </c>
      <c r="CG936" s="124"/>
      <c r="CH936" s="124"/>
    </row>
    <row r="937" spans="1:86" s="95" customFormat="1" ht="15" hidden="1" outlineLevel="1" x14ac:dyDescent="0.25">
      <c r="A937" s="210" t="s">
        <v>823</v>
      </c>
      <c r="B937" s="211"/>
      <c r="C937" s="211"/>
      <c r="D937" s="211"/>
      <c r="E937" s="211"/>
      <c r="F937" s="211"/>
      <c r="G937" s="211"/>
      <c r="H937" s="211"/>
      <c r="I937" s="211"/>
      <c r="J937" s="211"/>
      <c r="K937" s="212"/>
      <c r="L937" s="150"/>
      <c r="M937" s="150"/>
      <c r="N937" s="150"/>
      <c r="O937" s="150"/>
      <c r="P937" s="160"/>
      <c r="Q937" s="160"/>
      <c r="CE937" s="124"/>
      <c r="CF937" s="132" t="s">
        <v>823</v>
      </c>
      <c r="CG937" s="124"/>
      <c r="CH937" s="124"/>
    </row>
    <row r="938" spans="1:86" s="95" customFormat="1" ht="15" hidden="1" outlineLevel="1" x14ac:dyDescent="0.25">
      <c r="A938" s="210" t="s">
        <v>682</v>
      </c>
      <c r="B938" s="211"/>
      <c r="C938" s="211"/>
      <c r="D938" s="211"/>
      <c r="E938" s="211"/>
      <c r="F938" s="211"/>
      <c r="G938" s="211"/>
      <c r="H938" s="211"/>
      <c r="I938" s="211"/>
      <c r="J938" s="211"/>
      <c r="K938" s="212"/>
      <c r="L938" s="150">
        <v>10037.530000000001</v>
      </c>
      <c r="M938" s="150"/>
      <c r="N938" s="150"/>
      <c r="O938" s="150"/>
      <c r="P938" s="160"/>
      <c r="Q938" s="160"/>
      <c r="CE938" s="124"/>
      <c r="CF938" s="132" t="s">
        <v>682</v>
      </c>
      <c r="CG938" s="124"/>
      <c r="CH938" s="124"/>
    </row>
    <row r="939" spans="1:86" s="95" customFormat="1" ht="15" hidden="1" outlineLevel="1" x14ac:dyDescent="0.25">
      <c r="A939" s="210" t="s">
        <v>683</v>
      </c>
      <c r="B939" s="211"/>
      <c r="C939" s="211"/>
      <c r="D939" s="211"/>
      <c r="E939" s="211"/>
      <c r="F939" s="211"/>
      <c r="G939" s="211"/>
      <c r="H939" s="211"/>
      <c r="I939" s="211"/>
      <c r="J939" s="211"/>
      <c r="K939" s="212"/>
      <c r="L939" s="150">
        <v>86925.01</v>
      </c>
      <c r="M939" s="150"/>
      <c r="N939" s="150"/>
      <c r="O939" s="150"/>
      <c r="P939" s="160"/>
      <c r="Q939" s="160"/>
      <c r="CE939" s="124"/>
      <c r="CF939" s="132" t="s">
        <v>683</v>
      </c>
      <c r="CG939" s="124"/>
      <c r="CH939" s="124"/>
    </row>
    <row r="940" spans="1:86" s="95" customFormat="1" ht="15" hidden="1" outlineLevel="1" x14ac:dyDescent="0.25">
      <c r="A940" s="210" t="s">
        <v>824</v>
      </c>
      <c r="B940" s="211"/>
      <c r="C940" s="211"/>
      <c r="D940" s="211"/>
      <c r="E940" s="211"/>
      <c r="F940" s="211"/>
      <c r="G940" s="211"/>
      <c r="H940" s="211"/>
      <c r="I940" s="211"/>
      <c r="J940" s="211"/>
      <c r="K940" s="212"/>
      <c r="L940" s="150">
        <v>849778.9</v>
      </c>
      <c r="M940" s="150"/>
      <c r="N940" s="150"/>
      <c r="O940" s="150"/>
      <c r="P940" s="160"/>
      <c r="Q940" s="160"/>
      <c r="CE940" s="124"/>
      <c r="CF940" s="132" t="s">
        <v>824</v>
      </c>
      <c r="CG940" s="124"/>
      <c r="CH940" s="124"/>
    </row>
    <row r="941" spans="1:86" s="95" customFormat="1" ht="15" hidden="1" outlineLevel="1" x14ac:dyDescent="0.25">
      <c r="A941" s="210" t="s">
        <v>825</v>
      </c>
      <c r="B941" s="211"/>
      <c r="C941" s="211"/>
      <c r="D941" s="211"/>
      <c r="E941" s="211"/>
      <c r="F941" s="211"/>
      <c r="G941" s="211"/>
      <c r="H941" s="211"/>
      <c r="I941" s="211"/>
      <c r="J941" s="211"/>
      <c r="K941" s="212"/>
      <c r="L941" s="150"/>
      <c r="M941" s="150"/>
      <c r="N941" s="150"/>
      <c r="O941" s="150"/>
      <c r="P941" s="160"/>
      <c r="Q941" s="160"/>
      <c r="CE941" s="124"/>
      <c r="CF941" s="132" t="s">
        <v>825</v>
      </c>
      <c r="CG941" s="124"/>
      <c r="CH941" s="124"/>
    </row>
    <row r="942" spans="1:86" s="95" customFormat="1" ht="15" hidden="1" outlineLevel="1" x14ac:dyDescent="0.25">
      <c r="A942" s="210" t="s">
        <v>682</v>
      </c>
      <c r="B942" s="211"/>
      <c r="C942" s="211"/>
      <c r="D942" s="211"/>
      <c r="E942" s="211"/>
      <c r="F942" s="211"/>
      <c r="G942" s="211"/>
      <c r="H942" s="211"/>
      <c r="I942" s="211"/>
      <c r="J942" s="211"/>
      <c r="K942" s="212"/>
      <c r="L942" s="150">
        <v>10321.25</v>
      </c>
      <c r="M942" s="150"/>
      <c r="N942" s="150"/>
      <c r="O942" s="150"/>
      <c r="P942" s="160"/>
      <c r="Q942" s="160"/>
      <c r="CE942" s="124"/>
      <c r="CF942" s="132" t="s">
        <v>682</v>
      </c>
      <c r="CG942" s="124"/>
      <c r="CH942" s="124"/>
    </row>
    <row r="943" spans="1:86" s="95" customFormat="1" ht="15" hidden="1" outlineLevel="1" x14ac:dyDescent="0.25">
      <c r="A943" s="210" t="s">
        <v>683</v>
      </c>
      <c r="B943" s="211"/>
      <c r="C943" s="211"/>
      <c r="D943" s="211"/>
      <c r="E943" s="211"/>
      <c r="F943" s="211"/>
      <c r="G943" s="211"/>
      <c r="H943" s="211"/>
      <c r="I943" s="211"/>
      <c r="J943" s="211"/>
      <c r="K943" s="212"/>
      <c r="L943" s="150">
        <v>89382.03</v>
      </c>
      <c r="M943" s="150"/>
      <c r="N943" s="150"/>
      <c r="O943" s="150"/>
      <c r="P943" s="160"/>
      <c r="Q943" s="160"/>
      <c r="CE943" s="124"/>
      <c r="CF943" s="132" t="s">
        <v>683</v>
      </c>
      <c r="CG943" s="124"/>
      <c r="CH943" s="124"/>
    </row>
    <row r="944" spans="1:86" s="95" customFormat="1" ht="15" hidden="1" outlineLevel="1" x14ac:dyDescent="0.25">
      <c r="A944" s="210" t="s">
        <v>826</v>
      </c>
      <c r="B944" s="211"/>
      <c r="C944" s="211"/>
      <c r="D944" s="211"/>
      <c r="E944" s="211"/>
      <c r="F944" s="211"/>
      <c r="G944" s="211"/>
      <c r="H944" s="211"/>
      <c r="I944" s="211"/>
      <c r="J944" s="211"/>
      <c r="K944" s="212"/>
      <c r="L944" s="150">
        <v>10318261.539999999</v>
      </c>
      <c r="M944" s="150"/>
      <c r="N944" s="150"/>
      <c r="O944" s="150"/>
      <c r="P944" s="160"/>
      <c r="Q944" s="160"/>
      <c r="CE944" s="124"/>
      <c r="CF944" s="132" t="s">
        <v>826</v>
      </c>
      <c r="CG944" s="124"/>
      <c r="CH944" s="124"/>
    </row>
    <row r="945" spans="1:86" s="95" customFormat="1" ht="15" hidden="1" outlineLevel="1" x14ac:dyDescent="0.25">
      <c r="A945" s="210" t="s">
        <v>827</v>
      </c>
      <c r="B945" s="211"/>
      <c r="C945" s="211"/>
      <c r="D945" s="211"/>
      <c r="E945" s="211"/>
      <c r="F945" s="211"/>
      <c r="G945" s="211"/>
      <c r="H945" s="211"/>
      <c r="I945" s="211"/>
      <c r="J945" s="211"/>
      <c r="K945" s="212"/>
      <c r="L945" s="150"/>
      <c r="M945" s="150"/>
      <c r="N945" s="150"/>
      <c r="O945" s="150"/>
      <c r="P945" s="160"/>
      <c r="Q945" s="160"/>
      <c r="CE945" s="124"/>
      <c r="CF945" s="132" t="s">
        <v>827</v>
      </c>
      <c r="CG945" s="124"/>
      <c r="CH945" s="124"/>
    </row>
    <row r="946" spans="1:86" s="95" customFormat="1" ht="15" hidden="1" outlineLevel="1" x14ac:dyDescent="0.25">
      <c r="A946" s="210" t="s">
        <v>682</v>
      </c>
      <c r="B946" s="211"/>
      <c r="C946" s="211"/>
      <c r="D946" s="211"/>
      <c r="E946" s="211"/>
      <c r="F946" s="211"/>
      <c r="G946" s="211"/>
      <c r="H946" s="211"/>
      <c r="I946" s="211"/>
      <c r="J946" s="211"/>
      <c r="K946" s="212"/>
      <c r="L946" s="150">
        <v>10785.91</v>
      </c>
      <c r="M946" s="150"/>
      <c r="N946" s="150"/>
      <c r="O946" s="150"/>
      <c r="P946" s="160"/>
      <c r="Q946" s="160"/>
      <c r="CE946" s="124"/>
      <c r="CF946" s="132" t="s">
        <v>682</v>
      </c>
      <c r="CG946" s="124"/>
      <c r="CH946" s="124"/>
    </row>
    <row r="947" spans="1:86" s="95" customFormat="1" ht="15" hidden="1" outlineLevel="1" x14ac:dyDescent="0.25">
      <c r="A947" s="210" t="s">
        <v>683</v>
      </c>
      <c r="B947" s="211"/>
      <c r="C947" s="211"/>
      <c r="D947" s="211"/>
      <c r="E947" s="211"/>
      <c r="F947" s="211"/>
      <c r="G947" s="211"/>
      <c r="H947" s="211"/>
      <c r="I947" s="211"/>
      <c r="J947" s="211"/>
      <c r="K947" s="212"/>
      <c r="L947" s="150">
        <v>93405.98</v>
      </c>
      <c r="M947" s="150"/>
      <c r="N947" s="150"/>
      <c r="O947" s="150"/>
      <c r="P947" s="160"/>
      <c r="Q947" s="160"/>
      <c r="CE947" s="124"/>
      <c r="CF947" s="132" t="s">
        <v>683</v>
      </c>
      <c r="CG947" s="124"/>
      <c r="CH947" s="124"/>
    </row>
    <row r="948" spans="1:86" s="95" customFormat="1" ht="15" hidden="1" outlineLevel="1" x14ac:dyDescent="0.25">
      <c r="A948" s="210" t="s">
        <v>828</v>
      </c>
      <c r="B948" s="211"/>
      <c r="C948" s="211"/>
      <c r="D948" s="211"/>
      <c r="E948" s="211"/>
      <c r="F948" s="211"/>
      <c r="G948" s="211"/>
      <c r="H948" s="211"/>
      <c r="I948" s="211"/>
      <c r="J948" s="211"/>
      <c r="K948" s="212"/>
      <c r="L948" s="150">
        <v>4235400.76</v>
      </c>
      <c r="M948" s="150"/>
      <c r="N948" s="150"/>
      <c r="O948" s="150"/>
      <c r="P948" s="160"/>
      <c r="Q948" s="160"/>
      <c r="CE948" s="124"/>
      <c r="CF948" s="132" t="s">
        <v>828</v>
      </c>
      <c r="CG948" s="124"/>
      <c r="CH948" s="124"/>
    </row>
    <row r="949" spans="1:86" s="95" customFormat="1" ht="15" hidden="1" outlineLevel="1" x14ac:dyDescent="0.25">
      <c r="A949" s="210" t="s">
        <v>829</v>
      </c>
      <c r="B949" s="211"/>
      <c r="C949" s="211"/>
      <c r="D949" s="211"/>
      <c r="E949" s="211"/>
      <c r="F949" s="211"/>
      <c r="G949" s="211"/>
      <c r="H949" s="211"/>
      <c r="I949" s="211"/>
      <c r="J949" s="211"/>
      <c r="K949" s="212"/>
      <c r="L949" s="150"/>
      <c r="M949" s="150"/>
      <c r="N949" s="150"/>
      <c r="O949" s="150"/>
      <c r="P949" s="160"/>
      <c r="Q949" s="160"/>
      <c r="CE949" s="124"/>
      <c r="CF949" s="132" t="s">
        <v>829</v>
      </c>
      <c r="CG949" s="124"/>
      <c r="CH949" s="124"/>
    </row>
    <row r="950" spans="1:86" s="95" customFormat="1" ht="15" hidden="1" outlineLevel="1" x14ac:dyDescent="0.25">
      <c r="A950" s="210" t="s">
        <v>682</v>
      </c>
      <c r="B950" s="211"/>
      <c r="C950" s="211"/>
      <c r="D950" s="211"/>
      <c r="E950" s="211"/>
      <c r="F950" s="211"/>
      <c r="G950" s="211"/>
      <c r="H950" s="211"/>
      <c r="I950" s="211"/>
      <c r="J950" s="211"/>
      <c r="K950" s="212"/>
      <c r="L950" s="150">
        <v>12292.49</v>
      </c>
      <c r="M950" s="150"/>
      <c r="N950" s="150"/>
      <c r="O950" s="150"/>
      <c r="P950" s="160"/>
      <c r="Q950" s="160"/>
      <c r="CE950" s="124"/>
      <c r="CF950" s="132" t="s">
        <v>682</v>
      </c>
      <c r="CG950" s="124"/>
      <c r="CH950" s="124"/>
    </row>
    <row r="951" spans="1:86" s="95" customFormat="1" ht="15" hidden="1" outlineLevel="1" x14ac:dyDescent="0.25">
      <c r="A951" s="210" t="s">
        <v>683</v>
      </c>
      <c r="B951" s="211"/>
      <c r="C951" s="211"/>
      <c r="D951" s="211"/>
      <c r="E951" s="211"/>
      <c r="F951" s="211"/>
      <c r="G951" s="211"/>
      <c r="H951" s="211"/>
      <c r="I951" s="211"/>
      <c r="J951" s="211"/>
      <c r="K951" s="212"/>
      <c r="L951" s="150">
        <v>106452.96</v>
      </c>
      <c r="M951" s="150"/>
      <c r="N951" s="150"/>
      <c r="O951" s="150"/>
      <c r="P951" s="160"/>
      <c r="Q951" s="160"/>
      <c r="CE951" s="124"/>
      <c r="CF951" s="132" t="s">
        <v>683</v>
      </c>
      <c r="CG951" s="124"/>
      <c r="CH951" s="124"/>
    </row>
    <row r="952" spans="1:86" s="95" customFormat="1" ht="15" hidden="1" outlineLevel="1" x14ac:dyDescent="0.25">
      <c r="A952" s="210" t="s">
        <v>830</v>
      </c>
      <c r="B952" s="211"/>
      <c r="C952" s="211"/>
      <c r="D952" s="211"/>
      <c r="E952" s="211"/>
      <c r="F952" s="211"/>
      <c r="G952" s="211"/>
      <c r="H952" s="211"/>
      <c r="I952" s="211"/>
      <c r="J952" s="211"/>
      <c r="K952" s="212"/>
      <c r="L952" s="150">
        <v>487128.75</v>
      </c>
      <c r="M952" s="150"/>
      <c r="N952" s="150"/>
      <c r="O952" s="150"/>
      <c r="P952" s="160"/>
      <c r="Q952" s="160"/>
      <c r="CE952" s="124"/>
      <c r="CF952" s="132" t="s">
        <v>830</v>
      </c>
      <c r="CG952" s="124"/>
      <c r="CH952" s="124"/>
    </row>
    <row r="953" spans="1:86" s="95" customFormat="1" ht="15" hidden="1" outlineLevel="1" x14ac:dyDescent="0.25">
      <c r="A953" s="210" t="s">
        <v>831</v>
      </c>
      <c r="B953" s="211"/>
      <c r="C953" s="211"/>
      <c r="D953" s="211"/>
      <c r="E953" s="211"/>
      <c r="F953" s="211"/>
      <c r="G953" s="211"/>
      <c r="H953" s="211"/>
      <c r="I953" s="211"/>
      <c r="J953" s="211"/>
      <c r="K953" s="212"/>
      <c r="L953" s="150"/>
      <c r="M953" s="150"/>
      <c r="N953" s="150"/>
      <c r="O953" s="150"/>
      <c r="P953" s="160"/>
      <c r="Q953" s="160"/>
      <c r="CE953" s="124"/>
      <c r="CF953" s="132" t="s">
        <v>831</v>
      </c>
      <c r="CG953" s="124"/>
      <c r="CH953" s="124"/>
    </row>
    <row r="954" spans="1:86" s="95" customFormat="1" ht="15" hidden="1" outlineLevel="1" x14ac:dyDescent="0.25">
      <c r="A954" s="210" t="s">
        <v>682</v>
      </c>
      <c r="B954" s="211"/>
      <c r="C954" s="211"/>
      <c r="D954" s="211"/>
      <c r="E954" s="211"/>
      <c r="F954" s="211"/>
      <c r="G954" s="211"/>
      <c r="H954" s="211"/>
      <c r="I954" s="211"/>
      <c r="J954" s="211"/>
      <c r="K954" s="212"/>
      <c r="L954" s="150">
        <v>12292.49</v>
      </c>
      <c r="M954" s="150"/>
      <c r="N954" s="150"/>
      <c r="O954" s="150"/>
      <c r="P954" s="160"/>
      <c r="Q954" s="160"/>
      <c r="CE954" s="124"/>
      <c r="CF954" s="132" t="s">
        <v>682</v>
      </c>
      <c r="CG954" s="124"/>
      <c r="CH954" s="124"/>
    </row>
    <row r="955" spans="1:86" s="95" customFormat="1" ht="15" hidden="1" outlineLevel="1" x14ac:dyDescent="0.25">
      <c r="A955" s="210" t="s">
        <v>683</v>
      </c>
      <c r="B955" s="211"/>
      <c r="C955" s="211"/>
      <c r="D955" s="211"/>
      <c r="E955" s="211"/>
      <c r="F955" s="211"/>
      <c r="G955" s="211"/>
      <c r="H955" s="211"/>
      <c r="I955" s="211"/>
      <c r="J955" s="211"/>
      <c r="K955" s="212"/>
      <c r="L955" s="150">
        <v>106452.96</v>
      </c>
      <c r="M955" s="150"/>
      <c r="N955" s="150"/>
      <c r="O955" s="150"/>
      <c r="P955" s="160"/>
      <c r="Q955" s="160"/>
      <c r="CE955" s="124"/>
      <c r="CF955" s="132" t="s">
        <v>683</v>
      </c>
      <c r="CG955" s="124"/>
      <c r="CH955" s="124"/>
    </row>
    <row r="956" spans="1:86" s="95" customFormat="1" ht="15" hidden="1" outlineLevel="1" x14ac:dyDescent="0.25">
      <c r="A956" s="210" t="s">
        <v>832</v>
      </c>
      <c r="B956" s="211"/>
      <c r="C956" s="211"/>
      <c r="D956" s="211"/>
      <c r="E956" s="211"/>
      <c r="F956" s="211"/>
      <c r="G956" s="211"/>
      <c r="H956" s="211"/>
      <c r="I956" s="211"/>
      <c r="J956" s="211"/>
      <c r="K956" s="212"/>
      <c r="L956" s="150">
        <v>553555.39</v>
      </c>
      <c r="M956" s="150"/>
      <c r="N956" s="150"/>
      <c r="O956" s="150"/>
      <c r="P956" s="160"/>
      <c r="Q956" s="160"/>
      <c r="CE956" s="124"/>
      <c r="CF956" s="132" t="s">
        <v>832</v>
      </c>
      <c r="CG956" s="124"/>
      <c r="CH956" s="124"/>
    </row>
    <row r="957" spans="1:86" s="95" customFormat="1" ht="15" hidden="1" outlineLevel="1" x14ac:dyDescent="0.25">
      <c r="A957" s="210" t="s">
        <v>833</v>
      </c>
      <c r="B957" s="211"/>
      <c r="C957" s="211"/>
      <c r="D957" s="211"/>
      <c r="E957" s="211"/>
      <c r="F957" s="211"/>
      <c r="G957" s="211"/>
      <c r="H957" s="211"/>
      <c r="I957" s="211"/>
      <c r="J957" s="211"/>
      <c r="K957" s="212"/>
      <c r="L957" s="150"/>
      <c r="M957" s="150"/>
      <c r="N957" s="150"/>
      <c r="O957" s="150"/>
      <c r="P957" s="160"/>
      <c r="Q957" s="160"/>
      <c r="CE957" s="124"/>
      <c r="CF957" s="132" t="s">
        <v>833</v>
      </c>
      <c r="CG957" s="124"/>
      <c r="CH957" s="124"/>
    </row>
    <row r="958" spans="1:86" s="95" customFormat="1" ht="15" hidden="1" outlineLevel="1" x14ac:dyDescent="0.25">
      <c r="A958" s="210" t="s">
        <v>682</v>
      </c>
      <c r="B958" s="211"/>
      <c r="C958" s="211"/>
      <c r="D958" s="211"/>
      <c r="E958" s="211"/>
      <c r="F958" s="211"/>
      <c r="G958" s="211"/>
      <c r="H958" s="211"/>
      <c r="I958" s="211"/>
      <c r="J958" s="211"/>
      <c r="K958" s="212"/>
      <c r="L958" s="150">
        <v>9538.57</v>
      </c>
      <c r="M958" s="150"/>
      <c r="N958" s="150"/>
      <c r="O958" s="150"/>
      <c r="P958" s="160"/>
      <c r="Q958" s="160"/>
      <c r="CE958" s="124"/>
      <c r="CF958" s="132" t="s">
        <v>682</v>
      </c>
      <c r="CG958" s="124"/>
      <c r="CH958" s="124"/>
    </row>
    <row r="959" spans="1:86" s="95" customFormat="1" ht="15" hidden="1" outlineLevel="1" x14ac:dyDescent="0.25">
      <c r="A959" s="210" t="s">
        <v>683</v>
      </c>
      <c r="B959" s="211"/>
      <c r="C959" s="211"/>
      <c r="D959" s="211"/>
      <c r="E959" s="211"/>
      <c r="F959" s="211"/>
      <c r="G959" s="211"/>
      <c r="H959" s="211"/>
      <c r="I959" s="211"/>
      <c r="J959" s="211"/>
      <c r="K959" s="212"/>
      <c r="L959" s="150">
        <v>82604.02</v>
      </c>
      <c r="M959" s="150"/>
      <c r="N959" s="150"/>
      <c r="O959" s="150"/>
      <c r="P959" s="160"/>
      <c r="Q959" s="160"/>
      <c r="CE959" s="124"/>
      <c r="CF959" s="132" t="s">
        <v>683</v>
      </c>
      <c r="CG959" s="124"/>
      <c r="CH959" s="124"/>
    </row>
    <row r="960" spans="1:86" s="95" customFormat="1" ht="15" hidden="1" outlineLevel="1" x14ac:dyDescent="0.25">
      <c r="A960" s="210" t="s">
        <v>834</v>
      </c>
      <c r="B960" s="211"/>
      <c r="C960" s="211"/>
      <c r="D960" s="211"/>
      <c r="E960" s="211"/>
      <c r="F960" s="211"/>
      <c r="G960" s="211"/>
      <c r="H960" s="211"/>
      <c r="I960" s="211"/>
      <c r="J960" s="211"/>
      <c r="K960" s="212"/>
      <c r="L960" s="150">
        <v>77317.36</v>
      </c>
      <c r="M960" s="150"/>
      <c r="N960" s="150"/>
      <c r="O960" s="150"/>
      <c r="P960" s="160"/>
      <c r="Q960" s="160"/>
      <c r="CE960" s="124"/>
      <c r="CF960" s="132" t="s">
        <v>834</v>
      </c>
      <c r="CG960" s="124"/>
      <c r="CH960" s="124"/>
    </row>
    <row r="961" spans="1:86" s="95" customFormat="1" ht="15" hidden="1" outlineLevel="1" x14ac:dyDescent="0.25">
      <c r="A961" s="210" t="s">
        <v>835</v>
      </c>
      <c r="B961" s="211"/>
      <c r="C961" s="211"/>
      <c r="D961" s="211"/>
      <c r="E961" s="211"/>
      <c r="F961" s="211"/>
      <c r="G961" s="211"/>
      <c r="H961" s="211"/>
      <c r="I961" s="211"/>
      <c r="J961" s="211"/>
      <c r="K961" s="212"/>
      <c r="L961" s="150"/>
      <c r="M961" s="150"/>
      <c r="N961" s="150"/>
      <c r="O961" s="150"/>
      <c r="P961" s="160"/>
      <c r="Q961" s="160"/>
      <c r="CE961" s="124"/>
      <c r="CF961" s="132" t="s">
        <v>835</v>
      </c>
      <c r="CG961" s="124"/>
      <c r="CH961" s="124"/>
    </row>
    <row r="962" spans="1:86" s="95" customFormat="1" ht="15" hidden="1" outlineLevel="1" x14ac:dyDescent="0.25">
      <c r="A962" s="210" t="s">
        <v>682</v>
      </c>
      <c r="B962" s="211"/>
      <c r="C962" s="211"/>
      <c r="D962" s="211"/>
      <c r="E962" s="211"/>
      <c r="F962" s="211"/>
      <c r="G962" s="211"/>
      <c r="H962" s="211"/>
      <c r="I962" s="211"/>
      <c r="J962" s="211"/>
      <c r="K962" s="212"/>
      <c r="L962" s="150">
        <v>9538.57</v>
      </c>
      <c r="M962" s="150"/>
      <c r="N962" s="150"/>
      <c r="O962" s="150"/>
      <c r="P962" s="160"/>
      <c r="Q962" s="160"/>
      <c r="CE962" s="124"/>
      <c r="CF962" s="132" t="s">
        <v>682</v>
      </c>
      <c r="CG962" s="124"/>
      <c r="CH962" s="124"/>
    </row>
    <row r="963" spans="1:86" s="95" customFormat="1" ht="15" hidden="1" outlineLevel="1" x14ac:dyDescent="0.25">
      <c r="A963" s="210" t="s">
        <v>683</v>
      </c>
      <c r="B963" s="211"/>
      <c r="C963" s="211"/>
      <c r="D963" s="211"/>
      <c r="E963" s="211"/>
      <c r="F963" s="211"/>
      <c r="G963" s="211"/>
      <c r="H963" s="211"/>
      <c r="I963" s="211"/>
      <c r="J963" s="211"/>
      <c r="K963" s="212"/>
      <c r="L963" s="150">
        <v>82604.02</v>
      </c>
      <c r="M963" s="150"/>
      <c r="N963" s="150"/>
      <c r="O963" s="150"/>
      <c r="P963" s="160"/>
      <c r="Q963" s="160"/>
      <c r="CE963" s="124"/>
      <c r="CF963" s="132" t="s">
        <v>683</v>
      </c>
      <c r="CG963" s="124"/>
      <c r="CH963" s="124"/>
    </row>
    <row r="964" spans="1:86" s="95" customFormat="1" ht="15" hidden="1" outlineLevel="1" x14ac:dyDescent="0.25">
      <c r="A964" s="210" t="s">
        <v>836</v>
      </c>
      <c r="B964" s="211"/>
      <c r="C964" s="211"/>
      <c r="D964" s="211"/>
      <c r="E964" s="211"/>
      <c r="F964" s="211"/>
      <c r="G964" s="211"/>
      <c r="H964" s="211"/>
      <c r="I964" s="211"/>
      <c r="J964" s="211"/>
      <c r="K964" s="212"/>
      <c r="L964" s="150">
        <v>197588.82</v>
      </c>
      <c r="M964" s="150"/>
      <c r="N964" s="150"/>
      <c r="O964" s="150"/>
      <c r="P964" s="160"/>
      <c r="Q964" s="160"/>
      <c r="CE964" s="124"/>
      <c r="CF964" s="132" t="s">
        <v>836</v>
      </c>
      <c r="CG964" s="124"/>
      <c r="CH964" s="124"/>
    </row>
    <row r="965" spans="1:86" s="95" customFormat="1" ht="15" hidden="1" outlineLevel="1" x14ac:dyDescent="0.25">
      <c r="A965" s="210" t="s">
        <v>837</v>
      </c>
      <c r="B965" s="211"/>
      <c r="C965" s="211"/>
      <c r="D965" s="211"/>
      <c r="E965" s="211"/>
      <c r="F965" s="211"/>
      <c r="G965" s="211"/>
      <c r="H965" s="211"/>
      <c r="I965" s="211"/>
      <c r="J965" s="211"/>
      <c r="K965" s="212"/>
      <c r="L965" s="150"/>
      <c r="M965" s="150"/>
      <c r="N965" s="150"/>
      <c r="O965" s="150"/>
      <c r="P965" s="160"/>
      <c r="Q965" s="160"/>
      <c r="CE965" s="124"/>
      <c r="CF965" s="132" t="s">
        <v>837</v>
      </c>
      <c r="CG965" s="124"/>
      <c r="CH965" s="124"/>
    </row>
    <row r="966" spans="1:86" s="95" customFormat="1" ht="15" hidden="1" outlineLevel="1" x14ac:dyDescent="0.25">
      <c r="A966" s="210" t="s">
        <v>682</v>
      </c>
      <c r="B966" s="211"/>
      <c r="C966" s="211"/>
      <c r="D966" s="211"/>
      <c r="E966" s="211"/>
      <c r="F966" s="211"/>
      <c r="G966" s="211"/>
      <c r="H966" s="211"/>
      <c r="I966" s="211"/>
      <c r="J966" s="211"/>
      <c r="K966" s="212"/>
      <c r="L966" s="150">
        <v>9925.06</v>
      </c>
      <c r="M966" s="150"/>
      <c r="N966" s="150"/>
      <c r="O966" s="150"/>
      <c r="P966" s="160"/>
      <c r="Q966" s="160"/>
      <c r="CE966" s="124"/>
      <c r="CF966" s="132" t="s">
        <v>682</v>
      </c>
      <c r="CG966" s="124"/>
      <c r="CH966" s="124"/>
    </row>
    <row r="967" spans="1:86" s="95" customFormat="1" ht="15" hidden="1" outlineLevel="1" x14ac:dyDescent="0.25">
      <c r="A967" s="210" t="s">
        <v>683</v>
      </c>
      <c r="B967" s="211"/>
      <c r="C967" s="211"/>
      <c r="D967" s="211"/>
      <c r="E967" s="211"/>
      <c r="F967" s="211"/>
      <c r="G967" s="211"/>
      <c r="H967" s="211"/>
      <c r="I967" s="211"/>
      <c r="J967" s="211"/>
      <c r="K967" s="212"/>
      <c r="L967" s="150">
        <v>85951.02</v>
      </c>
      <c r="M967" s="150"/>
      <c r="N967" s="150"/>
      <c r="O967" s="150"/>
      <c r="P967" s="160"/>
      <c r="Q967" s="160"/>
      <c r="CE967" s="124"/>
      <c r="CF967" s="132" t="s">
        <v>683</v>
      </c>
      <c r="CG967" s="124"/>
      <c r="CH967" s="124"/>
    </row>
    <row r="968" spans="1:86" s="95" customFormat="1" ht="15" hidden="1" outlineLevel="1" x14ac:dyDescent="0.25">
      <c r="A968" s="210" t="s">
        <v>838</v>
      </c>
      <c r="B968" s="211"/>
      <c r="C968" s="211"/>
      <c r="D968" s="211"/>
      <c r="E968" s="211"/>
      <c r="F968" s="211"/>
      <c r="G968" s="211"/>
      <c r="H968" s="211"/>
      <c r="I968" s="211"/>
      <c r="J968" s="211"/>
      <c r="K968" s="212"/>
      <c r="L968" s="150">
        <v>178778.12</v>
      </c>
      <c r="M968" s="150"/>
      <c r="N968" s="150"/>
      <c r="O968" s="150"/>
      <c r="P968" s="160"/>
      <c r="Q968" s="160"/>
      <c r="CE968" s="124"/>
      <c r="CF968" s="132" t="s">
        <v>838</v>
      </c>
      <c r="CG968" s="124"/>
      <c r="CH968" s="124"/>
    </row>
    <row r="969" spans="1:86" s="95" customFormat="1" ht="15" hidden="1" outlineLevel="1" x14ac:dyDescent="0.25">
      <c r="A969" s="210" t="s">
        <v>839</v>
      </c>
      <c r="B969" s="211"/>
      <c r="C969" s="211"/>
      <c r="D969" s="211"/>
      <c r="E969" s="211"/>
      <c r="F969" s="211"/>
      <c r="G969" s="211"/>
      <c r="H969" s="211"/>
      <c r="I969" s="211"/>
      <c r="J969" s="211"/>
      <c r="K969" s="212"/>
      <c r="L969" s="150"/>
      <c r="M969" s="150"/>
      <c r="N969" s="150"/>
      <c r="O969" s="150"/>
      <c r="P969" s="160"/>
      <c r="Q969" s="160"/>
      <c r="CE969" s="124"/>
      <c r="CF969" s="132" t="s">
        <v>839</v>
      </c>
      <c r="CG969" s="124"/>
      <c r="CH969" s="124"/>
    </row>
    <row r="970" spans="1:86" s="95" customFormat="1" ht="15" hidden="1" outlineLevel="1" x14ac:dyDescent="0.25">
      <c r="A970" s="210" t="s">
        <v>682</v>
      </c>
      <c r="B970" s="211"/>
      <c r="C970" s="211"/>
      <c r="D970" s="211"/>
      <c r="E970" s="211"/>
      <c r="F970" s="211"/>
      <c r="G970" s="211"/>
      <c r="H970" s="211"/>
      <c r="I970" s="211"/>
      <c r="J970" s="211"/>
      <c r="K970" s="212"/>
      <c r="L970" s="150">
        <v>9925.06</v>
      </c>
      <c r="M970" s="150"/>
      <c r="N970" s="150"/>
      <c r="O970" s="150"/>
      <c r="P970" s="160"/>
      <c r="Q970" s="160"/>
      <c r="CE970" s="124"/>
      <c r="CF970" s="132" t="s">
        <v>682</v>
      </c>
      <c r="CG970" s="124"/>
      <c r="CH970" s="124"/>
    </row>
    <row r="971" spans="1:86" s="95" customFormat="1" ht="15" hidden="1" outlineLevel="1" x14ac:dyDescent="0.25">
      <c r="A971" s="210" t="s">
        <v>683</v>
      </c>
      <c r="B971" s="211"/>
      <c r="C971" s="211"/>
      <c r="D971" s="211"/>
      <c r="E971" s="211"/>
      <c r="F971" s="211"/>
      <c r="G971" s="211"/>
      <c r="H971" s="211"/>
      <c r="I971" s="211"/>
      <c r="J971" s="211"/>
      <c r="K971" s="212"/>
      <c r="L971" s="150">
        <v>85951.02</v>
      </c>
      <c r="M971" s="150"/>
      <c r="N971" s="150"/>
      <c r="O971" s="150"/>
      <c r="P971" s="160"/>
      <c r="Q971" s="160"/>
      <c r="CE971" s="124"/>
      <c r="CF971" s="132" t="s">
        <v>683</v>
      </c>
      <c r="CG971" s="124"/>
      <c r="CH971" s="124"/>
    </row>
    <row r="972" spans="1:86" s="95" customFormat="1" ht="15" hidden="1" outlineLevel="1" x14ac:dyDescent="0.25">
      <c r="A972" s="210" t="s">
        <v>840</v>
      </c>
      <c r="B972" s="211"/>
      <c r="C972" s="211"/>
      <c r="D972" s="211"/>
      <c r="E972" s="211"/>
      <c r="F972" s="211"/>
      <c r="G972" s="211"/>
      <c r="H972" s="211"/>
      <c r="I972" s="211"/>
      <c r="J972" s="211"/>
      <c r="K972" s="212"/>
      <c r="L972" s="150">
        <v>8938.91</v>
      </c>
      <c r="M972" s="150"/>
      <c r="N972" s="150"/>
      <c r="O972" s="150"/>
      <c r="P972" s="160"/>
      <c r="Q972" s="160"/>
      <c r="CE972" s="124"/>
      <c r="CF972" s="132" t="s">
        <v>840</v>
      </c>
      <c r="CG972" s="124"/>
      <c r="CH972" s="124"/>
    </row>
    <row r="973" spans="1:86" s="95" customFormat="1" ht="15" hidden="1" outlineLevel="1" x14ac:dyDescent="0.25">
      <c r="A973" s="210" t="s">
        <v>841</v>
      </c>
      <c r="B973" s="211"/>
      <c r="C973" s="211"/>
      <c r="D973" s="211"/>
      <c r="E973" s="211"/>
      <c r="F973" s="211"/>
      <c r="G973" s="211"/>
      <c r="H973" s="211"/>
      <c r="I973" s="211"/>
      <c r="J973" s="211"/>
      <c r="K973" s="212"/>
      <c r="L973" s="150"/>
      <c r="M973" s="150"/>
      <c r="N973" s="150"/>
      <c r="O973" s="150"/>
      <c r="P973" s="160"/>
      <c r="Q973" s="160"/>
      <c r="CE973" s="124"/>
      <c r="CF973" s="132" t="s">
        <v>841</v>
      </c>
      <c r="CG973" s="124"/>
      <c r="CH973" s="124"/>
    </row>
    <row r="974" spans="1:86" s="95" customFormat="1" ht="15" hidden="1" outlineLevel="1" x14ac:dyDescent="0.25">
      <c r="A974" s="210" t="s">
        <v>682</v>
      </c>
      <c r="B974" s="211"/>
      <c r="C974" s="211"/>
      <c r="D974" s="211"/>
      <c r="E974" s="211"/>
      <c r="F974" s="211"/>
      <c r="G974" s="211"/>
      <c r="H974" s="211"/>
      <c r="I974" s="211"/>
      <c r="J974" s="211"/>
      <c r="K974" s="212"/>
      <c r="L974" s="150">
        <v>9925.06</v>
      </c>
      <c r="M974" s="150"/>
      <c r="N974" s="150"/>
      <c r="O974" s="150"/>
      <c r="P974" s="160"/>
      <c r="Q974" s="160"/>
      <c r="CE974" s="124"/>
      <c r="CF974" s="132" t="s">
        <v>682</v>
      </c>
      <c r="CG974" s="124"/>
      <c r="CH974" s="124"/>
    </row>
    <row r="975" spans="1:86" s="95" customFormat="1" ht="15" hidden="1" outlineLevel="1" x14ac:dyDescent="0.25">
      <c r="A975" s="210" t="s">
        <v>683</v>
      </c>
      <c r="B975" s="211"/>
      <c r="C975" s="211"/>
      <c r="D975" s="211"/>
      <c r="E975" s="211"/>
      <c r="F975" s="211"/>
      <c r="G975" s="211"/>
      <c r="H975" s="211"/>
      <c r="I975" s="211"/>
      <c r="J975" s="211"/>
      <c r="K975" s="212"/>
      <c r="L975" s="150">
        <v>85951.02</v>
      </c>
      <c r="M975" s="150"/>
      <c r="N975" s="150"/>
      <c r="O975" s="150"/>
      <c r="P975" s="160"/>
      <c r="Q975" s="160"/>
      <c r="CE975" s="124"/>
      <c r="CF975" s="132" t="s">
        <v>683</v>
      </c>
      <c r="CG975" s="124"/>
      <c r="CH975" s="124"/>
    </row>
    <row r="976" spans="1:86" s="95" customFormat="1" ht="15" hidden="1" outlineLevel="1" x14ac:dyDescent="0.25">
      <c r="A976" s="210" t="s">
        <v>842</v>
      </c>
      <c r="B976" s="211"/>
      <c r="C976" s="211"/>
      <c r="D976" s="211"/>
      <c r="E976" s="211"/>
      <c r="F976" s="211"/>
      <c r="G976" s="211"/>
      <c r="H976" s="211"/>
      <c r="I976" s="211"/>
      <c r="J976" s="211"/>
      <c r="K976" s="212"/>
      <c r="L976" s="150">
        <v>2386687.92</v>
      </c>
      <c r="M976" s="150"/>
      <c r="N976" s="150"/>
      <c r="O976" s="150"/>
      <c r="P976" s="160"/>
      <c r="Q976" s="160"/>
      <c r="CE976" s="124"/>
      <c r="CF976" s="132" t="s">
        <v>842</v>
      </c>
      <c r="CG976" s="124"/>
      <c r="CH976" s="124"/>
    </row>
    <row r="977" spans="1:86" s="95" customFormat="1" ht="15" hidden="1" outlineLevel="1" x14ac:dyDescent="0.25">
      <c r="A977" s="210" t="s">
        <v>843</v>
      </c>
      <c r="B977" s="211"/>
      <c r="C977" s="211"/>
      <c r="D977" s="211"/>
      <c r="E977" s="211"/>
      <c r="F977" s="211"/>
      <c r="G977" s="211"/>
      <c r="H977" s="211"/>
      <c r="I977" s="211"/>
      <c r="J977" s="211"/>
      <c r="K977" s="212"/>
      <c r="L977" s="150"/>
      <c r="M977" s="150"/>
      <c r="N977" s="150"/>
      <c r="O977" s="150"/>
      <c r="P977" s="160"/>
      <c r="Q977" s="160"/>
      <c r="CE977" s="124"/>
      <c r="CF977" s="132" t="s">
        <v>843</v>
      </c>
      <c r="CG977" s="124"/>
      <c r="CH977" s="124"/>
    </row>
    <row r="978" spans="1:86" s="95" customFormat="1" ht="15" hidden="1" outlineLevel="1" x14ac:dyDescent="0.25">
      <c r="A978" s="210" t="s">
        <v>682</v>
      </c>
      <c r="B978" s="211"/>
      <c r="C978" s="211"/>
      <c r="D978" s="211"/>
      <c r="E978" s="211"/>
      <c r="F978" s="211"/>
      <c r="G978" s="211"/>
      <c r="H978" s="211"/>
      <c r="I978" s="211"/>
      <c r="J978" s="211"/>
      <c r="K978" s="212"/>
      <c r="L978" s="150">
        <v>11187.07</v>
      </c>
      <c r="M978" s="150"/>
      <c r="N978" s="150"/>
      <c r="O978" s="150"/>
      <c r="P978" s="160"/>
      <c r="Q978" s="160"/>
      <c r="CE978" s="124"/>
      <c r="CF978" s="132" t="s">
        <v>682</v>
      </c>
      <c r="CG978" s="124"/>
      <c r="CH978" s="124"/>
    </row>
    <row r="979" spans="1:86" s="95" customFormat="1" ht="15" hidden="1" outlineLevel="1" x14ac:dyDescent="0.25">
      <c r="A979" s="210" t="s">
        <v>683</v>
      </c>
      <c r="B979" s="211"/>
      <c r="C979" s="211"/>
      <c r="D979" s="211"/>
      <c r="E979" s="211"/>
      <c r="F979" s="211"/>
      <c r="G979" s="211"/>
      <c r="H979" s="211"/>
      <c r="I979" s="211"/>
      <c r="J979" s="211"/>
      <c r="K979" s="212"/>
      <c r="L979" s="150">
        <v>96880.03</v>
      </c>
      <c r="M979" s="150"/>
      <c r="N979" s="150"/>
      <c r="O979" s="150"/>
      <c r="P979" s="160"/>
      <c r="Q979" s="160"/>
      <c r="CE979" s="124"/>
      <c r="CF979" s="132" t="s">
        <v>683</v>
      </c>
      <c r="CG979" s="124"/>
      <c r="CH979" s="124"/>
    </row>
    <row r="980" spans="1:86" s="95" customFormat="1" ht="15" hidden="1" outlineLevel="1" x14ac:dyDescent="0.25">
      <c r="A980" s="210" t="s">
        <v>844</v>
      </c>
      <c r="B980" s="211"/>
      <c r="C980" s="211"/>
      <c r="D980" s="211"/>
      <c r="E980" s="211"/>
      <c r="F980" s="211"/>
      <c r="G980" s="211"/>
      <c r="H980" s="211"/>
      <c r="I980" s="211"/>
      <c r="J980" s="211"/>
      <c r="K980" s="212"/>
      <c r="L980" s="150">
        <v>574304.81999999995</v>
      </c>
      <c r="M980" s="150"/>
      <c r="N980" s="150"/>
      <c r="O980" s="150"/>
      <c r="P980" s="160"/>
      <c r="Q980" s="160"/>
      <c r="CE980" s="124"/>
      <c r="CF980" s="132" t="s">
        <v>844</v>
      </c>
      <c r="CG980" s="124"/>
      <c r="CH980" s="124"/>
    </row>
    <row r="981" spans="1:86" s="95" customFormat="1" ht="15" hidden="1" outlineLevel="1" x14ac:dyDescent="0.25">
      <c r="A981" s="210" t="s">
        <v>845</v>
      </c>
      <c r="B981" s="211"/>
      <c r="C981" s="211"/>
      <c r="D981" s="211"/>
      <c r="E981" s="211"/>
      <c r="F981" s="211"/>
      <c r="G981" s="211"/>
      <c r="H981" s="211"/>
      <c r="I981" s="211"/>
      <c r="J981" s="211"/>
      <c r="K981" s="212"/>
      <c r="L981" s="150"/>
      <c r="M981" s="150"/>
      <c r="N981" s="150"/>
      <c r="O981" s="150"/>
      <c r="P981" s="160"/>
      <c r="Q981" s="160"/>
      <c r="CE981" s="124"/>
      <c r="CF981" s="132" t="s">
        <v>845</v>
      </c>
      <c r="CG981" s="124"/>
      <c r="CH981" s="124"/>
    </row>
    <row r="982" spans="1:86" s="95" customFormat="1" ht="15" hidden="1" outlineLevel="1" x14ac:dyDescent="0.25">
      <c r="A982" s="210" t="s">
        <v>682</v>
      </c>
      <c r="B982" s="211"/>
      <c r="C982" s="211"/>
      <c r="D982" s="211"/>
      <c r="E982" s="211"/>
      <c r="F982" s="211"/>
      <c r="G982" s="211"/>
      <c r="H982" s="211"/>
      <c r="I982" s="211"/>
      <c r="J982" s="211"/>
      <c r="K982" s="212"/>
      <c r="L982" s="150">
        <v>11187.07</v>
      </c>
      <c r="M982" s="150"/>
      <c r="N982" s="150"/>
      <c r="O982" s="150"/>
      <c r="P982" s="160"/>
      <c r="Q982" s="160"/>
      <c r="CE982" s="124"/>
      <c r="CF982" s="132" t="s">
        <v>682</v>
      </c>
      <c r="CG982" s="124"/>
      <c r="CH982" s="124"/>
    </row>
    <row r="983" spans="1:86" s="95" customFormat="1" ht="15" hidden="1" outlineLevel="1" x14ac:dyDescent="0.25">
      <c r="A983" s="210" t="s">
        <v>683</v>
      </c>
      <c r="B983" s="211"/>
      <c r="C983" s="211"/>
      <c r="D983" s="211"/>
      <c r="E983" s="211"/>
      <c r="F983" s="211"/>
      <c r="G983" s="211"/>
      <c r="H983" s="211"/>
      <c r="I983" s="211"/>
      <c r="J983" s="211"/>
      <c r="K983" s="212"/>
      <c r="L983" s="150">
        <v>96880.03</v>
      </c>
      <c r="M983" s="150"/>
      <c r="N983" s="150"/>
      <c r="O983" s="150"/>
      <c r="P983" s="160"/>
      <c r="Q983" s="160"/>
      <c r="CE983" s="124"/>
      <c r="CF983" s="132" t="s">
        <v>683</v>
      </c>
      <c r="CG983" s="124"/>
      <c r="CH983" s="124"/>
    </row>
    <row r="984" spans="1:86" s="95" customFormat="1" ht="15" hidden="1" outlineLevel="1" x14ac:dyDescent="0.25">
      <c r="A984" s="210" t="s">
        <v>846</v>
      </c>
      <c r="B984" s="211"/>
      <c r="C984" s="211"/>
      <c r="D984" s="211"/>
      <c r="E984" s="211"/>
      <c r="F984" s="211"/>
      <c r="G984" s="211"/>
      <c r="H984" s="211"/>
      <c r="I984" s="211"/>
      <c r="J984" s="211"/>
      <c r="K984" s="212"/>
      <c r="L984" s="150">
        <v>20151.05</v>
      </c>
      <c r="M984" s="150"/>
      <c r="N984" s="150"/>
      <c r="O984" s="150"/>
      <c r="P984" s="160"/>
      <c r="Q984" s="160"/>
      <c r="CE984" s="124"/>
      <c r="CF984" s="132" t="s">
        <v>846</v>
      </c>
      <c r="CG984" s="124"/>
      <c r="CH984" s="124"/>
    </row>
    <row r="985" spans="1:86" s="95" customFormat="1" ht="15" hidden="1" outlineLevel="1" x14ac:dyDescent="0.25">
      <c r="A985" s="210" t="s">
        <v>847</v>
      </c>
      <c r="B985" s="211"/>
      <c r="C985" s="211"/>
      <c r="D985" s="211"/>
      <c r="E985" s="211"/>
      <c r="F985" s="211"/>
      <c r="G985" s="211"/>
      <c r="H985" s="211"/>
      <c r="I985" s="211"/>
      <c r="J985" s="211"/>
      <c r="K985" s="212"/>
      <c r="L985" s="150"/>
      <c r="M985" s="150"/>
      <c r="N985" s="150"/>
      <c r="O985" s="150"/>
      <c r="P985" s="160"/>
      <c r="Q985" s="160"/>
      <c r="CE985" s="124"/>
      <c r="CF985" s="132" t="s">
        <v>847</v>
      </c>
      <c r="CG985" s="124"/>
      <c r="CH985" s="124"/>
    </row>
    <row r="986" spans="1:86" s="95" customFormat="1" ht="15" hidden="1" outlineLevel="1" x14ac:dyDescent="0.25">
      <c r="A986" s="210" t="s">
        <v>682</v>
      </c>
      <c r="B986" s="211"/>
      <c r="C986" s="211"/>
      <c r="D986" s="211"/>
      <c r="E986" s="211"/>
      <c r="F986" s="211"/>
      <c r="G986" s="211"/>
      <c r="H986" s="211"/>
      <c r="I986" s="211"/>
      <c r="J986" s="211"/>
      <c r="K986" s="212"/>
      <c r="L986" s="150">
        <v>9959.35</v>
      </c>
      <c r="M986" s="150"/>
      <c r="N986" s="150"/>
      <c r="O986" s="150"/>
      <c r="P986" s="160"/>
      <c r="Q986" s="160"/>
      <c r="CE986" s="124"/>
      <c r="CF986" s="132" t="s">
        <v>682</v>
      </c>
      <c r="CG986" s="124"/>
      <c r="CH986" s="124"/>
    </row>
    <row r="987" spans="1:86" s="95" customFormat="1" ht="15" hidden="1" outlineLevel="1" x14ac:dyDescent="0.25">
      <c r="A987" s="210" t="s">
        <v>683</v>
      </c>
      <c r="B987" s="211"/>
      <c r="C987" s="211"/>
      <c r="D987" s="211"/>
      <c r="E987" s="211"/>
      <c r="F987" s="211"/>
      <c r="G987" s="211"/>
      <c r="H987" s="211"/>
      <c r="I987" s="211"/>
      <c r="J987" s="211"/>
      <c r="K987" s="212"/>
      <c r="L987" s="150">
        <v>86247.97</v>
      </c>
      <c r="M987" s="150"/>
      <c r="N987" s="150"/>
      <c r="O987" s="150"/>
      <c r="P987" s="160"/>
      <c r="Q987" s="160"/>
      <c r="CE987" s="124"/>
      <c r="CF987" s="132" t="s">
        <v>683</v>
      </c>
      <c r="CG987" s="124"/>
      <c r="CH987" s="124"/>
    </row>
    <row r="988" spans="1:86" s="95" customFormat="1" ht="15" hidden="1" outlineLevel="1" x14ac:dyDescent="0.25">
      <c r="A988" s="210" t="s">
        <v>848</v>
      </c>
      <c r="B988" s="211"/>
      <c r="C988" s="211"/>
      <c r="D988" s="211"/>
      <c r="E988" s="211"/>
      <c r="F988" s="211"/>
      <c r="G988" s="211"/>
      <c r="H988" s="211"/>
      <c r="I988" s="211"/>
      <c r="J988" s="211"/>
      <c r="K988" s="212"/>
      <c r="L988" s="150">
        <v>1004616.35</v>
      </c>
      <c r="M988" s="150"/>
      <c r="N988" s="150"/>
      <c r="O988" s="150"/>
      <c r="P988" s="160"/>
      <c r="Q988" s="160"/>
      <c r="CE988" s="124"/>
      <c r="CF988" s="132" t="s">
        <v>848</v>
      </c>
      <c r="CG988" s="124"/>
      <c r="CH988" s="124"/>
    </row>
    <row r="989" spans="1:86" s="95" customFormat="1" ht="15" hidden="1" outlineLevel="1" x14ac:dyDescent="0.25">
      <c r="A989" s="210" t="s">
        <v>849</v>
      </c>
      <c r="B989" s="211"/>
      <c r="C989" s="211"/>
      <c r="D989" s="211"/>
      <c r="E989" s="211"/>
      <c r="F989" s="211"/>
      <c r="G989" s="211"/>
      <c r="H989" s="211"/>
      <c r="I989" s="211"/>
      <c r="J989" s="211"/>
      <c r="K989" s="212"/>
      <c r="L989" s="150"/>
      <c r="M989" s="150"/>
      <c r="N989" s="150"/>
      <c r="O989" s="150"/>
      <c r="P989" s="160"/>
      <c r="Q989" s="160"/>
      <c r="CE989" s="124"/>
      <c r="CF989" s="132" t="s">
        <v>849</v>
      </c>
      <c r="CG989" s="124"/>
      <c r="CH989" s="124"/>
    </row>
    <row r="990" spans="1:86" s="95" customFormat="1" ht="15" hidden="1" outlineLevel="1" x14ac:dyDescent="0.25">
      <c r="A990" s="210" t="s">
        <v>682</v>
      </c>
      <c r="B990" s="211"/>
      <c r="C990" s="211"/>
      <c r="D990" s="211"/>
      <c r="E990" s="211"/>
      <c r="F990" s="211"/>
      <c r="G990" s="211"/>
      <c r="H990" s="211"/>
      <c r="I990" s="211"/>
      <c r="J990" s="211"/>
      <c r="K990" s="212"/>
      <c r="L990" s="150">
        <v>9959.35</v>
      </c>
      <c r="M990" s="150"/>
      <c r="N990" s="150"/>
      <c r="O990" s="150"/>
      <c r="P990" s="160"/>
      <c r="Q990" s="160"/>
      <c r="CE990" s="124"/>
      <c r="CF990" s="132" t="s">
        <v>682</v>
      </c>
      <c r="CG990" s="124"/>
      <c r="CH990" s="124"/>
    </row>
    <row r="991" spans="1:86" s="95" customFormat="1" ht="15" hidden="1" outlineLevel="1" x14ac:dyDescent="0.25">
      <c r="A991" s="210" t="s">
        <v>683</v>
      </c>
      <c r="B991" s="211"/>
      <c r="C991" s="211"/>
      <c r="D991" s="211"/>
      <c r="E991" s="211"/>
      <c r="F991" s="211"/>
      <c r="G991" s="211"/>
      <c r="H991" s="211"/>
      <c r="I991" s="211"/>
      <c r="J991" s="211"/>
      <c r="K991" s="212"/>
      <c r="L991" s="150">
        <v>86247.97</v>
      </c>
      <c r="M991" s="150"/>
      <c r="N991" s="150"/>
      <c r="O991" s="150"/>
      <c r="P991" s="160"/>
      <c r="Q991" s="160"/>
      <c r="CE991" s="124"/>
      <c r="CF991" s="132" t="s">
        <v>683</v>
      </c>
      <c r="CG991" s="124"/>
      <c r="CH991" s="124"/>
    </row>
    <row r="992" spans="1:86" s="95" customFormat="1" ht="15" hidden="1" outlineLevel="1" x14ac:dyDescent="0.25">
      <c r="A992" s="210" t="s">
        <v>850</v>
      </c>
      <c r="B992" s="211"/>
      <c r="C992" s="211"/>
      <c r="D992" s="211"/>
      <c r="E992" s="211"/>
      <c r="F992" s="211"/>
      <c r="G992" s="211"/>
      <c r="H992" s="211"/>
      <c r="I992" s="211"/>
      <c r="J992" s="211"/>
      <c r="K992" s="212"/>
      <c r="L992" s="150">
        <v>44848.94</v>
      </c>
      <c r="M992" s="150"/>
      <c r="N992" s="150"/>
      <c r="O992" s="150"/>
      <c r="P992" s="160"/>
      <c r="Q992" s="160"/>
      <c r="CE992" s="124"/>
      <c r="CF992" s="132" t="s">
        <v>850</v>
      </c>
      <c r="CG992" s="124"/>
      <c r="CH992" s="124"/>
    </row>
    <row r="993" spans="1:86" s="95" customFormat="1" ht="15" hidden="1" outlineLevel="1" x14ac:dyDescent="0.25">
      <c r="A993" s="210" t="s">
        <v>851</v>
      </c>
      <c r="B993" s="211"/>
      <c r="C993" s="211"/>
      <c r="D993" s="211"/>
      <c r="E993" s="211"/>
      <c r="F993" s="211"/>
      <c r="G993" s="211"/>
      <c r="H993" s="211"/>
      <c r="I993" s="211"/>
      <c r="J993" s="211"/>
      <c r="K993" s="212"/>
      <c r="L993" s="150"/>
      <c r="M993" s="150"/>
      <c r="N993" s="150"/>
      <c r="O993" s="150"/>
      <c r="P993" s="160"/>
      <c r="Q993" s="160"/>
      <c r="CE993" s="124"/>
      <c r="CF993" s="132" t="s">
        <v>851</v>
      </c>
      <c r="CG993" s="124"/>
      <c r="CH993" s="124"/>
    </row>
    <row r="994" spans="1:86" s="95" customFormat="1" ht="15" hidden="1" outlineLevel="1" x14ac:dyDescent="0.25">
      <c r="A994" s="210" t="s">
        <v>682</v>
      </c>
      <c r="B994" s="211"/>
      <c r="C994" s="211"/>
      <c r="D994" s="211"/>
      <c r="E994" s="211"/>
      <c r="F994" s="211"/>
      <c r="G994" s="211"/>
      <c r="H994" s="211"/>
      <c r="I994" s="211"/>
      <c r="J994" s="211"/>
      <c r="K994" s="212"/>
      <c r="L994" s="150">
        <v>7650.46</v>
      </c>
      <c r="M994" s="150"/>
      <c r="N994" s="150"/>
      <c r="O994" s="150"/>
      <c r="P994" s="160"/>
      <c r="Q994" s="160"/>
      <c r="CE994" s="124"/>
      <c r="CF994" s="132" t="s">
        <v>682</v>
      </c>
      <c r="CG994" s="124"/>
      <c r="CH994" s="124"/>
    </row>
    <row r="995" spans="1:86" s="95" customFormat="1" ht="15" hidden="1" outlineLevel="1" x14ac:dyDescent="0.25">
      <c r="A995" s="210" t="s">
        <v>683</v>
      </c>
      <c r="B995" s="211"/>
      <c r="C995" s="211"/>
      <c r="D995" s="211"/>
      <c r="E995" s="211"/>
      <c r="F995" s="211"/>
      <c r="G995" s="211"/>
      <c r="H995" s="211"/>
      <c r="I995" s="211"/>
      <c r="J995" s="211"/>
      <c r="K995" s="212"/>
      <c r="L995" s="150">
        <v>66252.98</v>
      </c>
      <c r="M995" s="150"/>
      <c r="N995" s="150"/>
      <c r="O995" s="150"/>
      <c r="P995" s="160"/>
      <c r="Q995" s="160"/>
      <c r="CE995" s="124"/>
      <c r="CF995" s="132" t="s">
        <v>683</v>
      </c>
      <c r="CG995" s="124"/>
      <c r="CH995" s="124"/>
    </row>
    <row r="996" spans="1:86" s="95" customFormat="1" ht="15" hidden="1" outlineLevel="1" x14ac:dyDescent="0.25">
      <c r="A996" s="210" t="s">
        <v>852</v>
      </c>
      <c r="B996" s="211"/>
      <c r="C996" s="211"/>
      <c r="D996" s="211"/>
      <c r="E996" s="211"/>
      <c r="F996" s="211"/>
      <c r="G996" s="211"/>
      <c r="H996" s="211"/>
      <c r="I996" s="211"/>
      <c r="J996" s="211"/>
      <c r="K996" s="212"/>
      <c r="L996" s="150">
        <v>41341.86</v>
      </c>
      <c r="M996" s="150"/>
      <c r="N996" s="150"/>
      <c r="O996" s="150"/>
      <c r="P996" s="160"/>
      <c r="Q996" s="160"/>
      <c r="CE996" s="124"/>
      <c r="CF996" s="132" t="s">
        <v>852</v>
      </c>
      <c r="CG996" s="124"/>
      <c r="CH996" s="124"/>
    </row>
    <row r="997" spans="1:86" s="95" customFormat="1" ht="15" hidden="1" outlineLevel="1" x14ac:dyDescent="0.25">
      <c r="A997" s="210" t="s">
        <v>853</v>
      </c>
      <c r="B997" s="211"/>
      <c r="C997" s="211"/>
      <c r="D997" s="211"/>
      <c r="E997" s="211"/>
      <c r="F997" s="211"/>
      <c r="G997" s="211"/>
      <c r="H997" s="211"/>
      <c r="I997" s="211"/>
      <c r="J997" s="211"/>
      <c r="K997" s="212"/>
      <c r="L997" s="150"/>
      <c r="M997" s="150"/>
      <c r="N997" s="150"/>
      <c r="O997" s="150"/>
      <c r="P997" s="160"/>
      <c r="Q997" s="160"/>
      <c r="CE997" s="124"/>
      <c r="CF997" s="132" t="s">
        <v>853</v>
      </c>
      <c r="CG997" s="124"/>
      <c r="CH997" s="124"/>
    </row>
    <row r="998" spans="1:86" s="95" customFormat="1" ht="15" hidden="1" outlineLevel="1" x14ac:dyDescent="0.25">
      <c r="A998" s="210" t="s">
        <v>682</v>
      </c>
      <c r="B998" s="211"/>
      <c r="C998" s="211"/>
      <c r="D998" s="211"/>
      <c r="E998" s="211"/>
      <c r="F998" s="211"/>
      <c r="G998" s="211"/>
      <c r="H998" s="211"/>
      <c r="I998" s="211"/>
      <c r="J998" s="211"/>
      <c r="K998" s="212"/>
      <c r="L998" s="150">
        <v>8168.94</v>
      </c>
      <c r="M998" s="150"/>
      <c r="N998" s="150"/>
      <c r="O998" s="150"/>
      <c r="P998" s="160"/>
      <c r="Q998" s="160"/>
      <c r="CE998" s="124"/>
      <c r="CF998" s="132" t="s">
        <v>682</v>
      </c>
      <c r="CG998" s="124"/>
      <c r="CH998" s="124"/>
    </row>
    <row r="999" spans="1:86" s="95" customFormat="1" ht="15" hidden="1" outlineLevel="1" x14ac:dyDescent="0.25">
      <c r="A999" s="210" t="s">
        <v>683</v>
      </c>
      <c r="B999" s="211"/>
      <c r="C999" s="211"/>
      <c r="D999" s="211"/>
      <c r="E999" s="211"/>
      <c r="F999" s="211"/>
      <c r="G999" s="211"/>
      <c r="H999" s="211"/>
      <c r="I999" s="211"/>
      <c r="J999" s="211"/>
      <c r="K999" s="212"/>
      <c r="L999" s="150">
        <v>70743.02</v>
      </c>
      <c r="M999" s="150"/>
      <c r="N999" s="150"/>
      <c r="O999" s="150"/>
      <c r="P999" s="160"/>
      <c r="Q999" s="160"/>
      <c r="CE999" s="124"/>
      <c r="CF999" s="132" t="s">
        <v>683</v>
      </c>
      <c r="CG999" s="124"/>
      <c r="CH999" s="124"/>
    </row>
    <row r="1000" spans="1:86" s="95" customFormat="1" ht="15" hidden="1" outlineLevel="1" x14ac:dyDescent="0.25">
      <c r="A1000" s="210" t="s">
        <v>854</v>
      </c>
      <c r="B1000" s="211"/>
      <c r="C1000" s="211"/>
      <c r="D1000" s="211"/>
      <c r="E1000" s="211"/>
      <c r="F1000" s="211"/>
      <c r="G1000" s="211"/>
      <c r="H1000" s="211"/>
      <c r="I1000" s="211"/>
      <c r="J1000" s="211"/>
      <c r="K1000" s="212"/>
      <c r="L1000" s="150">
        <v>529723.73</v>
      </c>
      <c r="M1000" s="150"/>
      <c r="N1000" s="150"/>
      <c r="O1000" s="150"/>
      <c r="P1000" s="160"/>
      <c r="Q1000" s="160"/>
      <c r="CE1000" s="124"/>
      <c r="CF1000" s="132" t="s">
        <v>854</v>
      </c>
      <c r="CG1000" s="124"/>
      <c r="CH1000" s="124"/>
    </row>
    <row r="1001" spans="1:86" s="95" customFormat="1" ht="15" hidden="1" outlineLevel="1" x14ac:dyDescent="0.25">
      <c r="A1001" s="210" t="s">
        <v>855</v>
      </c>
      <c r="B1001" s="211"/>
      <c r="C1001" s="211"/>
      <c r="D1001" s="211"/>
      <c r="E1001" s="211"/>
      <c r="F1001" s="211"/>
      <c r="G1001" s="211"/>
      <c r="H1001" s="211"/>
      <c r="I1001" s="211"/>
      <c r="J1001" s="211"/>
      <c r="K1001" s="212"/>
      <c r="L1001" s="150"/>
      <c r="M1001" s="150"/>
      <c r="N1001" s="150"/>
      <c r="O1001" s="150"/>
      <c r="P1001" s="160"/>
      <c r="Q1001" s="160"/>
      <c r="CE1001" s="124"/>
      <c r="CF1001" s="132" t="s">
        <v>855</v>
      </c>
      <c r="CG1001" s="124"/>
      <c r="CH1001" s="124"/>
    </row>
    <row r="1002" spans="1:86" s="95" customFormat="1" ht="15" hidden="1" outlineLevel="1" x14ac:dyDescent="0.25">
      <c r="A1002" s="210" t="s">
        <v>682</v>
      </c>
      <c r="B1002" s="211"/>
      <c r="C1002" s="211"/>
      <c r="D1002" s="211"/>
      <c r="E1002" s="211"/>
      <c r="F1002" s="211"/>
      <c r="G1002" s="211"/>
      <c r="H1002" s="211"/>
      <c r="I1002" s="211"/>
      <c r="J1002" s="211"/>
      <c r="K1002" s="212"/>
      <c r="L1002" s="150">
        <v>8325.52</v>
      </c>
      <c r="M1002" s="150"/>
      <c r="N1002" s="150"/>
      <c r="O1002" s="150"/>
      <c r="P1002" s="160"/>
      <c r="Q1002" s="160"/>
      <c r="CE1002" s="124"/>
      <c r="CF1002" s="132" t="s">
        <v>682</v>
      </c>
      <c r="CG1002" s="124"/>
      <c r="CH1002" s="124"/>
    </row>
    <row r="1003" spans="1:86" s="95" customFormat="1" ht="15" hidden="1" outlineLevel="1" x14ac:dyDescent="0.25">
      <c r="A1003" s="210" t="s">
        <v>683</v>
      </c>
      <c r="B1003" s="211"/>
      <c r="C1003" s="211"/>
      <c r="D1003" s="211"/>
      <c r="E1003" s="211"/>
      <c r="F1003" s="211"/>
      <c r="G1003" s="211"/>
      <c r="H1003" s="211"/>
      <c r="I1003" s="211"/>
      <c r="J1003" s="211"/>
      <c r="K1003" s="212"/>
      <c r="L1003" s="150">
        <v>72099</v>
      </c>
      <c r="M1003" s="150"/>
      <c r="N1003" s="150"/>
      <c r="O1003" s="150"/>
      <c r="P1003" s="160"/>
      <c r="Q1003" s="160"/>
      <c r="CE1003" s="124"/>
      <c r="CF1003" s="132" t="s">
        <v>683</v>
      </c>
      <c r="CG1003" s="124"/>
      <c r="CH1003" s="124"/>
    </row>
    <row r="1004" spans="1:86" s="95" customFormat="1" ht="15" hidden="1" outlineLevel="1" x14ac:dyDescent="0.25">
      <c r="A1004" s="210" t="s">
        <v>856</v>
      </c>
      <c r="B1004" s="211"/>
      <c r="C1004" s="211"/>
      <c r="D1004" s="211"/>
      <c r="E1004" s="211"/>
      <c r="F1004" s="211"/>
      <c r="G1004" s="211"/>
      <c r="H1004" s="211"/>
      <c r="I1004" s="211"/>
      <c r="J1004" s="211"/>
      <c r="K1004" s="212"/>
      <c r="L1004" s="150">
        <v>367416.5</v>
      </c>
      <c r="M1004" s="150"/>
      <c r="N1004" s="150"/>
      <c r="O1004" s="150"/>
      <c r="P1004" s="160"/>
      <c r="Q1004" s="160"/>
      <c r="CE1004" s="124"/>
      <c r="CF1004" s="132" t="s">
        <v>856</v>
      </c>
      <c r="CG1004" s="124"/>
      <c r="CH1004" s="124"/>
    </row>
    <row r="1005" spans="1:86" s="95" customFormat="1" ht="15" hidden="1" outlineLevel="1" x14ac:dyDescent="0.25">
      <c r="A1005" s="210" t="s">
        <v>857</v>
      </c>
      <c r="B1005" s="211"/>
      <c r="C1005" s="211"/>
      <c r="D1005" s="211"/>
      <c r="E1005" s="211"/>
      <c r="F1005" s="211"/>
      <c r="G1005" s="211"/>
      <c r="H1005" s="211"/>
      <c r="I1005" s="211"/>
      <c r="J1005" s="211"/>
      <c r="K1005" s="212"/>
      <c r="L1005" s="150"/>
      <c r="M1005" s="150"/>
      <c r="N1005" s="150"/>
      <c r="O1005" s="150"/>
      <c r="P1005" s="160"/>
      <c r="Q1005" s="160"/>
      <c r="CE1005" s="124"/>
      <c r="CF1005" s="132" t="s">
        <v>857</v>
      </c>
      <c r="CG1005" s="124"/>
      <c r="CH1005" s="124"/>
    </row>
    <row r="1006" spans="1:86" s="95" customFormat="1" ht="15" hidden="1" outlineLevel="1" x14ac:dyDescent="0.25">
      <c r="A1006" s="210" t="s">
        <v>682</v>
      </c>
      <c r="B1006" s="211"/>
      <c r="C1006" s="211"/>
      <c r="D1006" s="211"/>
      <c r="E1006" s="211"/>
      <c r="F1006" s="211"/>
      <c r="G1006" s="211"/>
      <c r="H1006" s="211"/>
      <c r="I1006" s="211"/>
      <c r="J1006" s="211"/>
      <c r="K1006" s="212"/>
      <c r="L1006" s="150">
        <v>8325.52</v>
      </c>
      <c r="M1006" s="150"/>
      <c r="N1006" s="150"/>
      <c r="O1006" s="150"/>
      <c r="P1006" s="160"/>
      <c r="Q1006" s="160"/>
      <c r="CE1006" s="124"/>
      <c r="CF1006" s="132" t="s">
        <v>682</v>
      </c>
      <c r="CG1006" s="124"/>
      <c r="CH1006" s="124"/>
    </row>
    <row r="1007" spans="1:86" s="95" customFormat="1" ht="15" hidden="1" outlineLevel="1" x14ac:dyDescent="0.25">
      <c r="A1007" s="210" t="s">
        <v>683</v>
      </c>
      <c r="B1007" s="211"/>
      <c r="C1007" s="211"/>
      <c r="D1007" s="211"/>
      <c r="E1007" s="211"/>
      <c r="F1007" s="211"/>
      <c r="G1007" s="211"/>
      <c r="H1007" s="211"/>
      <c r="I1007" s="211"/>
      <c r="J1007" s="211"/>
      <c r="K1007" s="212"/>
      <c r="L1007" s="150">
        <v>72099</v>
      </c>
      <c r="M1007" s="150"/>
      <c r="N1007" s="150"/>
      <c r="O1007" s="150"/>
      <c r="P1007" s="160"/>
      <c r="Q1007" s="160"/>
      <c r="CE1007" s="124"/>
      <c r="CF1007" s="132" t="s">
        <v>683</v>
      </c>
      <c r="CG1007" s="124"/>
      <c r="CH1007" s="124"/>
    </row>
    <row r="1008" spans="1:86" s="95" customFormat="1" ht="15" hidden="1" outlineLevel="1" x14ac:dyDescent="0.25">
      <c r="A1008" s="210" t="s">
        <v>858</v>
      </c>
      <c r="B1008" s="211"/>
      <c r="C1008" s="211"/>
      <c r="D1008" s="211"/>
      <c r="E1008" s="211"/>
      <c r="F1008" s="211"/>
      <c r="G1008" s="211"/>
      <c r="H1008" s="211"/>
      <c r="I1008" s="211"/>
      <c r="J1008" s="211"/>
      <c r="K1008" s="212"/>
      <c r="L1008" s="150">
        <v>172460.81</v>
      </c>
      <c r="M1008" s="150"/>
      <c r="N1008" s="150"/>
      <c r="O1008" s="150"/>
      <c r="P1008" s="160"/>
      <c r="Q1008" s="160"/>
      <c r="CE1008" s="124"/>
      <c r="CF1008" s="132" t="s">
        <v>858</v>
      </c>
      <c r="CG1008" s="124"/>
      <c r="CH1008" s="124"/>
    </row>
    <row r="1009" spans="1:86" s="95" customFormat="1" ht="15" hidden="1" outlineLevel="1" x14ac:dyDescent="0.25">
      <c r="A1009" s="210" t="s">
        <v>859</v>
      </c>
      <c r="B1009" s="211"/>
      <c r="C1009" s="211"/>
      <c r="D1009" s="211"/>
      <c r="E1009" s="211"/>
      <c r="F1009" s="211"/>
      <c r="G1009" s="211"/>
      <c r="H1009" s="211"/>
      <c r="I1009" s="211"/>
      <c r="J1009" s="211"/>
      <c r="K1009" s="212"/>
      <c r="L1009" s="150"/>
      <c r="M1009" s="150"/>
      <c r="N1009" s="150"/>
      <c r="O1009" s="150"/>
      <c r="P1009" s="160"/>
      <c r="Q1009" s="160"/>
      <c r="CE1009" s="124"/>
      <c r="CF1009" s="132" t="s">
        <v>859</v>
      </c>
      <c r="CG1009" s="124"/>
      <c r="CH1009" s="124"/>
    </row>
    <row r="1010" spans="1:86" s="95" customFormat="1" ht="15" hidden="1" outlineLevel="1" x14ac:dyDescent="0.25">
      <c r="A1010" s="210" t="s">
        <v>682</v>
      </c>
      <c r="B1010" s="211"/>
      <c r="C1010" s="211"/>
      <c r="D1010" s="211"/>
      <c r="E1010" s="211"/>
      <c r="F1010" s="211"/>
      <c r="G1010" s="211"/>
      <c r="H1010" s="211"/>
      <c r="I1010" s="211"/>
      <c r="J1010" s="211"/>
      <c r="K1010" s="212"/>
      <c r="L1010" s="150">
        <v>8266.74</v>
      </c>
      <c r="M1010" s="150"/>
      <c r="N1010" s="150"/>
      <c r="O1010" s="150"/>
      <c r="P1010" s="160"/>
      <c r="Q1010" s="160"/>
      <c r="CE1010" s="124"/>
      <c r="CF1010" s="132" t="s">
        <v>682</v>
      </c>
      <c r="CG1010" s="124"/>
      <c r="CH1010" s="124"/>
    </row>
    <row r="1011" spans="1:86" s="95" customFormat="1" ht="15" hidden="1" outlineLevel="1" x14ac:dyDescent="0.25">
      <c r="A1011" s="210" t="s">
        <v>683</v>
      </c>
      <c r="B1011" s="211"/>
      <c r="C1011" s="211"/>
      <c r="D1011" s="211"/>
      <c r="E1011" s="211"/>
      <c r="F1011" s="211"/>
      <c r="G1011" s="211"/>
      <c r="H1011" s="211"/>
      <c r="I1011" s="211"/>
      <c r="J1011" s="211"/>
      <c r="K1011" s="212"/>
      <c r="L1011" s="150">
        <v>71589.97</v>
      </c>
      <c r="M1011" s="150"/>
      <c r="N1011" s="150"/>
      <c r="O1011" s="150"/>
      <c r="P1011" s="160"/>
      <c r="Q1011" s="160"/>
      <c r="CE1011" s="124"/>
      <c r="CF1011" s="132" t="s">
        <v>683</v>
      </c>
      <c r="CG1011" s="124"/>
      <c r="CH1011" s="124"/>
    </row>
    <row r="1012" spans="1:86" s="95" customFormat="1" ht="15" hidden="1" outlineLevel="1" x14ac:dyDescent="0.25">
      <c r="A1012" s="210" t="s">
        <v>860</v>
      </c>
      <c r="B1012" s="211"/>
      <c r="C1012" s="211"/>
      <c r="D1012" s="211"/>
      <c r="E1012" s="211"/>
      <c r="F1012" s="211"/>
      <c r="G1012" s="211"/>
      <c r="H1012" s="211"/>
      <c r="I1012" s="211"/>
      <c r="J1012" s="211"/>
      <c r="K1012" s="212"/>
      <c r="L1012" s="150">
        <v>729644.97</v>
      </c>
      <c r="M1012" s="150"/>
      <c r="N1012" s="150"/>
      <c r="O1012" s="150"/>
      <c r="P1012" s="160"/>
      <c r="Q1012" s="160"/>
      <c r="CE1012" s="124"/>
      <c r="CF1012" s="132" t="s">
        <v>860</v>
      </c>
      <c r="CG1012" s="124"/>
      <c r="CH1012" s="124"/>
    </row>
    <row r="1013" spans="1:86" s="95" customFormat="1" ht="15" hidden="1" outlineLevel="1" x14ac:dyDescent="0.25">
      <c r="A1013" s="210" t="s">
        <v>861</v>
      </c>
      <c r="B1013" s="211"/>
      <c r="C1013" s="211"/>
      <c r="D1013" s="211"/>
      <c r="E1013" s="211"/>
      <c r="F1013" s="211"/>
      <c r="G1013" s="211"/>
      <c r="H1013" s="211"/>
      <c r="I1013" s="211"/>
      <c r="J1013" s="211"/>
      <c r="K1013" s="212"/>
      <c r="L1013" s="150"/>
      <c r="M1013" s="150"/>
      <c r="N1013" s="150"/>
      <c r="O1013" s="150"/>
      <c r="P1013" s="160"/>
      <c r="Q1013" s="160"/>
      <c r="CE1013" s="124"/>
      <c r="CF1013" s="132" t="s">
        <v>861</v>
      </c>
      <c r="CG1013" s="124"/>
      <c r="CH1013" s="124"/>
    </row>
    <row r="1014" spans="1:86" s="95" customFormat="1" ht="15" hidden="1" outlineLevel="1" x14ac:dyDescent="0.25">
      <c r="A1014" s="210" t="s">
        <v>682</v>
      </c>
      <c r="B1014" s="211"/>
      <c r="C1014" s="211"/>
      <c r="D1014" s="211"/>
      <c r="E1014" s="211"/>
      <c r="F1014" s="211"/>
      <c r="G1014" s="211"/>
      <c r="H1014" s="211"/>
      <c r="I1014" s="211"/>
      <c r="J1014" s="211"/>
      <c r="K1014" s="212"/>
      <c r="L1014" s="150">
        <v>8654.16</v>
      </c>
      <c r="M1014" s="150"/>
      <c r="N1014" s="150"/>
      <c r="O1014" s="150"/>
      <c r="P1014" s="160"/>
      <c r="Q1014" s="160"/>
      <c r="CE1014" s="124"/>
      <c r="CF1014" s="132" t="s">
        <v>682</v>
      </c>
      <c r="CG1014" s="124"/>
      <c r="CH1014" s="124"/>
    </row>
    <row r="1015" spans="1:86" s="95" customFormat="1" ht="15" hidden="1" outlineLevel="1" x14ac:dyDescent="0.25">
      <c r="A1015" s="210" t="s">
        <v>683</v>
      </c>
      <c r="B1015" s="211"/>
      <c r="C1015" s="211"/>
      <c r="D1015" s="211"/>
      <c r="E1015" s="211"/>
      <c r="F1015" s="211"/>
      <c r="G1015" s="211"/>
      <c r="H1015" s="211"/>
      <c r="I1015" s="211"/>
      <c r="J1015" s="211"/>
      <c r="K1015" s="212"/>
      <c r="L1015" s="150">
        <v>74945.03</v>
      </c>
      <c r="M1015" s="150"/>
      <c r="N1015" s="150"/>
      <c r="O1015" s="150"/>
      <c r="P1015" s="160"/>
      <c r="Q1015" s="160"/>
      <c r="CE1015" s="124"/>
      <c r="CF1015" s="132" t="s">
        <v>683</v>
      </c>
      <c r="CG1015" s="124"/>
      <c r="CH1015" s="124"/>
    </row>
    <row r="1016" spans="1:86" s="95" customFormat="1" ht="15" hidden="1" outlineLevel="1" x14ac:dyDescent="0.25">
      <c r="A1016" s="210" t="s">
        <v>862</v>
      </c>
      <c r="B1016" s="211"/>
      <c r="C1016" s="211"/>
      <c r="D1016" s="211"/>
      <c r="E1016" s="211"/>
      <c r="F1016" s="211"/>
      <c r="G1016" s="211"/>
      <c r="H1016" s="211"/>
      <c r="I1016" s="211"/>
      <c r="J1016" s="211"/>
      <c r="K1016" s="212"/>
      <c r="L1016" s="150">
        <v>116914.25</v>
      </c>
      <c r="M1016" s="150"/>
      <c r="N1016" s="150"/>
      <c r="O1016" s="150"/>
      <c r="P1016" s="160"/>
      <c r="Q1016" s="160"/>
      <c r="CE1016" s="124"/>
      <c r="CF1016" s="132" t="s">
        <v>862</v>
      </c>
      <c r="CG1016" s="124"/>
      <c r="CH1016" s="124"/>
    </row>
    <row r="1017" spans="1:86" s="95" customFormat="1" ht="15" hidden="1" outlineLevel="1" x14ac:dyDescent="0.25">
      <c r="A1017" s="210" t="s">
        <v>863</v>
      </c>
      <c r="B1017" s="211"/>
      <c r="C1017" s="211"/>
      <c r="D1017" s="211"/>
      <c r="E1017" s="211"/>
      <c r="F1017" s="211"/>
      <c r="G1017" s="211"/>
      <c r="H1017" s="211"/>
      <c r="I1017" s="211"/>
      <c r="J1017" s="211"/>
      <c r="K1017" s="212"/>
      <c r="L1017" s="150"/>
      <c r="M1017" s="150"/>
      <c r="N1017" s="150"/>
      <c r="O1017" s="150"/>
      <c r="P1017" s="160"/>
      <c r="Q1017" s="160"/>
      <c r="CE1017" s="124"/>
      <c r="CF1017" s="132" t="s">
        <v>863</v>
      </c>
      <c r="CG1017" s="124"/>
      <c r="CH1017" s="124"/>
    </row>
    <row r="1018" spans="1:86" s="95" customFormat="1" ht="15" hidden="1" outlineLevel="1" x14ac:dyDescent="0.25">
      <c r="A1018" s="210" t="s">
        <v>682</v>
      </c>
      <c r="B1018" s="211"/>
      <c r="C1018" s="211"/>
      <c r="D1018" s="211"/>
      <c r="E1018" s="211"/>
      <c r="F1018" s="211"/>
      <c r="G1018" s="211"/>
      <c r="H1018" s="211"/>
      <c r="I1018" s="211"/>
      <c r="J1018" s="211"/>
      <c r="K1018" s="212"/>
      <c r="L1018" s="150">
        <v>8654.16</v>
      </c>
      <c r="M1018" s="150"/>
      <c r="N1018" s="150"/>
      <c r="O1018" s="150"/>
      <c r="P1018" s="160"/>
      <c r="Q1018" s="160"/>
      <c r="CE1018" s="124"/>
      <c r="CF1018" s="132" t="s">
        <v>682</v>
      </c>
      <c r="CG1018" s="124"/>
      <c r="CH1018" s="124"/>
    </row>
    <row r="1019" spans="1:86" s="95" customFormat="1" ht="15" hidden="1" outlineLevel="1" x14ac:dyDescent="0.25">
      <c r="A1019" s="210" t="s">
        <v>683</v>
      </c>
      <c r="B1019" s="211"/>
      <c r="C1019" s="211"/>
      <c r="D1019" s="211"/>
      <c r="E1019" s="211"/>
      <c r="F1019" s="211"/>
      <c r="G1019" s="211"/>
      <c r="H1019" s="211"/>
      <c r="I1019" s="211"/>
      <c r="J1019" s="211"/>
      <c r="K1019" s="212"/>
      <c r="L1019" s="150">
        <v>74945.03</v>
      </c>
      <c r="M1019" s="150"/>
      <c r="N1019" s="150"/>
      <c r="O1019" s="150"/>
      <c r="P1019" s="160"/>
      <c r="Q1019" s="160"/>
      <c r="CE1019" s="124"/>
      <c r="CF1019" s="132" t="s">
        <v>683</v>
      </c>
      <c r="CG1019" s="124"/>
      <c r="CH1019" s="124"/>
    </row>
    <row r="1020" spans="1:86" s="95" customFormat="1" ht="15" hidden="1" outlineLevel="1" x14ac:dyDescent="0.25">
      <c r="A1020" s="210" t="s">
        <v>864</v>
      </c>
      <c r="B1020" s="211"/>
      <c r="C1020" s="211"/>
      <c r="D1020" s="211"/>
      <c r="E1020" s="211"/>
      <c r="F1020" s="211"/>
      <c r="G1020" s="211"/>
      <c r="H1020" s="211"/>
      <c r="I1020" s="211"/>
      <c r="J1020" s="211"/>
      <c r="K1020" s="212"/>
      <c r="L1020" s="150">
        <v>436479.85</v>
      </c>
      <c r="M1020" s="150"/>
      <c r="N1020" s="150"/>
      <c r="O1020" s="150"/>
      <c r="P1020" s="160"/>
      <c r="Q1020" s="160"/>
      <c r="CE1020" s="124"/>
      <c r="CF1020" s="132" t="s">
        <v>864</v>
      </c>
      <c r="CG1020" s="124"/>
      <c r="CH1020" s="124"/>
    </row>
    <row r="1021" spans="1:86" s="95" customFormat="1" ht="15" hidden="1" outlineLevel="1" x14ac:dyDescent="0.25">
      <c r="A1021" s="210" t="s">
        <v>865</v>
      </c>
      <c r="B1021" s="211"/>
      <c r="C1021" s="211"/>
      <c r="D1021" s="211"/>
      <c r="E1021" s="211"/>
      <c r="F1021" s="211"/>
      <c r="G1021" s="211"/>
      <c r="H1021" s="211"/>
      <c r="I1021" s="211"/>
      <c r="J1021" s="211"/>
      <c r="K1021" s="212"/>
      <c r="L1021" s="150"/>
      <c r="M1021" s="150"/>
      <c r="N1021" s="150"/>
      <c r="O1021" s="150"/>
      <c r="P1021" s="160"/>
      <c r="Q1021" s="160"/>
      <c r="CE1021" s="124"/>
      <c r="CF1021" s="132" t="s">
        <v>865</v>
      </c>
      <c r="CG1021" s="124"/>
      <c r="CH1021" s="124"/>
    </row>
    <row r="1022" spans="1:86" s="95" customFormat="1" ht="15" hidden="1" outlineLevel="1" x14ac:dyDescent="0.25">
      <c r="A1022" s="210" t="s">
        <v>682</v>
      </c>
      <c r="B1022" s="211"/>
      <c r="C1022" s="211"/>
      <c r="D1022" s="211"/>
      <c r="E1022" s="211"/>
      <c r="F1022" s="211"/>
      <c r="G1022" s="211"/>
      <c r="H1022" s="211"/>
      <c r="I1022" s="211"/>
      <c r="J1022" s="211"/>
      <c r="K1022" s="212"/>
      <c r="L1022" s="150">
        <v>8765.7000000000007</v>
      </c>
      <c r="M1022" s="150"/>
      <c r="N1022" s="150"/>
      <c r="O1022" s="150"/>
      <c r="P1022" s="160"/>
      <c r="Q1022" s="160"/>
      <c r="CE1022" s="124"/>
      <c r="CF1022" s="132" t="s">
        <v>682</v>
      </c>
      <c r="CG1022" s="124"/>
      <c r="CH1022" s="124"/>
    </row>
    <row r="1023" spans="1:86" s="95" customFormat="1" ht="15" hidden="1" outlineLevel="1" x14ac:dyDescent="0.25">
      <c r="A1023" s="210" t="s">
        <v>683</v>
      </c>
      <c r="B1023" s="211"/>
      <c r="C1023" s="211"/>
      <c r="D1023" s="211"/>
      <c r="E1023" s="211"/>
      <c r="F1023" s="211"/>
      <c r="G1023" s="211"/>
      <c r="H1023" s="211"/>
      <c r="I1023" s="211"/>
      <c r="J1023" s="211"/>
      <c r="K1023" s="212"/>
      <c r="L1023" s="150">
        <v>75910.960000000006</v>
      </c>
      <c r="M1023" s="150"/>
      <c r="N1023" s="150"/>
      <c r="O1023" s="150"/>
      <c r="P1023" s="160"/>
      <c r="Q1023" s="160"/>
      <c r="CE1023" s="124"/>
      <c r="CF1023" s="132" t="s">
        <v>683</v>
      </c>
      <c r="CG1023" s="124"/>
      <c r="CH1023" s="124"/>
    </row>
    <row r="1024" spans="1:86" s="95" customFormat="1" ht="15" hidden="1" outlineLevel="1" x14ac:dyDescent="0.25">
      <c r="A1024" s="210" t="s">
        <v>866</v>
      </c>
      <c r="B1024" s="211"/>
      <c r="C1024" s="211"/>
      <c r="D1024" s="211"/>
      <c r="E1024" s="211"/>
      <c r="F1024" s="211"/>
      <c r="G1024" s="211"/>
      <c r="H1024" s="211"/>
      <c r="I1024" s="211"/>
      <c r="J1024" s="211"/>
      <c r="K1024" s="212"/>
      <c r="L1024" s="150">
        <v>1539474.27</v>
      </c>
      <c r="M1024" s="150"/>
      <c r="N1024" s="150"/>
      <c r="O1024" s="150"/>
      <c r="P1024" s="160"/>
      <c r="Q1024" s="160"/>
      <c r="CE1024" s="124"/>
      <c r="CF1024" s="132" t="s">
        <v>866</v>
      </c>
      <c r="CG1024" s="124"/>
      <c r="CH1024" s="124"/>
    </row>
    <row r="1025" spans="1:86" s="95" customFormat="1" ht="15" hidden="1" outlineLevel="1" x14ac:dyDescent="0.25">
      <c r="A1025" s="210" t="s">
        <v>867</v>
      </c>
      <c r="B1025" s="211"/>
      <c r="C1025" s="211"/>
      <c r="D1025" s="211"/>
      <c r="E1025" s="211"/>
      <c r="F1025" s="211"/>
      <c r="G1025" s="211"/>
      <c r="H1025" s="211"/>
      <c r="I1025" s="211"/>
      <c r="J1025" s="211"/>
      <c r="K1025" s="212"/>
      <c r="L1025" s="150"/>
      <c r="M1025" s="150"/>
      <c r="N1025" s="150"/>
      <c r="O1025" s="150"/>
      <c r="P1025" s="160"/>
      <c r="Q1025" s="160"/>
      <c r="CE1025" s="124"/>
      <c r="CF1025" s="132" t="s">
        <v>867</v>
      </c>
      <c r="CG1025" s="124"/>
      <c r="CH1025" s="124"/>
    </row>
    <row r="1026" spans="1:86" s="95" customFormat="1" ht="15" hidden="1" outlineLevel="1" x14ac:dyDescent="0.25">
      <c r="A1026" s="210" t="s">
        <v>682</v>
      </c>
      <c r="B1026" s="211"/>
      <c r="C1026" s="211"/>
      <c r="D1026" s="211"/>
      <c r="E1026" s="211"/>
      <c r="F1026" s="211"/>
      <c r="G1026" s="211"/>
      <c r="H1026" s="211"/>
      <c r="I1026" s="211"/>
      <c r="J1026" s="211"/>
      <c r="K1026" s="212"/>
      <c r="L1026" s="150">
        <v>8765.7000000000007</v>
      </c>
      <c r="M1026" s="150"/>
      <c r="N1026" s="150"/>
      <c r="O1026" s="150"/>
      <c r="P1026" s="160"/>
      <c r="Q1026" s="160"/>
      <c r="CE1026" s="124"/>
      <c r="CF1026" s="132" t="s">
        <v>682</v>
      </c>
      <c r="CG1026" s="124"/>
      <c r="CH1026" s="124"/>
    </row>
    <row r="1027" spans="1:86" s="95" customFormat="1" ht="15" hidden="1" outlineLevel="1" x14ac:dyDescent="0.25">
      <c r="A1027" s="210" t="s">
        <v>683</v>
      </c>
      <c r="B1027" s="211"/>
      <c r="C1027" s="211"/>
      <c r="D1027" s="211"/>
      <c r="E1027" s="211"/>
      <c r="F1027" s="211"/>
      <c r="G1027" s="211"/>
      <c r="H1027" s="211"/>
      <c r="I1027" s="211"/>
      <c r="J1027" s="211"/>
      <c r="K1027" s="212"/>
      <c r="L1027" s="150">
        <v>75910.960000000006</v>
      </c>
      <c r="M1027" s="150"/>
      <c r="N1027" s="150"/>
      <c r="O1027" s="150"/>
      <c r="P1027" s="160"/>
      <c r="Q1027" s="160"/>
      <c r="CE1027" s="124"/>
      <c r="CF1027" s="132" t="s">
        <v>683</v>
      </c>
      <c r="CG1027" s="124"/>
      <c r="CH1027" s="124"/>
    </row>
    <row r="1028" spans="1:86" s="95" customFormat="1" ht="15" hidden="1" outlineLevel="1" x14ac:dyDescent="0.25">
      <c r="A1028" s="210" t="s">
        <v>868</v>
      </c>
      <c r="B1028" s="211"/>
      <c r="C1028" s="211"/>
      <c r="D1028" s="211"/>
      <c r="E1028" s="211"/>
      <c r="F1028" s="211"/>
      <c r="G1028" s="211"/>
      <c r="H1028" s="211"/>
      <c r="I1028" s="211"/>
      <c r="J1028" s="211"/>
      <c r="K1028" s="212"/>
      <c r="L1028" s="150">
        <v>110526.36</v>
      </c>
      <c r="M1028" s="150"/>
      <c r="N1028" s="150"/>
      <c r="O1028" s="150"/>
      <c r="P1028" s="160"/>
      <c r="Q1028" s="160"/>
      <c r="CE1028" s="124"/>
      <c r="CF1028" s="132" t="s">
        <v>868</v>
      </c>
      <c r="CG1028" s="124"/>
      <c r="CH1028" s="124"/>
    </row>
    <row r="1029" spans="1:86" s="95" customFormat="1" ht="15" hidden="1" outlineLevel="1" x14ac:dyDescent="0.25">
      <c r="A1029" s="210" t="s">
        <v>869</v>
      </c>
      <c r="B1029" s="211"/>
      <c r="C1029" s="211"/>
      <c r="D1029" s="211"/>
      <c r="E1029" s="211"/>
      <c r="F1029" s="211"/>
      <c r="G1029" s="211"/>
      <c r="H1029" s="211"/>
      <c r="I1029" s="211"/>
      <c r="J1029" s="211"/>
      <c r="K1029" s="212"/>
      <c r="L1029" s="150"/>
      <c r="M1029" s="150"/>
      <c r="N1029" s="150"/>
      <c r="O1029" s="150"/>
      <c r="P1029" s="160"/>
      <c r="Q1029" s="160"/>
      <c r="CE1029" s="124"/>
      <c r="CF1029" s="132" t="s">
        <v>869</v>
      </c>
      <c r="CG1029" s="124"/>
      <c r="CH1029" s="124"/>
    </row>
    <row r="1030" spans="1:86" s="95" customFormat="1" ht="15" hidden="1" outlineLevel="1" x14ac:dyDescent="0.25">
      <c r="A1030" s="210" t="s">
        <v>682</v>
      </c>
      <c r="B1030" s="211"/>
      <c r="C1030" s="211"/>
      <c r="D1030" s="211"/>
      <c r="E1030" s="211"/>
      <c r="F1030" s="211"/>
      <c r="G1030" s="211"/>
      <c r="H1030" s="211"/>
      <c r="I1030" s="211"/>
      <c r="J1030" s="211"/>
      <c r="K1030" s="212"/>
      <c r="L1030" s="150">
        <v>8765.7000000000007</v>
      </c>
      <c r="M1030" s="150"/>
      <c r="N1030" s="150"/>
      <c r="O1030" s="150"/>
      <c r="P1030" s="160"/>
      <c r="Q1030" s="160"/>
      <c r="CE1030" s="124"/>
      <c r="CF1030" s="132" t="s">
        <v>682</v>
      </c>
      <c r="CG1030" s="124"/>
      <c r="CH1030" s="124"/>
    </row>
    <row r="1031" spans="1:86" s="95" customFormat="1" ht="15" hidden="1" outlineLevel="1" x14ac:dyDescent="0.25">
      <c r="A1031" s="210" t="s">
        <v>683</v>
      </c>
      <c r="B1031" s="211"/>
      <c r="C1031" s="211"/>
      <c r="D1031" s="211"/>
      <c r="E1031" s="211"/>
      <c r="F1031" s="211"/>
      <c r="G1031" s="211"/>
      <c r="H1031" s="211"/>
      <c r="I1031" s="211"/>
      <c r="J1031" s="211"/>
      <c r="K1031" s="212"/>
      <c r="L1031" s="150">
        <v>75910.960000000006</v>
      </c>
      <c r="M1031" s="150"/>
      <c r="N1031" s="150"/>
      <c r="O1031" s="150"/>
      <c r="P1031" s="160"/>
      <c r="Q1031" s="160"/>
      <c r="CE1031" s="124"/>
      <c r="CF1031" s="132" t="s">
        <v>683</v>
      </c>
      <c r="CG1031" s="124"/>
      <c r="CH1031" s="124"/>
    </row>
    <row r="1032" spans="1:86" s="95" customFormat="1" ht="15" hidden="1" outlineLevel="1" x14ac:dyDescent="0.25">
      <c r="A1032" s="210" t="s">
        <v>870</v>
      </c>
      <c r="B1032" s="211"/>
      <c r="C1032" s="211"/>
      <c r="D1032" s="211"/>
      <c r="E1032" s="211"/>
      <c r="F1032" s="211"/>
      <c r="G1032" s="211"/>
      <c r="H1032" s="211"/>
      <c r="I1032" s="211"/>
      <c r="J1032" s="211"/>
      <c r="K1032" s="212"/>
      <c r="L1032" s="150">
        <v>6047370.7199999997</v>
      </c>
      <c r="M1032" s="150"/>
      <c r="N1032" s="150"/>
      <c r="O1032" s="150"/>
      <c r="P1032" s="160"/>
      <c r="Q1032" s="160"/>
      <c r="CE1032" s="124"/>
      <c r="CF1032" s="132" t="s">
        <v>870</v>
      </c>
      <c r="CG1032" s="124"/>
      <c r="CH1032" s="124"/>
    </row>
    <row r="1033" spans="1:86" s="95" customFormat="1" ht="15" hidden="1" outlineLevel="1" x14ac:dyDescent="0.25">
      <c r="A1033" s="210" t="s">
        <v>871</v>
      </c>
      <c r="B1033" s="211"/>
      <c r="C1033" s="211"/>
      <c r="D1033" s="211"/>
      <c r="E1033" s="211"/>
      <c r="F1033" s="211"/>
      <c r="G1033" s="211"/>
      <c r="H1033" s="211"/>
      <c r="I1033" s="211"/>
      <c r="J1033" s="211"/>
      <c r="K1033" s="212"/>
      <c r="L1033" s="150"/>
      <c r="M1033" s="150"/>
      <c r="N1033" s="150"/>
      <c r="O1033" s="150"/>
      <c r="P1033" s="160"/>
      <c r="Q1033" s="160"/>
      <c r="CE1033" s="124"/>
      <c r="CF1033" s="132" t="s">
        <v>871</v>
      </c>
      <c r="CG1033" s="124"/>
      <c r="CH1033" s="124"/>
    </row>
    <row r="1034" spans="1:86" s="95" customFormat="1" ht="15" hidden="1" outlineLevel="1" x14ac:dyDescent="0.25">
      <c r="A1034" s="210" t="s">
        <v>682</v>
      </c>
      <c r="B1034" s="211"/>
      <c r="C1034" s="211"/>
      <c r="D1034" s="211"/>
      <c r="E1034" s="211"/>
      <c r="F1034" s="211"/>
      <c r="G1034" s="211"/>
      <c r="H1034" s="211"/>
      <c r="I1034" s="211"/>
      <c r="J1034" s="211"/>
      <c r="K1034" s="212"/>
      <c r="L1034" s="150">
        <v>9342.9599999999991</v>
      </c>
      <c r="M1034" s="150"/>
      <c r="N1034" s="150"/>
      <c r="O1034" s="150"/>
      <c r="P1034" s="160"/>
      <c r="Q1034" s="160"/>
      <c r="CE1034" s="124"/>
      <c r="CF1034" s="132" t="s">
        <v>682</v>
      </c>
      <c r="CG1034" s="124"/>
      <c r="CH1034" s="124"/>
    </row>
    <row r="1035" spans="1:86" s="95" customFormat="1" ht="15" hidden="1" outlineLevel="1" x14ac:dyDescent="0.25">
      <c r="A1035" s="210" t="s">
        <v>683</v>
      </c>
      <c r="B1035" s="211"/>
      <c r="C1035" s="211"/>
      <c r="D1035" s="211"/>
      <c r="E1035" s="211"/>
      <c r="F1035" s="211"/>
      <c r="G1035" s="211"/>
      <c r="H1035" s="211"/>
      <c r="I1035" s="211"/>
      <c r="J1035" s="211"/>
      <c r="K1035" s="212"/>
      <c r="L1035" s="150">
        <v>80910.03</v>
      </c>
      <c r="M1035" s="150"/>
      <c r="N1035" s="150"/>
      <c r="O1035" s="150"/>
      <c r="P1035" s="160"/>
      <c r="Q1035" s="160"/>
      <c r="CE1035" s="124"/>
      <c r="CF1035" s="132" t="s">
        <v>683</v>
      </c>
      <c r="CG1035" s="124"/>
      <c r="CH1035" s="124"/>
    </row>
    <row r="1036" spans="1:86" s="95" customFormat="1" ht="15" hidden="1" outlineLevel="1" x14ac:dyDescent="0.25">
      <c r="A1036" s="210" t="s">
        <v>872</v>
      </c>
      <c r="B1036" s="211"/>
      <c r="C1036" s="211"/>
      <c r="D1036" s="211"/>
      <c r="E1036" s="211"/>
      <c r="F1036" s="211"/>
      <c r="G1036" s="211"/>
      <c r="H1036" s="211"/>
      <c r="I1036" s="211"/>
      <c r="J1036" s="211"/>
      <c r="K1036" s="212"/>
      <c r="L1036" s="150">
        <v>201951.43</v>
      </c>
      <c r="M1036" s="150"/>
      <c r="N1036" s="150"/>
      <c r="O1036" s="150"/>
      <c r="P1036" s="160"/>
      <c r="Q1036" s="160"/>
      <c r="CE1036" s="124"/>
      <c r="CF1036" s="132" t="s">
        <v>872</v>
      </c>
      <c r="CG1036" s="124"/>
      <c r="CH1036" s="124"/>
    </row>
    <row r="1037" spans="1:86" s="95" customFormat="1" ht="15" hidden="1" outlineLevel="1" x14ac:dyDescent="0.25">
      <c r="A1037" s="210" t="s">
        <v>873</v>
      </c>
      <c r="B1037" s="211"/>
      <c r="C1037" s="211"/>
      <c r="D1037" s="211"/>
      <c r="E1037" s="211"/>
      <c r="F1037" s="211"/>
      <c r="G1037" s="211"/>
      <c r="H1037" s="211"/>
      <c r="I1037" s="211"/>
      <c r="J1037" s="211"/>
      <c r="K1037" s="212"/>
      <c r="L1037" s="150"/>
      <c r="M1037" s="150"/>
      <c r="N1037" s="150"/>
      <c r="O1037" s="150"/>
      <c r="P1037" s="160"/>
      <c r="Q1037" s="160"/>
      <c r="CE1037" s="124"/>
      <c r="CF1037" s="132" t="s">
        <v>873</v>
      </c>
      <c r="CG1037" s="124"/>
      <c r="CH1037" s="124"/>
    </row>
    <row r="1038" spans="1:86" s="95" customFormat="1" ht="15" hidden="1" outlineLevel="1" x14ac:dyDescent="0.25">
      <c r="A1038" s="210" t="s">
        <v>682</v>
      </c>
      <c r="B1038" s="211"/>
      <c r="C1038" s="211"/>
      <c r="D1038" s="211"/>
      <c r="E1038" s="211"/>
      <c r="F1038" s="211"/>
      <c r="G1038" s="211"/>
      <c r="H1038" s="211"/>
      <c r="I1038" s="211"/>
      <c r="J1038" s="211"/>
      <c r="K1038" s="212"/>
      <c r="L1038" s="150">
        <v>9342.9599999999991</v>
      </c>
      <c r="M1038" s="150"/>
      <c r="N1038" s="150"/>
      <c r="O1038" s="150"/>
      <c r="P1038" s="160"/>
      <c r="Q1038" s="160"/>
      <c r="CE1038" s="124"/>
      <c r="CF1038" s="132" t="s">
        <v>682</v>
      </c>
      <c r="CG1038" s="124"/>
      <c r="CH1038" s="124"/>
    </row>
    <row r="1039" spans="1:86" s="95" customFormat="1" ht="15" hidden="1" outlineLevel="1" x14ac:dyDescent="0.25">
      <c r="A1039" s="210" t="s">
        <v>683</v>
      </c>
      <c r="B1039" s="211"/>
      <c r="C1039" s="211"/>
      <c r="D1039" s="211"/>
      <c r="E1039" s="211"/>
      <c r="F1039" s="211"/>
      <c r="G1039" s="211"/>
      <c r="H1039" s="211"/>
      <c r="I1039" s="211"/>
      <c r="J1039" s="211"/>
      <c r="K1039" s="212"/>
      <c r="L1039" s="150">
        <v>80910.03</v>
      </c>
      <c r="M1039" s="150"/>
      <c r="N1039" s="150"/>
      <c r="O1039" s="150"/>
      <c r="P1039" s="160"/>
      <c r="Q1039" s="160"/>
      <c r="CE1039" s="124"/>
      <c r="CF1039" s="132" t="s">
        <v>683</v>
      </c>
      <c r="CG1039" s="124"/>
      <c r="CH1039" s="124"/>
    </row>
    <row r="1040" spans="1:86" s="95" customFormat="1" ht="15" hidden="1" outlineLevel="1" x14ac:dyDescent="0.25">
      <c r="A1040" s="210" t="s">
        <v>874</v>
      </c>
      <c r="B1040" s="211"/>
      <c r="C1040" s="211"/>
      <c r="D1040" s="211"/>
      <c r="E1040" s="211"/>
      <c r="F1040" s="211"/>
      <c r="G1040" s="211"/>
      <c r="H1040" s="211"/>
      <c r="I1040" s="211"/>
      <c r="J1040" s="211"/>
      <c r="K1040" s="212"/>
      <c r="L1040" s="150">
        <v>109390.36</v>
      </c>
      <c r="M1040" s="150"/>
      <c r="N1040" s="150"/>
      <c r="O1040" s="150"/>
      <c r="P1040" s="160"/>
      <c r="Q1040" s="160"/>
      <c r="CE1040" s="124"/>
      <c r="CF1040" s="132" t="s">
        <v>874</v>
      </c>
      <c r="CG1040" s="124"/>
      <c r="CH1040" s="124"/>
    </row>
    <row r="1041" spans="1:86" s="95" customFormat="1" ht="15" hidden="1" outlineLevel="1" x14ac:dyDescent="0.25">
      <c r="A1041" s="210" t="s">
        <v>875</v>
      </c>
      <c r="B1041" s="211"/>
      <c r="C1041" s="211"/>
      <c r="D1041" s="211"/>
      <c r="E1041" s="211"/>
      <c r="F1041" s="211"/>
      <c r="G1041" s="211"/>
      <c r="H1041" s="211"/>
      <c r="I1041" s="211"/>
      <c r="J1041" s="211"/>
      <c r="K1041" s="212"/>
      <c r="L1041" s="150"/>
      <c r="M1041" s="150"/>
      <c r="N1041" s="150"/>
      <c r="O1041" s="150"/>
      <c r="P1041" s="160"/>
      <c r="Q1041" s="160"/>
      <c r="CE1041" s="124"/>
      <c r="CF1041" s="132" t="s">
        <v>875</v>
      </c>
      <c r="CG1041" s="124"/>
      <c r="CH1041" s="124"/>
    </row>
    <row r="1042" spans="1:86" s="95" customFormat="1" ht="15" hidden="1" outlineLevel="1" x14ac:dyDescent="0.25">
      <c r="A1042" s="210" t="s">
        <v>682</v>
      </c>
      <c r="B1042" s="211"/>
      <c r="C1042" s="211"/>
      <c r="D1042" s="211"/>
      <c r="E1042" s="211"/>
      <c r="F1042" s="211"/>
      <c r="G1042" s="211"/>
      <c r="H1042" s="211"/>
      <c r="I1042" s="211"/>
      <c r="J1042" s="211"/>
      <c r="K1042" s="212"/>
      <c r="L1042" s="150">
        <v>5972.68</v>
      </c>
      <c r="M1042" s="150"/>
      <c r="N1042" s="150"/>
      <c r="O1042" s="150"/>
      <c r="P1042" s="160"/>
      <c r="Q1042" s="160"/>
      <c r="CE1042" s="124"/>
      <c r="CF1042" s="132" t="s">
        <v>682</v>
      </c>
      <c r="CG1042" s="124"/>
      <c r="CH1042" s="124"/>
    </row>
    <row r="1043" spans="1:86" s="95" customFormat="1" ht="15" hidden="1" outlineLevel="1" x14ac:dyDescent="0.25">
      <c r="A1043" s="210" t="s">
        <v>683</v>
      </c>
      <c r="B1043" s="211"/>
      <c r="C1043" s="211"/>
      <c r="D1043" s="211"/>
      <c r="E1043" s="211"/>
      <c r="F1043" s="211"/>
      <c r="G1043" s="211"/>
      <c r="H1043" s="211"/>
      <c r="I1043" s="211"/>
      <c r="J1043" s="211"/>
      <c r="K1043" s="212"/>
      <c r="L1043" s="150">
        <v>51723.41</v>
      </c>
      <c r="M1043" s="150"/>
      <c r="N1043" s="150"/>
      <c r="O1043" s="150"/>
      <c r="P1043" s="160"/>
      <c r="Q1043" s="160"/>
      <c r="CE1043" s="124"/>
      <c r="CF1043" s="132" t="s">
        <v>683</v>
      </c>
      <c r="CG1043" s="124"/>
      <c r="CH1043" s="124"/>
    </row>
    <row r="1044" spans="1:86" s="95" customFormat="1" ht="15" hidden="1" outlineLevel="1" x14ac:dyDescent="0.25">
      <c r="A1044" s="210" t="s">
        <v>876</v>
      </c>
      <c r="B1044" s="211"/>
      <c r="C1044" s="211"/>
      <c r="D1044" s="211"/>
      <c r="E1044" s="211"/>
      <c r="F1044" s="211"/>
      <c r="G1044" s="211"/>
      <c r="H1044" s="211"/>
      <c r="I1044" s="211"/>
      <c r="J1044" s="211"/>
      <c r="K1044" s="212"/>
      <c r="L1044" s="150">
        <v>4225.8</v>
      </c>
      <c r="M1044" s="150"/>
      <c r="N1044" s="150"/>
      <c r="O1044" s="150"/>
      <c r="P1044" s="160"/>
      <c r="Q1044" s="160"/>
      <c r="CE1044" s="124"/>
      <c r="CF1044" s="132" t="s">
        <v>876</v>
      </c>
      <c r="CG1044" s="124"/>
      <c r="CH1044" s="124"/>
    </row>
    <row r="1045" spans="1:86" s="95" customFormat="1" ht="15" hidden="1" outlineLevel="1" x14ac:dyDescent="0.25">
      <c r="A1045" s="210" t="s">
        <v>877</v>
      </c>
      <c r="B1045" s="211"/>
      <c r="C1045" s="211"/>
      <c r="D1045" s="211"/>
      <c r="E1045" s="211"/>
      <c r="F1045" s="211"/>
      <c r="G1045" s="211"/>
      <c r="H1045" s="211"/>
      <c r="I1045" s="211"/>
      <c r="J1045" s="211"/>
      <c r="K1045" s="212"/>
      <c r="L1045" s="150"/>
      <c r="M1045" s="150"/>
      <c r="N1045" s="150"/>
      <c r="O1045" s="150"/>
      <c r="P1045" s="160"/>
      <c r="Q1045" s="160"/>
      <c r="CE1045" s="124"/>
      <c r="CF1045" s="132" t="s">
        <v>877</v>
      </c>
      <c r="CG1045" s="124"/>
      <c r="CH1045" s="124"/>
    </row>
    <row r="1046" spans="1:86" s="95" customFormat="1" ht="15" hidden="1" outlineLevel="1" x14ac:dyDescent="0.25">
      <c r="A1046" s="210" t="s">
        <v>682</v>
      </c>
      <c r="B1046" s="211"/>
      <c r="C1046" s="211"/>
      <c r="D1046" s="211"/>
      <c r="E1046" s="211"/>
      <c r="F1046" s="211"/>
      <c r="G1046" s="211"/>
      <c r="H1046" s="211"/>
      <c r="I1046" s="211"/>
      <c r="J1046" s="211"/>
      <c r="K1046" s="212"/>
      <c r="L1046" s="150">
        <v>13471.93</v>
      </c>
      <c r="M1046" s="150"/>
      <c r="N1046" s="150"/>
      <c r="O1046" s="150"/>
      <c r="P1046" s="160"/>
      <c r="Q1046" s="160"/>
      <c r="CE1046" s="124"/>
      <c r="CF1046" s="132" t="s">
        <v>682</v>
      </c>
      <c r="CG1046" s="124"/>
      <c r="CH1046" s="124"/>
    </row>
    <row r="1047" spans="1:86" s="95" customFormat="1" ht="15" hidden="1" outlineLevel="1" x14ac:dyDescent="0.25">
      <c r="A1047" s="210" t="s">
        <v>683</v>
      </c>
      <c r="B1047" s="211"/>
      <c r="C1047" s="211"/>
      <c r="D1047" s="211"/>
      <c r="E1047" s="211"/>
      <c r="F1047" s="211"/>
      <c r="G1047" s="211"/>
      <c r="H1047" s="211"/>
      <c r="I1047" s="211"/>
      <c r="J1047" s="211"/>
      <c r="K1047" s="212"/>
      <c r="L1047" s="150">
        <v>116666.91</v>
      </c>
      <c r="M1047" s="150"/>
      <c r="N1047" s="150"/>
      <c r="O1047" s="150"/>
      <c r="P1047" s="160"/>
      <c r="Q1047" s="160"/>
      <c r="CE1047" s="124"/>
      <c r="CF1047" s="132" t="s">
        <v>683</v>
      </c>
      <c r="CG1047" s="124"/>
      <c r="CH1047" s="124"/>
    </row>
    <row r="1048" spans="1:86" s="95" customFormat="1" ht="15" hidden="1" outlineLevel="1" x14ac:dyDescent="0.25">
      <c r="A1048" s="210" t="s">
        <v>878</v>
      </c>
      <c r="B1048" s="211"/>
      <c r="C1048" s="211"/>
      <c r="D1048" s="211"/>
      <c r="E1048" s="211"/>
      <c r="F1048" s="211"/>
      <c r="G1048" s="211"/>
      <c r="H1048" s="211"/>
      <c r="I1048" s="211"/>
      <c r="J1048" s="211"/>
      <c r="K1048" s="212"/>
      <c r="L1048" s="150">
        <v>101422.74</v>
      </c>
      <c r="M1048" s="150"/>
      <c r="N1048" s="150"/>
      <c r="O1048" s="150"/>
      <c r="P1048" s="160"/>
      <c r="Q1048" s="160"/>
      <c r="CE1048" s="124"/>
      <c r="CF1048" s="132" t="s">
        <v>878</v>
      </c>
      <c r="CG1048" s="124"/>
      <c r="CH1048" s="124"/>
    </row>
    <row r="1049" spans="1:86" s="95" customFormat="1" ht="15" hidden="1" outlineLevel="1" x14ac:dyDescent="0.25">
      <c r="A1049" s="210" t="s">
        <v>879</v>
      </c>
      <c r="B1049" s="211"/>
      <c r="C1049" s="211"/>
      <c r="D1049" s="211"/>
      <c r="E1049" s="211"/>
      <c r="F1049" s="211"/>
      <c r="G1049" s="211"/>
      <c r="H1049" s="211"/>
      <c r="I1049" s="211"/>
      <c r="J1049" s="211"/>
      <c r="K1049" s="212"/>
      <c r="L1049" s="150"/>
      <c r="M1049" s="150"/>
      <c r="N1049" s="150"/>
      <c r="O1049" s="150"/>
      <c r="P1049" s="160"/>
      <c r="Q1049" s="160"/>
      <c r="CE1049" s="124"/>
      <c r="CF1049" s="132" t="s">
        <v>879</v>
      </c>
      <c r="CG1049" s="124"/>
      <c r="CH1049" s="124"/>
    </row>
    <row r="1050" spans="1:86" s="95" customFormat="1" ht="15" hidden="1" outlineLevel="1" x14ac:dyDescent="0.25">
      <c r="A1050" s="210" t="s">
        <v>682</v>
      </c>
      <c r="B1050" s="211"/>
      <c r="C1050" s="211"/>
      <c r="D1050" s="211"/>
      <c r="E1050" s="211"/>
      <c r="F1050" s="211"/>
      <c r="G1050" s="211"/>
      <c r="H1050" s="211"/>
      <c r="I1050" s="211"/>
      <c r="J1050" s="211"/>
      <c r="K1050" s="212"/>
      <c r="L1050" s="150">
        <v>13471.93</v>
      </c>
      <c r="M1050" s="150"/>
      <c r="N1050" s="150"/>
      <c r="O1050" s="150"/>
      <c r="P1050" s="160"/>
      <c r="Q1050" s="160"/>
      <c r="CE1050" s="124"/>
      <c r="CF1050" s="132" t="s">
        <v>682</v>
      </c>
      <c r="CG1050" s="124"/>
      <c r="CH1050" s="124"/>
    </row>
    <row r="1051" spans="1:86" s="95" customFormat="1" ht="15" hidden="1" outlineLevel="1" x14ac:dyDescent="0.25">
      <c r="A1051" s="210" t="s">
        <v>683</v>
      </c>
      <c r="B1051" s="211"/>
      <c r="C1051" s="211"/>
      <c r="D1051" s="211"/>
      <c r="E1051" s="211"/>
      <c r="F1051" s="211"/>
      <c r="G1051" s="211"/>
      <c r="H1051" s="211"/>
      <c r="I1051" s="211"/>
      <c r="J1051" s="211"/>
      <c r="K1051" s="212"/>
      <c r="L1051" s="150">
        <v>116666.91</v>
      </c>
      <c r="M1051" s="150"/>
      <c r="N1051" s="150"/>
      <c r="O1051" s="150"/>
      <c r="P1051" s="160"/>
      <c r="Q1051" s="160"/>
      <c r="CE1051" s="124"/>
      <c r="CF1051" s="132" t="s">
        <v>683</v>
      </c>
      <c r="CG1051" s="124"/>
      <c r="CH1051" s="124"/>
    </row>
    <row r="1052" spans="1:86" s="95" customFormat="1" ht="15" hidden="1" outlineLevel="1" x14ac:dyDescent="0.25">
      <c r="A1052" s="210" t="s">
        <v>880</v>
      </c>
      <c r="B1052" s="211"/>
      <c r="C1052" s="211"/>
      <c r="D1052" s="211"/>
      <c r="E1052" s="211"/>
      <c r="F1052" s="211"/>
      <c r="G1052" s="211"/>
      <c r="H1052" s="211"/>
      <c r="I1052" s="211"/>
      <c r="J1052" s="211"/>
      <c r="K1052" s="212"/>
      <c r="L1052" s="150">
        <v>280315.82</v>
      </c>
      <c r="M1052" s="150"/>
      <c r="N1052" s="150"/>
      <c r="O1052" s="150"/>
      <c r="P1052" s="160"/>
      <c r="Q1052" s="160"/>
      <c r="CE1052" s="124"/>
      <c r="CF1052" s="132" t="s">
        <v>880</v>
      </c>
      <c r="CG1052" s="124"/>
      <c r="CH1052" s="124"/>
    </row>
    <row r="1053" spans="1:86" s="95" customFormat="1" ht="15" hidden="1" outlineLevel="1" x14ac:dyDescent="0.25">
      <c r="A1053" s="210" t="s">
        <v>881</v>
      </c>
      <c r="B1053" s="211"/>
      <c r="C1053" s="211"/>
      <c r="D1053" s="211"/>
      <c r="E1053" s="211"/>
      <c r="F1053" s="211"/>
      <c r="G1053" s="211"/>
      <c r="H1053" s="211"/>
      <c r="I1053" s="211"/>
      <c r="J1053" s="211"/>
      <c r="K1053" s="212"/>
      <c r="L1053" s="150"/>
      <c r="M1053" s="150"/>
      <c r="N1053" s="150"/>
      <c r="O1053" s="150"/>
      <c r="P1053" s="160"/>
      <c r="Q1053" s="160"/>
      <c r="CE1053" s="124"/>
      <c r="CF1053" s="132" t="s">
        <v>881</v>
      </c>
      <c r="CG1053" s="124"/>
      <c r="CH1053" s="124"/>
    </row>
    <row r="1054" spans="1:86" s="95" customFormat="1" ht="15" hidden="1" outlineLevel="1" x14ac:dyDescent="0.25">
      <c r="A1054" s="210" t="s">
        <v>682</v>
      </c>
      <c r="B1054" s="211"/>
      <c r="C1054" s="211"/>
      <c r="D1054" s="211"/>
      <c r="E1054" s="211"/>
      <c r="F1054" s="211"/>
      <c r="G1054" s="211"/>
      <c r="H1054" s="211"/>
      <c r="I1054" s="211"/>
      <c r="J1054" s="211"/>
      <c r="K1054" s="212"/>
      <c r="L1054" s="150">
        <v>21449.1</v>
      </c>
      <c r="M1054" s="150"/>
      <c r="N1054" s="150"/>
      <c r="O1054" s="150"/>
      <c r="P1054" s="160"/>
      <c r="Q1054" s="160"/>
      <c r="CE1054" s="124"/>
      <c r="CF1054" s="132" t="s">
        <v>682</v>
      </c>
      <c r="CG1054" s="124"/>
      <c r="CH1054" s="124"/>
    </row>
    <row r="1055" spans="1:86" s="95" customFormat="1" ht="15" hidden="1" outlineLevel="1" x14ac:dyDescent="0.25">
      <c r="A1055" s="210" t="s">
        <v>683</v>
      </c>
      <c r="B1055" s="211"/>
      <c r="C1055" s="211"/>
      <c r="D1055" s="211"/>
      <c r="E1055" s="211"/>
      <c r="F1055" s="211"/>
      <c r="G1055" s="211"/>
      <c r="H1055" s="211"/>
      <c r="I1055" s="211"/>
      <c r="J1055" s="211"/>
      <c r="K1055" s="212"/>
      <c r="L1055" s="150">
        <v>185749.21</v>
      </c>
      <c r="M1055" s="150"/>
      <c r="N1055" s="150"/>
      <c r="O1055" s="150"/>
      <c r="P1055" s="160"/>
      <c r="Q1055" s="160"/>
      <c r="CE1055" s="124"/>
      <c r="CF1055" s="132" t="s">
        <v>683</v>
      </c>
      <c r="CG1055" s="124"/>
      <c r="CH1055" s="124"/>
    </row>
    <row r="1056" spans="1:86" s="95" customFormat="1" ht="15" hidden="1" outlineLevel="1" x14ac:dyDescent="0.25">
      <c r="A1056" s="210" t="s">
        <v>882</v>
      </c>
      <c r="B1056" s="211"/>
      <c r="C1056" s="211"/>
      <c r="D1056" s="211"/>
      <c r="E1056" s="211"/>
      <c r="F1056" s="211"/>
      <c r="G1056" s="211"/>
      <c r="H1056" s="211"/>
      <c r="I1056" s="211"/>
      <c r="J1056" s="211"/>
      <c r="K1056" s="212"/>
      <c r="L1056" s="150">
        <v>191826.92</v>
      </c>
      <c r="M1056" s="150"/>
      <c r="N1056" s="150"/>
      <c r="O1056" s="150"/>
      <c r="P1056" s="160"/>
      <c r="Q1056" s="160"/>
      <c r="CE1056" s="124"/>
      <c r="CF1056" s="132" t="s">
        <v>882</v>
      </c>
      <c r="CG1056" s="124"/>
      <c r="CH1056" s="124"/>
    </row>
    <row r="1057" spans="1:86" s="95" customFormat="1" ht="15" hidden="1" outlineLevel="1" x14ac:dyDescent="0.25">
      <c r="A1057" s="210" t="s">
        <v>484</v>
      </c>
      <c r="B1057" s="211"/>
      <c r="C1057" s="211"/>
      <c r="D1057" s="211"/>
      <c r="E1057" s="211"/>
      <c r="F1057" s="211"/>
      <c r="G1057" s="211"/>
      <c r="H1057" s="211"/>
      <c r="I1057" s="211"/>
      <c r="J1057" s="211"/>
      <c r="K1057" s="212"/>
      <c r="L1057" s="150">
        <v>170946331.16</v>
      </c>
      <c r="M1057" s="150"/>
      <c r="N1057" s="150"/>
      <c r="O1057" s="150"/>
      <c r="P1057" s="160"/>
      <c r="Q1057" s="160"/>
      <c r="CE1057" s="124"/>
      <c r="CF1057" s="132" t="s">
        <v>484</v>
      </c>
      <c r="CG1057" s="124"/>
      <c r="CH1057" s="124"/>
    </row>
    <row r="1058" spans="1:86" s="95" customFormat="1" ht="55.5" customHeight="1" collapsed="1" x14ac:dyDescent="0.25">
      <c r="A1058" s="93"/>
      <c r="B1058" s="93"/>
      <c r="C1058" s="93"/>
      <c r="D1058" s="93"/>
      <c r="E1058" s="93"/>
      <c r="F1058" s="93"/>
      <c r="G1058" s="260">
        <f>G23+G28+G106+G193+G240+G317+G393+G509+G570</f>
        <v>2078.0239999999999</v>
      </c>
      <c r="H1058" s="93"/>
      <c r="I1058" s="93"/>
      <c r="J1058" s="93"/>
      <c r="K1058" s="93"/>
      <c r="L1058" s="93"/>
      <c r="M1058" s="93"/>
      <c r="N1058" s="93"/>
      <c r="O1058" s="93"/>
      <c r="P1058" s="93"/>
      <c r="Q1058" s="93"/>
    </row>
    <row r="1059" spans="1:86" s="100" customFormat="1" ht="13.5" customHeight="1" x14ac:dyDescent="0.25">
      <c r="A1059" s="98"/>
      <c r="B1059" s="98"/>
      <c r="C1059" s="98"/>
      <c r="D1059" s="98"/>
      <c r="E1059" s="98"/>
      <c r="F1059" s="98"/>
      <c r="G1059" s="98"/>
      <c r="H1059" s="168"/>
      <c r="I1059" s="169"/>
      <c r="J1059" s="169"/>
      <c r="K1059" s="169"/>
      <c r="L1059" s="169"/>
      <c r="M1059" s="98"/>
      <c r="N1059" s="98"/>
      <c r="O1059" s="98"/>
      <c r="P1059" s="98"/>
      <c r="Q1059" s="98"/>
      <c r="R1059" s="95"/>
      <c r="S1059" s="109"/>
      <c r="T1059" s="109"/>
      <c r="U1059" s="109"/>
      <c r="V1059" s="109"/>
      <c r="W1059" s="109"/>
      <c r="X1059" s="109"/>
      <c r="Y1059" s="109"/>
      <c r="Z1059" s="109"/>
      <c r="AA1059" s="109"/>
      <c r="AB1059" s="109"/>
      <c r="AC1059" s="109"/>
      <c r="AD1059" s="109"/>
      <c r="AE1059" s="109"/>
      <c r="AF1059" s="109"/>
      <c r="AG1059" s="109"/>
      <c r="AH1059" s="109"/>
      <c r="AI1059" s="109"/>
      <c r="AJ1059" s="109"/>
      <c r="AK1059" s="109"/>
      <c r="AL1059" s="109"/>
      <c r="AM1059" s="109"/>
      <c r="AN1059" s="109"/>
      <c r="AO1059" s="109"/>
      <c r="AP1059" s="109"/>
      <c r="AQ1059" s="109"/>
      <c r="AR1059" s="109"/>
      <c r="AS1059" s="109"/>
      <c r="AT1059" s="109"/>
      <c r="AU1059" s="109"/>
      <c r="AV1059" s="109"/>
      <c r="AW1059" s="109"/>
      <c r="AX1059" s="109"/>
      <c r="AY1059" s="109"/>
      <c r="AZ1059" s="109"/>
      <c r="BA1059" s="109"/>
      <c r="BB1059" s="109"/>
      <c r="BC1059" s="109"/>
      <c r="BD1059" s="109"/>
      <c r="BE1059" s="109"/>
      <c r="BF1059" s="109"/>
      <c r="BG1059" s="109"/>
      <c r="BH1059" s="109"/>
      <c r="BI1059" s="109"/>
      <c r="BJ1059" s="109"/>
      <c r="BK1059" s="109"/>
      <c r="BL1059" s="109"/>
      <c r="BM1059" s="109"/>
      <c r="BN1059" s="109"/>
      <c r="BO1059" s="109"/>
      <c r="BP1059" s="109"/>
      <c r="BQ1059" s="109"/>
      <c r="BR1059" s="109"/>
      <c r="BS1059" s="109"/>
      <c r="BT1059" s="109"/>
      <c r="BU1059" s="109"/>
      <c r="BV1059" s="109"/>
      <c r="BW1059" s="109"/>
      <c r="BX1059" s="109"/>
      <c r="BY1059" s="109"/>
      <c r="BZ1059" s="109"/>
      <c r="CA1059" s="109"/>
      <c r="CB1059" s="109"/>
      <c r="CC1059" s="109"/>
      <c r="CD1059" s="109"/>
      <c r="CE1059" s="109"/>
      <c r="CF1059" s="109"/>
      <c r="CG1059" s="109"/>
      <c r="CH1059" s="109"/>
    </row>
    <row r="1060" spans="1:86" s="100" customFormat="1" ht="12.75" customHeight="1" x14ac:dyDescent="0.2">
      <c r="A1060" s="214" t="s">
        <v>883</v>
      </c>
      <c r="B1060" s="214"/>
      <c r="C1060" s="214"/>
      <c r="D1060" s="214"/>
      <c r="E1060" s="214"/>
      <c r="F1060" s="214"/>
      <c r="G1060" s="214"/>
      <c r="H1060" s="214"/>
      <c r="I1060" s="214"/>
      <c r="J1060" s="214"/>
      <c r="K1060" s="214"/>
      <c r="L1060" s="214"/>
      <c r="M1060" s="214"/>
      <c r="N1060" s="214"/>
      <c r="O1060" s="214"/>
      <c r="P1060" s="214"/>
      <c r="Q1060" s="214"/>
      <c r="R1060" s="170"/>
      <c r="S1060" s="109"/>
      <c r="T1060" s="109"/>
      <c r="U1060" s="109"/>
      <c r="V1060" s="109"/>
      <c r="W1060" s="109"/>
      <c r="X1060" s="109"/>
      <c r="Y1060" s="109"/>
      <c r="Z1060" s="109"/>
      <c r="AA1060" s="109"/>
      <c r="AB1060" s="109"/>
      <c r="AC1060" s="109"/>
      <c r="AD1060" s="109"/>
      <c r="AE1060" s="109"/>
      <c r="AF1060" s="109"/>
      <c r="AG1060" s="109"/>
      <c r="AH1060" s="109"/>
      <c r="AI1060" s="109"/>
      <c r="AJ1060" s="109"/>
      <c r="AK1060" s="109"/>
      <c r="AL1060" s="109"/>
      <c r="AM1060" s="109"/>
      <c r="AN1060" s="109"/>
      <c r="AO1060" s="109"/>
      <c r="AP1060" s="109"/>
      <c r="AQ1060" s="109"/>
      <c r="AR1060" s="109"/>
      <c r="AS1060" s="109"/>
      <c r="AT1060" s="109"/>
      <c r="AU1060" s="109"/>
      <c r="AV1060" s="109"/>
      <c r="AW1060" s="109"/>
      <c r="AX1060" s="109"/>
      <c r="AY1060" s="109"/>
      <c r="AZ1060" s="109"/>
      <c r="BA1060" s="109"/>
      <c r="BB1060" s="109"/>
      <c r="BC1060" s="109"/>
      <c r="BD1060" s="109"/>
      <c r="BE1060" s="109"/>
      <c r="BF1060" s="109"/>
      <c r="BG1060" s="109"/>
      <c r="BH1060" s="109"/>
      <c r="BI1060" s="109"/>
      <c r="BJ1060" s="109"/>
      <c r="BK1060" s="109"/>
      <c r="BL1060" s="109"/>
      <c r="BM1060" s="109"/>
      <c r="BN1060" s="109"/>
      <c r="BO1060" s="109"/>
      <c r="BP1060" s="109"/>
      <c r="BQ1060" s="109"/>
      <c r="BR1060" s="109"/>
      <c r="BS1060" s="109"/>
      <c r="BT1060" s="109"/>
      <c r="BU1060" s="109"/>
      <c r="BV1060" s="109"/>
      <c r="BW1060" s="109"/>
      <c r="BX1060" s="109"/>
      <c r="BY1060" s="109"/>
      <c r="BZ1060" s="109"/>
      <c r="CA1060" s="109"/>
      <c r="CB1060" s="109"/>
      <c r="CC1060" s="109"/>
      <c r="CD1060" s="109"/>
      <c r="CE1060" s="109"/>
      <c r="CF1060" s="109"/>
      <c r="CG1060" s="109"/>
      <c r="CH1060" s="109"/>
    </row>
    <row r="1061" spans="1:86" s="100" customFormat="1" ht="12.75" customHeight="1" x14ac:dyDescent="0.2">
      <c r="A1061" s="213" t="s">
        <v>884</v>
      </c>
      <c r="B1061" s="213"/>
      <c r="C1061" s="213"/>
      <c r="D1061" s="213"/>
      <c r="E1061" s="213"/>
      <c r="F1061" s="213"/>
      <c r="G1061" s="213"/>
      <c r="H1061" s="213"/>
      <c r="I1061" s="213"/>
      <c r="J1061" s="213"/>
      <c r="K1061" s="213"/>
      <c r="L1061" s="213"/>
      <c r="M1061" s="213"/>
      <c r="N1061" s="213"/>
      <c r="O1061" s="213"/>
      <c r="P1061" s="213"/>
      <c r="Q1061" s="213"/>
      <c r="R1061" s="171"/>
      <c r="S1061" s="109"/>
      <c r="T1061" s="109"/>
      <c r="U1061" s="109"/>
      <c r="V1061" s="109"/>
      <c r="W1061" s="109"/>
      <c r="X1061" s="109"/>
      <c r="Y1061" s="109"/>
      <c r="Z1061" s="109"/>
      <c r="AA1061" s="109"/>
      <c r="AB1061" s="109"/>
      <c r="AC1061" s="109"/>
      <c r="AD1061" s="109"/>
      <c r="AE1061" s="109"/>
      <c r="AF1061" s="109"/>
      <c r="AG1061" s="109"/>
      <c r="AH1061" s="109"/>
      <c r="AI1061" s="109"/>
      <c r="AJ1061" s="109"/>
      <c r="AK1061" s="109"/>
      <c r="AL1061" s="109"/>
      <c r="AM1061" s="109"/>
      <c r="AN1061" s="109"/>
      <c r="AO1061" s="109"/>
      <c r="AP1061" s="109"/>
      <c r="AQ1061" s="109"/>
      <c r="AR1061" s="109"/>
      <c r="AS1061" s="109"/>
      <c r="AT1061" s="109"/>
      <c r="AU1061" s="109"/>
      <c r="AV1061" s="109"/>
      <c r="AW1061" s="109"/>
      <c r="AX1061" s="109"/>
      <c r="AY1061" s="109"/>
      <c r="AZ1061" s="109"/>
      <c r="BA1061" s="109"/>
      <c r="BB1061" s="109"/>
      <c r="BC1061" s="109"/>
      <c r="BD1061" s="109"/>
      <c r="BE1061" s="109"/>
      <c r="BF1061" s="109"/>
      <c r="BG1061" s="109"/>
      <c r="BH1061" s="109"/>
      <c r="BI1061" s="109"/>
      <c r="BJ1061" s="109"/>
      <c r="BK1061" s="109"/>
      <c r="BL1061" s="109"/>
      <c r="BM1061" s="109"/>
      <c r="BN1061" s="109"/>
      <c r="BO1061" s="109"/>
      <c r="BP1061" s="109"/>
      <c r="BQ1061" s="109"/>
      <c r="BR1061" s="109"/>
      <c r="BS1061" s="109"/>
      <c r="BT1061" s="109"/>
      <c r="BU1061" s="109"/>
      <c r="BV1061" s="109"/>
      <c r="BW1061" s="109"/>
      <c r="BX1061" s="109"/>
      <c r="BY1061" s="109"/>
      <c r="BZ1061" s="109"/>
      <c r="CA1061" s="109"/>
      <c r="CB1061" s="109"/>
      <c r="CC1061" s="109"/>
      <c r="CD1061" s="109"/>
      <c r="CE1061" s="109"/>
      <c r="CF1061" s="109"/>
      <c r="CG1061" s="109"/>
      <c r="CH1061" s="109"/>
    </row>
    <row r="1062" spans="1:86" s="100" customFormat="1" ht="13.5" customHeight="1" x14ac:dyDescent="0.25">
      <c r="A1062" s="98"/>
      <c r="B1062" s="98"/>
      <c r="C1062" s="98"/>
      <c r="D1062" s="98"/>
      <c r="E1062" s="98"/>
      <c r="F1062" s="98"/>
      <c r="G1062" s="98"/>
      <c r="H1062" s="168"/>
      <c r="I1062" s="169"/>
      <c r="J1062" s="169"/>
      <c r="K1062" s="169"/>
      <c r="L1062" s="169"/>
      <c r="M1062" s="98"/>
      <c r="N1062" s="98"/>
      <c r="O1062" s="98"/>
      <c r="P1062" s="98"/>
      <c r="Q1062" s="98"/>
      <c r="R1062" s="95"/>
      <c r="S1062" s="109"/>
      <c r="T1062" s="109"/>
      <c r="U1062" s="109"/>
      <c r="V1062" s="109"/>
      <c r="W1062" s="109"/>
      <c r="X1062" s="109"/>
      <c r="Y1062" s="109"/>
      <c r="Z1062" s="109"/>
      <c r="AA1062" s="109"/>
      <c r="AB1062" s="109"/>
      <c r="AC1062" s="109"/>
      <c r="AD1062" s="109"/>
      <c r="AE1062" s="109"/>
      <c r="AF1062" s="109"/>
      <c r="AG1062" s="109"/>
      <c r="AH1062" s="109"/>
      <c r="AI1062" s="109"/>
      <c r="AJ1062" s="109"/>
      <c r="AK1062" s="109"/>
      <c r="AL1062" s="109"/>
      <c r="AM1062" s="109"/>
      <c r="AN1062" s="109"/>
      <c r="AO1062" s="109"/>
      <c r="AP1062" s="109"/>
      <c r="AQ1062" s="109"/>
      <c r="AR1062" s="109"/>
      <c r="AS1062" s="109"/>
      <c r="AT1062" s="109"/>
      <c r="AU1062" s="109"/>
      <c r="AV1062" s="109"/>
      <c r="AW1062" s="109"/>
      <c r="AX1062" s="109"/>
      <c r="AY1062" s="109"/>
      <c r="AZ1062" s="109"/>
      <c r="BA1062" s="109"/>
      <c r="BB1062" s="109"/>
      <c r="BC1062" s="109"/>
      <c r="BD1062" s="109"/>
      <c r="BE1062" s="109"/>
      <c r="BF1062" s="109"/>
      <c r="BG1062" s="109"/>
      <c r="BH1062" s="109"/>
      <c r="BI1062" s="109"/>
      <c r="BJ1062" s="109"/>
      <c r="BK1062" s="109"/>
      <c r="BL1062" s="109"/>
      <c r="BM1062" s="109"/>
      <c r="BN1062" s="109"/>
      <c r="BO1062" s="109"/>
      <c r="BP1062" s="109"/>
      <c r="BQ1062" s="109"/>
      <c r="BR1062" s="109"/>
      <c r="BS1062" s="109"/>
      <c r="BT1062" s="109"/>
      <c r="BU1062" s="109"/>
      <c r="BV1062" s="109"/>
      <c r="BW1062" s="109"/>
      <c r="BX1062" s="109"/>
      <c r="BY1062" s="109"/>
      <c r="BZ1062" s="109"/>
      <c r="CA1062" s="109"/>
      <c r="CB1062" s="109"/>
      <c r="CC1062" s="109"/>
      <c r="CD1062" s="109"/>
      <c r="CE1062" s="109"/>
      <c r="CF1062" s="109"/>
      <c r="CG1062" s="109"/>
      <c r="CH1062" s="109"/>
    </row>
    <row r="1063" spans="1:86" s="100" customFormat="1" ht="12.75" customHeight="1" x14ac:dyDescent="0.2">
      <c r="A1063" s="214" t="s">
        <v>885</v>
      </c>
      <c r="B1063" s="214"/>
      <c r="C1063" s="214"/>
      <c r="D1063" s="214"/>
      <c r="E1063" s="214"/>
      <c r="F1063" s="214"/>
      <c r="G1063" s="214"/>
      <c r="H1063" s="214"/>
      <c r="I1063" s="214"/>
      <c r="J1063" s="214"/>
      <c r="K1063" s="214"/>
      <c r="L1063" s="214"/>
      <c r="M1063" s="214"/>
      <c r="N1063" s="214"/>
      <c r="O1063" s="214"/>
      <c r="P1063" s="214"/>
      <c r="Q1063" s="214"/>
      <c r="R1063" s="170"/>
      <c r="S1063" s="109"/>
      <c r="T1063" s="109"/>
      <c r="U1063" s="109"/>
      <c r="V1063" s="109"/>
      <c r="W1063" s="109"/>
      <c r="X1063" s="109"/>
      <c r="Y1063" s="109"/>
      <c r="Z1063" s="109"/>
      <c r="AA1063" s="109"/>
      <c r="AB1063" s="109"/>
      <c r="AC1063" s="109"/>
      <c r="AD1063" s="109"/>
      <c r="AE1063" s="109"/>
      <c r="AF1063" s="109"/>
      <c r="AG1063" s="109"/>
      <c r="AH1063" s="109"/>
      <c r="AI1063" s="109"/>
      <c r="AJ1063" s="109"/>
      <c r="AK1063" s="109"/>
      <c r="AL1063" s="109"/>
      <c r="AM1063" s="109"/>
      <c r="AN1063" s="109"/>
      <c r="AO1063" s="109"/>
      <c r="AP1063" s="109"/>
      <c r="AQ1063" s="109"/>
      <c r="AR1063" s="109"/>
      <c r="AS1063" s="109"/>
      <c r="AT1063" s="109"/>
      <c r="AU1063" s="109"/>
      <c r="AV1063" s="109"/>
      <c r="AW1063" s="109"/>
      <c r="AX1063" s="109"/>
      <c r="AY1063" s="109"/>
      <c r="AZ1063" s="109"/>
      <c r="BA1063" s="109"/>
      <c r="BB1063" s="109"/>
      <c r="BC1063" s="109"/>
      <c r="BD1063" s="109"/>
      <c r="BE1063" s="109"/>
      <c r="BF1063" s="109"/>
      <c r="BG1063" s="109"/>
      <c r="BH1063" s="109"/>
      <c r="BI1063" s="109"/>
      <c r="BJ1063" s="109"/>
      <c r="BK1063" s="109"/>
      <c r="BL1063" s="109"/>
      <c r="BM1063" s="109"/>
      <c r="BN1063" s="109"/>
      <c r="BO1063" s="109"/>
      <c r="BP1063" s="109"/>
      <c r="BQ1063" s="109"/>
      <c r="BR1063" s="109"/>
      <c r="BS1063" s="109"/>
      <c r="BT1063" s="109"/>
      <c r="BU1063" s="109"/>
      <c r="BV1063" s="109"/>
      <c r="BW1063" s="109"/>
      <c r="BX1063" s="109"/>
      <c r="BY1063" s="109"/>
      <c r="BZ1063" s="109"/>
      <c r="CA1063" s="109"/>
      <c r="CB1063" s="109"/>
      <c r="CC1063" s="109"/>
      <c r="CD1063" s="109"/>
      <c r="CE1063" s="109"/>
      <c r="CF1063" s="109"/>
      <c r="CG1063" s="109"/>
      <c r="CH1063" s="109"/>
    </row>
    <row r="1064" spans="1:86" s="100" customFormat="1" ht="12.75" customHeight="1" x14ac:dyDescent="0.2">
      <c r="A1064" s="213" t="s">
        <v>884</v>
      </c>
      <c r="B1064" s="213"/>
      <c r="C1064" s="213"/>
      <c r="D1064" s="213"/>
      <c r="E1064" s="213"/>
      <c r="F1064" s="213"/>
      <c r="G1064" s="213"/>
      <c r="H1064" s="213"/>
      <c r="I1064" s="213"/>
      <c r="J1064" s="213"/>
      <c r="K1064" s="213"/>
      <c r="L1064" s="213"/>
      <c r="M1064" s="213"/>
      <c r="N1064" s="213"/>
      <c r="O1064" s="213"/>
      <c r="P1064" s="213"/>
      <c r="Q1064" s="213"/>
      <c r="R1064" s="171"/>
      <c r="S1064" s="109"/>
      <c r="T1064" s="109"/>
      <c r="U1064" s="109"/>
      <c r="V1064" s="109"/>
      <c r="W1064" s="109"/>
      <c r="X1064" s="109"/>
      <c r="Y1064" s="109"/>
      <c r="Z1064" s="109"/>
      <c r="AA1064" s="109"/>
      <c r="AB1064" s="109"/>
      <c r="AC1064" s="109"/>
      <c r="AD1064" s="109"/>
      <c r="AE1064" s="109"/>
      <c r="AF1064" s="109"/>
      <c r="AG1064" s="109"/>
      <c r="AH1064" s="109"/>
      <c r="AI1064" s="109"/>
      <c r="AJ1064" s="109"/>
      <c r="AK1064" s="109"/>
      <c r="AL1064" s="109"/>
      <c r="AM1064" s="109"/>
      <c r="AN1064" s="109"/>
      <c r="AO1064" s="109"/>
      <c r="AP1064" s="109"/>
      <c r="AQ1064" s="109"/>
      <c r="AR1064" s="109"/>
      <c r="AS1064" s="109"/>
      <c r="AT1064" s="109"/>
      <c r="AU1064" s="109"/>
      <c r="AV1064" s="109"/>
      <c r="AW1064" s="109"/>
      <c r="AX1064" s="109"/>
      <c r="AY1064" s="109"/>
      <c r="AZ1064" s="109"/>
      <c r="BA1064" s="109"/>
      <c r="BB1064" s="109"/>
      <c r="BC1064" s="109"/>
      <c r="BD1064" s="109"/>
      <c r="BE1064" s="109"/>
      <c r="BF1064" s="109"/>
      <c r="BG1064" s="109"/>
      <c r="BH1064" s="109"/>
      <c r="BI1064" s="109"/>
      <c r="BJ1064" s="109"/>
      <c r="BK1064" s="109"/>
      <c r="BL1064" s="109"/>
      <c r="BM1064" s="109"/>
      <c r="BN1064" s="109"/>
      <c r="BO1064" s="109"/>
      <c r="BP1064" s="109"/>
      <c r="BQ1064" s="109"/>
      <c r="BR1064" s="109"/>
      <c r="BS1064" s="109"/>
      <c r="BT1064" s="109"/>
      <c r="BU1064" s="109"/>
      <c r="BV1064" s="109"/>
      <c r="BW1064" s="109"/>
      <c r="BX1064" s="109"/>
      <c r="BY1064" s="109"/>
      <c r="BZ1064" s="109"/>
      <c r="CA1064" s="109"/>
      <c r="CB1064" s="109"/>
      <c r="CC1064" s="109"/>
      <c r="CD1064" s="109"/>
      <c r="CE1064" s="109"/>
      <c r="CF1064" s="109"/>
      <c r="CG1064" s="109"/>
      <c r="CH1064" s="109"/>
    </row>
    <row r="1065" spans="1:86" s="100" customFormat="1" ht="13.5" customHeight="1" x14ac:dyDescent="0.25">
      <c r="A1065" s="98"/>
      <c r="B1065" s="98"/>
      <c r="C1065" s="98"/>
      <c r="D1065" s="98"/>
      <c r="E1065" s="98"/>
      <c r="F1065" s="98"/>
      <c r="G1065" s="98"/>
      <c r="H1065" s="168"/>
      <c r="I1065" s="169"/>
      <c r="J1065" s="169"/>
      <c r="K1065" s="169"/>
      <c r="L1065" s="169"/>
      <c r="M1065" s="98"/>
      <c r="N1065" s="98"/>
      <c r="O1065" s="98"/>
      <c r="P1065" s="98"/>
      <c r="Q1065" s="98"/>
      <c r="R1065" s="95"/>
      <c r="S1065" s="109"/>
      <c r="T1065" s="109"/>
      <c r="U1065" s="109"/>
      <c r="V1065" s="109"/>
      <c r="W1065" s="109"/>
      <c r="X1065" s="109"/>
      <c r="Y1065" s="109"/>
      <c r="Z1065" s="109"/>
      <c r="AA1065" s="109"/>
      <c r="AB1065" s="109"/>
      <c r="AC1065" s="109"/>
      <c r="AD1065" s="109"/>
      <c r="AE1065" s="109"/>
      <c r="AF1065" s="109"/>
      <c r="AG1065" s="109"/>
      <c r="AH1065" s="109"/>
      <c r="AI1065" s="109"/>
      <c r="AJ1065" s="109"/>
      <c r="AK1065" s="109"/>
      <c r="AL1065" s="109"/>
      <c r="AM1065" s="109"/>
      <c r="AN1065" s="109"/>
      <c r="AO1065" s="109"/>
      <c r="AP1065" s="109"/>
      <c r="AQ1065" s="109"/>
      <c r="AR1065" s="109"/>
      <c r="AS1065" s="109"/>
      <c r="AT1065" s="109"/>
      <c r="AU1065" s="109"/>
      <c r="AV1065" s="109"/>
      <c r="AW1065" s="109"/>
      <c r="AX1065" s="109"/>
      <c r="AY1065" s="109"/>
      <c r="AZ1065" s="109"/>
      <c r="BA1065" s="109"/>
      <c r="BB1065" s="109"/>
      <c r="BC1065" s="109"/>
      <c r="BD1065" s="109"/>
      <c r="BE1065" s="109"/>
      <c r="BF1065" s="109"/>
      <c r="BG1065" s="109"/>
      <c r="BH1065" s="109"/>
      <c r="BI1065" s="109"/>
      <c r="BJ1065" s="109"/>
      <c r="BK1065" s="109"/>
      <c r="BL1065" s="109"/>
      <c r="BM1065" s="109"/>
      <c r="BN1065" s="109"/>
      <c r="BO1065" s="109"/>
      <c r="BP1065" s="109"/>
      <c r="BQ1065" s="109"/>
      <c r="BR1065" s="109"/>
      <c r="BS1065" s="109"/>
      <c r="BT1065" s="109"/>
      <c r="BU1065" s="109"/>
      <c r="BV1065" s="109"/>
      <c r="BW1065" s="109"/>
      <c r="BX1065" s="109"/>
      <c r="BY1065" s="109"/>
      <c r="BZ1065" s="109"/>
      <c r="CA1065" s="109"/>
      <c r="CB1065" s="109"/>
      <c r="CC1065" s="109"/>
      <c r="CD1065" s="109"/>
      <c r="CE1065" s="109"/>
      <c r="CF1065" s="109"/>
      <c r="CG1065" s="109"/>
      <c r="CH1065" s="109"/>
    </row>
    <row r="1066" spans="1:86" s="95" customFormat="1" ht="15" x14ac:dyDescent="0.25">
      <c r="A1066" s="93"/>
      <c r="B1066" s="93"/>
      <c r="C1066" s="93"/>
      <c r="D1066" s="93"/>
      <c r="E1066" s="93"/>
      <c r="F1066" s="93"/>
      <c r="G1066" s="93"/>
      <c r="H1066" s="98"/>
      <c r="I1066" s="152"/>
      <c r="J1066" s="152"/>
      <c r="K1066" s="152"/>
      <c r="L1066" s="152"/>
      <c r="M1066" s="93"/>
      <c r="N1066" s="93"/>
      <c r="O1066" s="93"/>
      <c r="P1066" s="93"/>
      <c r="Q1066" s="93"/>
    </row>
  </sheetData>
  <autoFilter ref="A21:CH1057" xr:uid="{E9BB078B-1363-4A8A-944D-E95089987211}">
    <filterColumn colId="2" showButton="0"/>
    <filterColumn colId="3" showButton="0"/>
    <filterColumn colId="6">
      <colorFilter dxfId="0"/>
    </filterColumn>
  </autoFilter>
  <mergeCells count="853">
    <mergeCell ref="A1061:Q1061"/>
    <mergeCell ref="A1063:Q1063"/>
    <mergeCell ref="A1064:Q1064"/>
    <mergeCell ref="A1053:K1053"/>
    <mergeCell ref="A1054:K1054"/>
    <mergeCell ref="A1055:K1055"/>
    <mergeCell ref="A1056:K1056"/>
    <mergeCell ref="A1057:K1057"/>
    <mergeCell ref="A1060:Q1060"/>
    <mergeCell ref="A1047:K1047"/>
    <mergeCell ref="A1048:K1048"/>
    <mergeCell ref="A1049:K1049"/>
    <mergeCell ref="A1050:K1050"/>
    <mergeCell ref="A1051:K1051"/>
    <mergeCell ref="A1052:K1052"/>
    <mergeCell ref="A1041:K1041"/>
    <mergeCell ref="A1042:K1042"/>
    <mergeCell ref="A1043:K1043"/>
    <mergeCell ref="A1044:K1044"/>
    <mergeCell ref="A1045:K1045"/>
    <mergeCell ref="A1046:K1046"/>
    <mergeCell ref="A1035:K1035"/>
    <mergeCell ref="A1036:K1036"/>
    <mergeCell ref="A1037:K1037"/>
    <mergeCell ref="A1038:K1038"/>
    <mergeCell ref="A1039:K1039"/>
    <mergeCell ref="A1040:K1040"/>
    <mergeCell ref="A1029:K1029"/>
    <mergeCell ref="A1030:K1030"/>
    <mergeCell ref="A1031:K1031"/>
    <mergeCell ref="A1032:K1032"/>
    <mergeCell ref="A1033:K1033"/>
    <mergeCell ref="A1034:K1034"/>
    <mergeCell ref="A1023:K1023"/>
    <mergeCell ref="A1024:K1024"/>
    <mergeCell ref="A1025:K1025"/>
    <mergeCell ref="A1026:K1026"/>
    <mergeCell ref="A1027:K1027"/>
    <mergeCell ref="A1028:K1028"/>
    <mergeCell ref="A1017:K1017"/>
    <mergeCell ref="A1018:K1018"/>
    <mergeCell ref="A1019:K1019"/>
    <mergeCell ref="A1020:K1020"/>
    <mergeCell ref="A1021:K1021"/>
    <mergeCell ref="A1022:K1022"/>
    <mergeCell ref="A1011:K1011"/>
    <mergeCell ref="A1012:K1012"/>
    <mergeCell ref="A1013:K1013"/>
    <mergeCell ref="A1014:K1014"/>
    <mergeCell ref="A1015:K1015"/>
    <mergeCell ref="A1016:K1016"/>
    <mergeCell ref="A1005:K1005"/>
    <mergeCell ref="A1006:K1006"/>
    <mergeCell ref="A1007:K1007"/>
    <mergeCell ref="A1008:K1008"/>
    <mergeCell ref="A1009:K1009"/>
    <mergeCell ref="A1010:K1010"/>
    <mergeCell ref="A999:K999"/>
    <mergeCell ref="A1000:K1000"/>
    <mergeCell ref="A1001:K1001"/>
    <mergeCell ref="A1002:K1002"/>
    <mergeCell ref="A1003:K1003"/>
    <mergeCell ref="A1004:K1004"/>
    <mergeCell ref="A993:K993"/>
    <mergeCell ref="A994:K994"/>
    <mergeCell ref="A995:K995"/>
    <mergeCell ref="A996:K996"/>
    <mergeCell ref="A997:K997"/>
    <mergeCell ref="A998:K998"/>
    <mergeCell ref="A987:K987"/>
    <mergeCell ref="A988:K988"/>
    <mergeCell ref="A989:K989"/>
    <mergeCell ref="A990:K990"/>
    <mergeCell ref="A991:K991"/>
    <mergeCell ref="A992:K992"/>
    <mergeCell ref="A981:K981"/>
    <mergeCell ref="A982:K982"/>
    <mergeCell ref="A983:K983"/>
    <mergeCell ref="A984:K984"/>
    <mergeCell ref="A985:K985"/>
    <mergeCell ref="A986:K986"/>
    <mergeCell ref="A975:K975"/>
    <mergeCell ref="A976:K976"/>
    <mergeCell ref="A977:K977"/>
    <mergeCell ref="A978:K978"/>
    <mergeCell ref="A979:K979"/>
    <mergeCell ref="A980:K980"/>
    <mergeCell ref="A969:K969"/>
    <mergeCell ref="A970:K970"/>
    <mergeCell ref="A971:K971"/>
    <mergeCell ref="A972:K972"/>
    <mergeCell ref="A973:K973"/>
    <mergeCell ref="A974:K974"/>
    <mergeCell ref="A963:K963"/>
    <mergeCell ref="A964:K964"/>
    <mergeCell ref="A965:K965"/>
    <mergeCell ref="A966:K966"/>
    <mergeCell ref="A967:K967"/>
    <mergeCell ref="A968:K968"/>
    <mergeCell ref="A957:K957"/>
    <mergeCell ref="A958:K958"/>
    <mergeCell ref="A959:K959"/>
    <mergeCell ref="A960:K960"/>
    <mergeCell ref="A961:K961"/>
    <mergeCell ref="A962:K962"/>
    <mergeCell ref="A951:K951"/>
    <mergeCell ref="A952:K952"/>
    <mergeCell ref="A953:K953"/>
    <mergeCell ref="A954:K954"/>
    <mergeCell ref="A955:K955"/>
    <mergeCell ref="A956:K956"/>
    <mergeCell ref="A945:K945"/>
    <mergeCell ref="A946:K946"/>
    <mergeCell ref="A947:K947"/>
    <mergeCell ref="A948:K948"/>
    <mergeCell ref="A949:K949"/>
    <mergeCell ref="A950:K950"/>
    <mergeCell ref="A939:K939"/>
    <mergeCell ref="A940:K940"/>
    <mergeCell ref="A941:K941"/>
    <mergeCell ref="A942:K942"/>
    <mergeCell ref="A943:K943"/>
    <mergeCell ref="A944:K944"/>
    <mergeCell ref="A933:K933"/>
    <mergeCell ref="A934:K934"/>
    <mergeCell ref="A935:K935"/>
    <mergeCell ref="A936:K936"/>
    <mergeCell ref="A937:K937"/>
    <mergeCell ref="A938:K938"/>
    <mergeCell ref="A927:K927"/>
    <mergeCell ref="A928:K928"/>
    <mergeCell ref="A929:K929"/>
    <mergeCell ref="A930:K930"/>
    <mergeCell ref="A931:K931"/>
    <mergeCell ref="A932:K932"/>
    <mergeCell ref="A921:K921"/>
    <mergeCell ref="A922:K922"/>
    <mergeCell ref="A923:K923"/>
    <mergeCell ref="A924:K924"/>
    <mergeCell ref="A925:K925"/>
    <mergeCell ref="A926:K926"/>
    <mergeCell ref="A915:K915"/>
    <mergeCell ref="A916:K916"/>
    <mergeCell ref="A917:K917"/>
    <mergeCell ref="A918:K918"/>
    <mergeCell ref="A919:K919"/>
    <mergeCell ref="A920:K920"/>
    <mergeCell ref="A909:K909"/>
    <mergeCell ref="A910:K910"/>
    <mergeCell ref="A911:K911"/>
    <mergeCell ref="A912:K912"/>
    <mergeCell ref="A913:K913"/>
    <mergeCell ref="A914:K914"/>
    <mergeCell ref="A903:K903"/>
    <mergeCell ref="A904:K904"/>
    <mergeCell ref="A905:K905"/>
    <mergeCell ref="A906:K906"/>
    <mergeCell ref="A907:K907"/>
    <mergeCell ref="A908:K908"/>
    <mergeCell ref="A897:K897"/>
    <mergeCell ref="A898:K898"/>
    <mergeCell ref="A899:K899"/>
    <mergeCell ref="A900:K900"/>
    <mergeCell ref="A901:K901"/>
    <mergeCell ref="A902:K902"/>
    <mergeCell ref="A891:K891"/>
    <mergeCell ref="A892:K892"/>
    <mergeCell ref="A893:K893"/>
    <mergeCell ref="A894:K894"/>
    <mergeCell ref="A895:K895"/>
    <mergeCell ref="A896:K896"/>
    <mergeCell ref="A885:K885"/>
    <mergeCell ref="A886:K886"/>
    <mergeCell ref="A887:K887"/>
    <mergeCell ref="A888:K888"/>
    <mergeCell ref="A889:K889"/>
    <mergeCell ref="A890:K890"/>
    <mergeCell ref="A879:K879"/>
    <mergeCell ref="A880:K880"/>
    <mergeCell ref="A881:K881"/>
    <mergeCell ref="A882:K882"/>
    <mergeCell ref="A883:K883"/>
    <mergeCell ref="A884:K884"/>
    <mergeCell ref="A873:K873"/>
    <mergeCell ref="A874:K874"/>
    <mergeCell ref="A875:K875"/>
    <mergeCell ref="A876:K876"/>
    <mergeCell ref="A877:K877"/>
    <mergeCell ref="A878:K878"/>
    <mergeCell ref="A867:K867"/>
    <mergeCell ref="A868:K868"/>
    <mergeCell ref="A869:K869"/>
    <mergeCell ref="A870:K870"/>
    <mergeCell ref="A871:K871"/>
    <mergeCell ref="A872:K872"/>
    <mergeCell ref="A861:K861"/>
    <mergeCell ref="A862:K862"/>
    <mergeCell ref="A863:K863"/>
    <mergeCell ref="A864:K864"/>
    <mergeCell ref="A865:K865"/>
    <mergeCell ref="A866:K866"/>
    <mergeCell ref="A855:K855"/>
    <mergeCell ref="A856:K856"/>
    <mergeCell ref="A857:K857"/>
    <mergeCell ref="A858:K858"/>
    <mergeCell ref="A859:K859"/>
    <mergeCell ref="A860:K860"/>
    <mergeCell ref="A849:K849"/>
    <mergeCell ref="A850:K850"/>
    <mergeCell ref="A851:K851"/>
    <mergeCell ref="A852:K852"/>
    <mergeCell ref="A853:K853"/>
    <mergeCell ref="A854:K854"/>
    <mergeCell ref="A843:K843"/>
    <mergeCell ref="A844:K844"/>
    <mergeCell ref="A845:K845"/>
    <mergeCell ref="A846:K846"/>
    <mergeCell ref="A847:K847"/>
    <mergeCell ref="A848:K848"/>
    <mergeCell ref="A837:K837"/>
    <mergeCell ref="A838:K838"/>
    <mergeCell ref="A839:K839"/>
    <mergeCell ref="A840:K840"/>
    <mergeCell ref="A841:K841"/>
    <mergeCell ref="A842:K842"/>
    <mergeCell ref="A831:K831"/>
    <mergeCell ref="A832:K832"/>
    <mergeCell ref="A833:K833"/>
    <mergeCell ref="A834:K834"/>
    <mergeCell ref="A835:K835"/>
    <mergeCell ref="A836:K836"/>
    <mergeCell ref="A825:K825"/>
    <mergeCell ref="A826:K826"/>
    <mergeCell ref="A827:K827"/>
    <mergeCell ref="A828:K828"/>
    <mergeCell ref="A829:K829"/>
    <mergeCell ref="A830:K830"/>
    <mergeCell ref="A819:K819"/>
    <mergeCell ref="A820:K820"/>
    <mergeCell ref="A821:K821"/>
    <mergeCell ref="A822:K822"/>
    <mergeCell ref="A823:K823"/>
    <mergeCell ref="A824:K824"/>
    <mergeCell ref="A813:K813"/>
    <mergeCell ref="A814:K814"/>
    <mergeCell ref="A815:K815"/>
    <mergeCell ref="A816:K816"/>
    <mergeCell ref="A817:K817"/>
    <mergeCell ref="A818:K818"/>
    <mergeCell ref="A807:K807"/>
    <mergeCell ref="A808:K808"/>
    <mergeCell ref="A809:K809"/>
    <mergeCell ref="A810:K810"/>
    <mergeCell ref="A811:K811"/>
    <mergeCell ref="A812:K812"/>
    <mergeCell ref="A801:K801"/>
    <mergeCell ref="A802:K802"/>
    <mergeCell ref="A803:K803"/>
    <mergeCell ref="A804:K804"/>
    <mergeCell ref="A805:K805"/>
    <mergeCell ref="A806:K806"/>
    <mergeCell ref="A795:K795"/>
    <mergeCell ref="A796:K796"/>
    <mergeCell ref="A797:K797"/>
    <mergeCell ref="A798:K798"/>
    <mergeCell ref="A799:K799"/>
    <mergeCell ref="A800:K800"/>
    <mergeCell ref="A789:K789"/>
    <mergeCell ref="A790:K790"/>
    <mergeCell ref="A791:K791"/>
    <mergeCell ref="A792:K792"/>
    <mergeCell ref="A793:K793"/>
    <mergeCell ref="A794:K794"/>
    <mergeCell ref="A783:K783"/>
    <mergeCell ref="A784:K784"/>
    <mergeCell ref="A785:K785"/>
    <mergeCell ref="A786:K786"/>
    <mergeCell ref="A787:K787"/>
    <mergeCell ref="A788:K788"/>
    <mergeCell ref="A777:K777"/>
    <mergeCell ref="A778:K778"/>
    <mergeCell ref="A779:K779"/>
    <mergeCell ref="A780:K780"/>
    <mergeCell ref="A781:K781"/>
    <mergeCell ref="A782:K782"/>
    <mergeCell ref="A771:K771"/>
    <mergeCell ref="A772:K772"/>
    <mergeCell ref="A773:K773"/>
    <mergeCell ref="A774:K774"/>
    <mergeCell ref="A775:K775"/>
    <mergeCell ref="A776:K776"/>
    <mergeCell ref="A765:K765"/>
    <mergeCell ref="A766:K766"/>
    <mergeCell ref="A767:K767"/>
    <mergeCell ref="A768:K768"/>
    <mergeCell ref="A769:K769"/>
    <mergeCell ref="A770:K770"/>
    <mergeCell ref="A759:K759"/>
    <mergeCell ref="A760:K760"/>
    <mergeCell ref="A761:K761"/>
    <mergeCell ref="A762:K762"/>
    <mergeCell ref="A763:K763"/>
    <mergeCell ref="A764:K764"/>
    <mergeCell ref="A753:K753"/>
    <mergeCell ref="A754:K754"/>
    <mergeCell ref="A755:K755"/>
    <mergeCell ref="A756:K756"/>
    <mergeCell ref="A757:K757"/>
    <mergeCell ref="A758:K758"/>
    <mergeCell ref="A747:K747"/>
    <mergeCell ref="A748:K748"/>
    <mergeCell ref="A749:K749"/>
    <mergeCell ref="A750:K750"/>
    <mergeCell ref="A751:K751"/>
    <mergeCell ref="A752:K752"/>
    <mergeCell ref="A741:K741"/>
    <mergeCell ref="A742:K742"/>
    <mergeCell ref="A743:K743"/>
    <mergeCell ref="A744:K744"/>
    <mergeCell ref="A745:K745"/>
    <mergeCell ref="A746:K746"/>
    <mergeCell ref="A735:K735"/>
    <mergeCell ref="A736:K736"/>
    <mergeCell ref="A737:K737"/>
    <mergeCell ref="A738:K738"/>
    <mergeCell ref="A739:K739"/>
    <mergeCell ref="A740:K740"/>
    <mergeCell ref="A729:K729"/>
    <mergeCell ref="A730:K730"/>
    <mergeCell ref="A731:K731"/>
    <mergeCell ref="A732:K732"/>
    <mergeCell ref="A733:K733"/>
    <mergeCell ref="A734:K734"/>
    <mergeCell ref="A723:K723"/>
    <mergeCell ref="A724:K724"/>
    <mergeCell ref="A725:K725"/>
    <mergeCell ref="A726:K726"/>
    <mergeCell ref="A727:K727"/>
    <mergeCell ref="A728:K728"/>
    <mergeCell ref="A717:K717"/>
    <mergeCell ref="A718:K718"/>
    <mergeCell ref="A719:K719"/>
    <mergeCell ref="A720:K720"/>
    <mergeCell ref="A721:K721"/>
    <mergeCell ref="A722:K722"/>
    <mergeCell ref="A711:K711"/>
    <mergeCell ref="A712:K712"/>
    <mergeCell ref="A713:K713"/>
    <mergeCell ref="A714:K714"/>
    <mergeCell ref="A715:K715"/>
    <mergeCell ref="A716:K716"/>
    <mergeCell ref="A705:K705"/>
    <mergeCell ref="A706:K706"/>
    <mergeCell ref="A707:K707"/>
    <mergeCell ref="A708:K708"/>
    <mergeCell ref="A709:K709"/>
    <mergeCell ref="A710:K710"/>
    <mergeCell ref="A699:K699"/>
    <mergeCell ref="A700:K700"/>
    <mergeCell ref="A701:K701"/>
    <mergeCell ref="A702:K702"/>
    <mergeCell ref="A703:K703"/>
    <mergeCell ref="A704:K704"/>
    <mergeCell ref="A693:K693"/>
    <mergeCell ref="A694:K694"/>
    <mergeCell ref="A695:K695"/>
    <mergeCell ref="A696:K696"/>
    <mergeCell ref="A697:K697"/>
    <mergeCell ref="A698:K698"/>
    <mergeCell ref="A687:K687"/>
    <mergeCell ref="A688:K688"/>
    <mergeCell ref="A689:K689"/>
    <mergeCell ref="A690:K690"/>
    <mergeCell ref="A691:K691"/>
    <mergeCell ref="A692:K692"/>
    <mergeCell ref="A681:K681"/>
    <mergeCell ref="A682:K682"/>
    <mergeCell ref="A683:K683"/>
    <mergeCell ref="A684:K684"/>
    <mergeCell ref="A685:K685"/>
    <mergeCell ref="A686:K686"/>
    <mergeCell ref="A675:K675"/>
    <mergeCell ref="A676:K676"/>
    <mergeCell ref="A677:K677"/>
    <mergeCell ref="A678:K678"/>
    <mergeCell ref="A679:K679"/>
    <mergeCell ref="A680:K680"/>
    <mergeCell ref="A669:K669"/>
    <mergeCell ref="A670:K670"/>
    <mergeCell ref="A671:K671"/>
    <mergeCell ref="A672:K672"/>
    <mergeCell ref="A673:K673"/>
    <mergeCell ref="A674:K674"/>
    <mergeCell ref="A663:K663"/>
    <mergeCell ref="A664:K664"/>
    <mergeCell ref="A665:K665"/>
    <mergeCell ref="A666:K666"/>
    <mergeCell ref="A667:K667"/>
    <mergeCell ref="A668:K668"/>
    <mergeCell ref="A657:K657"/>
    <mergeCell ref="A658:K658"/>
    <mergeCell ref="A659:K659"/>
    <mergeCell ref="A660:K660"/>
    <mergeCell ref="A661:K661"/>
    <mergeCell ref="A662:K662"/>
    <mergeCell ref="A651:K651"/>
    <mergeCell ref="A652:K652"/>
    <mergeCell ref="A653:K653"/>
    <mergeCell ref="A654:K654"/>
    <mergeCell ref="A655:K655"/>
    <mergeCell ref="A656:K656"/>
    <mergeCell ref="A645:K645"/>
    <mergeCell ref="A646:K646"/>
    <mergeCell ref="A647:K647"/>
    <mergeCell ref="A648:K648"/>
    <mergeCell ref="A649:K649"/>
    <mergeCell ref="A650:K650"/>
    <mergeCell ref="A639:K639"/>
    <mergeCell ref="A640:K640"/>
    <mergeCell ref="A641:K641"/>
    <mergeCell ref="A642:K642"/>
    <mergeCell ref="A643:K643"/>
    <mergeCell ref="A644:K644"/>
    <mergeCell ref="A633:K633"/>
    <mergeCell ref="A634:K634"/>
    <mergeCell ref="A635:K635"/>
    <mergeCell ref="A636:K636"/>
    <mergeCell ref="A637:K637"/>
    <mergeCell ref="A638:K638"/>
    <mergeCell ref="A627:K627"/>
    <mergeCell ref="A628:K628"/>
    <mergeCell ref="A629:K629"/>
    <mergeCell ref="A630:K630"/>
    <mergeCell ref="A631:K631"/>
    <mergeCell ref="A632:K632"/>
    <mergeCell ref="A621:K621"/>
    <mergeCell ref="A622:K622"/>
    <mergeCell ref="A623:K623"/>
    <mergeCell ref="A624:K624"/>
    <mergeCell ref="A625:K625"/>
    <mergeCell ref="A626:K626"/>
    <mergeCell ref="C613:E613"/>
    <mergeCell ref="C616:Q616"/>
    <mergeCell ref="B617:E617"/>
    <mergeCell ref="A618:K618"/>
    <mergeCell ref="A619:K619"/>
    <mergeCell ref="A620:K620"/>
    <mergeCell ref="B605:E605"/>
    <mergeCell ref="C606:E606"/>
    <mergeCell ref="C609:Q609"/>
    <mergeCell ref="C610:Q610"/>
    <mergeCell ref="C611:Q611"/>
    <mergeCell ref="B612:E612"/>
    <mergeCell ref="C595:E595"/>
    <mergeCell ref="C598:Q598"/>
    <mergeCell ref="C599:Q599"/>
    <mergeCell ref="B600:E600"/>
    <mergeCell ref="C601:E601"/>
    <mergeCell ref="C604:Q604"/>
    <mergeCell ref="B587:E587"/>
    <mergeCell ref="C588:E588"/>
    <mergeCell ref="C591:Q591"/>
    <mergeCell ref="B592:E592"/>
    <mergeCell ref="A593:Q593"/>
    <mergeCell ref="A594:Q594"/>
    <mergeCell ref="B577:E577"/>
    <mergeCell ref="C578:E578"/>
    <mergeCell ref="C581:Q581"/>
    <mergeCell ref="B582:E582"/>
    <mergeCell ref="C583:E583"/>
    <mergeCell ref="C586:Q586"/>
    <mergeCell ref="C570:E570"/>
    <mergeCell ref="C572:Q572"/>
    <mergeCell ref="C573:Q573"/>
    <mergeCell ref="B574:E574"/>
    <mergeCell ref="C575:E575"/>
    <mergeCell ref="C576:Q576"/>
    <mergeCell ref="B563:E563"/>
    <mergeCell ref="C564:E564"/>
    <mergeCell ref="C566:Q566"/>
    <mergeCell ref="B567:E567"/>
    <mergeCell ref="A568:Q568"/>
    <mergeCell ref="A569:Q569"/>
    <mergeCell ref="B556:E556"/>
    <mergeCell ref="C557:E557"/>
    <mergeCell ref="C558:Q558"/>
    <mergeCell ref="B559:E559"/>
    <mergeCell ref="C560:E560"/>
    <mergeCell ref="C562:Q562"/>
    <mergeCell ref="C548:E548"/>
    <mergeCell ref="C550:Q550"/>
    <mergeCell ref="B551:E551"/>
    <mergeCell ref="C552:E552"/>
    <mergeCell ref="C554:Q554"/>
    <mergeCell ref="C555:Q555"/>
    <mergeCell ref="C541:Q541"/>
    <mergeCell ref="C542:Q542"/>
    <mergeCell ref="B543:E543"/>
    <mergeCell ref="C544:E544"/>
    <mergeCell ref="C546:Q546"/>
    <mergeCell ref="B547:E547"/>
    <mergeCell ref="C533:Q533"/>
    <mergeCell ref="B534:E534"/>
    <mergeCell ref="C535:E535"/>
    <mergeCell ref="C537:Q537"/>
    <mergeCell ref="B538:E538"/>
    <mergeCell ref="C539:E539"/>
    <mergeCell ref="C525:Q525"/>
    <mergeCell ref="B526:E526"/>
    <mergeCell ref="C527:E527"/>
    <mergeCell ref="C529:Q529"/>
    <mergeCell ref="B530:E530"/>
    <mergeCell ref="C531:E531"/>
    <mergeCell ref="C516:Q516"/>
    <mergeCell ref="B517:E517"/>
    <mergeCell ref="C518:E518"/>
    <mergeCell ref="C520:Q520"/>
    <mergeCell ref="B521:E521"/>
    <mergeCell ref="C522:E522"/>
    <mergeCell ref="A508:Q508"/>
    <mergeCell ref="C509:E509"/>
    <mergeCell ref="C511:Q511"/>
    <mergeCell ref="C512:Q512"/>
    <mergeCell ref="B513:E513"/>
    <mergeCell ref="C514:E514"/>
    <mergeCell ref="C501:Q501"/>
    <mergeCell ref="B502:E502"/>
    <mergeCell ref="C503:E503"/>
    <mergeCell ref="C505:Q505"/>
    <mergeCell ref="B506:E506"/>
    <mergeCell ref="A507:Q507"/>
    <mergeCell ref="C491:Q491"/>
    <mergeCell ref="B492:E492"/>
    <mergeCell ref="C493:E493"/>
    <mergeCell ref="C496:Q496"/>
    <mergeCell ref="B497:E497"/>
    <mergeCell ref="C498:E498"/>
    <mergeCell ref="C481:Q481"/>
    <mergeCell ref="B482:E482"/>
    <mergeCell ref="C483:E483"/>
    <mergeCell ref="C486:Q486"/>
    <mergeCell ref="B487:E487"/>
    <mergeCell ref="C488:E488"/>
    <mergeCell ref="C471:Q471"/>
    <mergeCell ref="B472:E472"/>
    <mergeCell ref="C473:E473"/>
    <mergeCell ref="C476:Q476"/>
    <mergeCell ref="B477:E477"/>
    <mergeCell ref="C478:E478"/>
    <mergeCell ref="C461:Q461"/>
    <mergeCell ref="B462:E462"/>
    <mergeCell ref="C463:E463"/>
    <mergeCell ref="C466:Q466"/>
    <mergeCell ref="B467:E467"/>
    <mergeCell ref="C468:E468"/>
    <mergeCell ref="C451:Q451"/>
    <mergeCell ref="B452:E452"/>
    <mergeCell ref="C453:E453"/>
    <mergeCell ref="C456:Q456"/>
    <mergeCell ref="B457:E457"/>
    <mergeCell ref="C458:E458"/>
    <mergeCell ref="C441:Q441"/>
    <mergeCell ref="B442:E442"/>
    <mergeCell ref="C443:E443"/>
    <mergeCell ref="C446:Q446"/>
    <mergeCell ref="B447:E447"/>
    <mergeCell ref="C448:E448"/>
    <mergeCell ref="C431:Q431"/>
    <mergeCell ref="B432:E432"/>
    <mergeCell ref="C433:E433"/>
    <mergeCell ref="C436:Q436"/>
    <mergeCell ref="B437:E437"/>
    <mergeCell ref="C438:E438"/>
    <mergeCell ref="C421:Q421"/>
    <mergeCell ref="B422:E422"/>
    <mergeCell ref="C423:E423"/>
    <mergeCell ref="C426:Q426"/>
    <mergeCell ref="B427:E427"/>
    <mergeCell ref="C428:E428"/>
    <mergeCell ref="C411:Q411"/>
    <mergeCell ref="B412:E412"/>
    <mergeCell ref="C413:E413"/>
    <mergeCell ref="C416:Q416"/>
    <mergeCell ref="B417:E417"/>
    <mergeCell ref="C418:E418"/>
    <mergeCell ref="C401:Q401"/>
    <mergeCell ref="B402:E402"/>
    <mergeCell ref="C403:E403"/>
    <mergeCell ref="C406:Q406"/>
    <mergeCell ref="B407:E407"/>
    <mergeCell ref="C408:E408"/>
    <mergeCell ref="A392:Q392"/>
    <mergeCell ref="C393:E393"/>
    <mergeCell ref="C395:Q395"/>
    <mergeCell ref="C396:Q396"/>
    <mergeCell ref="B397:E397"/>
    <mergeCell ref="C398:E398"/>
    <mergeCell ref="C384:Q384"/>
    <mergeCell ref="B385:E385"/>
    <mergeCell ref="C386:E386"/>
    <mergeCell ref="C389:Q389"/>
    <mergeCell ref="B390:E390"/>
    <mergeCell ref="A391:Q391"/>
    <mergeCell ref="C374:Q374"/>
    <mergeCell ref="B375:E375"/>
    <mergeCell ref="C376:E376"/>
    <mergeCell ref="C379:Q379"/>
    <mergeCell ref="B380:E380"/>
    <mergeCell ref="C381:E381"/>
    <mergeCell ref="C364:Q364"/>
    <mergeCell ref="B365:E365"/>
    <mergeCell ref="C366:E366"/>
    <mergeCell ref="C369:Q369"/>
    <mergeCell ref="B370:E370"/>
    <mergeCell ref="C371:E371"/>
    <mergeCell ref="C354:Q354"/>
    <mergeCell ref="B355:E355"/>
    <mergeCell ref="C356:E356"/>
    <mergeCell ref="C359:Q359"/>
    <mergeCell ref="B360:E360"/>
    <mergeCell ref="C361:E361"/>
    <mergeCell ref="C344:Q344"/>
    <mergeCell ref="B345:E345"/>
    <mergeCell ref="C346:E346"/>
    <mergeCell ref="C349:Q349"/>
    <mergeCell ref="B350:E350"/>
    <mergeCell ref="C351:E351"/>
    <mergeCell ref="C334:Q334"/>
    <mergeCell ref="B335:E335"/>
    <mergeCell ref="C336:E336"/>
    <mergeCell ref="C339:Q339"/>
    <mergeCell ref="B340:E340"/>
    <mergeCell ref="C341:E341"/>
    <mergeCell ref="C324:Q324"/>
    <mergeCell ref="B325:E325"/>
    <mergeCell ref="C326:E326"/>
    <mergeCell ref="C329:Q329"/>
    <mergeCell ref="B330:E330"/>
    <mergeCell ref="C331:E331"/>
    <mergeCell ref="A316:Q316"/>
    <mergeCell ref="C317:E317"/>
    <mergeCell ref="C319:Q319"/>
    <mergeCell ref="C320:Q320"/>
    <mergeCell ref="B321:E321"/>
    <mergeCell ref="C322:E322"/>
    <mergeCell ref="C308:Q308"/>
    <mergeCell ref="B309:E309"/>
    <mergeCell ref="C310:E310"/>
    <mergeCell ref="C313:Q313"/>
    <mergeCell ref="B314:E314"/>
    <mergeCell ref="A315:Q315"/>
    <mergeCell ref="C298:Q298"/>
    <mergeCell ref="B299:E299"/>
    <mergeCell ref="C300:E300"/>
    <mergeCell ref="C303:Q303"/>
    <mergeCell ref="B304:E304"/>
    <mergeCell ref="C305:E305"/>
    <mergeCell ref="C288:Q288"/>
    <mergeCell ref="B289:E289"/>
    <mergeCell ref="C290:E290"/>
    <mergeCell ref="C293:Q293"/>
    <mergeCell ref="B294:E294"/>
    <mergeCell ref="C295:E295"/>
    <mergeCell ref="C278:Q278"/>
    <mergeCell ref="B279:E279"/>
    <mergeCell ref="C280:E280"/>
    <mergeCell ref="C283:Q283"/>
    <mergeCell ref="B284:E284"/>
    <mergeCell ref="C285:E285"/>
    <mergeCell ref="C268:Q268"/>
    <mergeCell ref="B269:E269"/>
    <mergeCell ref="C270:E270"/>
    <mergeCell ref="C273:Q273"/>
    <mergeCell ref="B274:E274"/>
    <mergeCell ref="C275:E275"/>
    <mergeCell ref="C258:Q258"/>
    <mergeCell ref="B259:E259"/>
    <mergeCell ref="C260:E260"/>
    <mergeCell ref="C263:Q263"/>
    <mergeCell ref="B264:E264"/>
    <mergeCell ref="C265:E265"/>
    <mergeCell ref="C248:Q248"/>
    <mergeCell ref="B249:E249"/>
    <mergeCell ref="C250:E250"/>
    <mergeCell ref="C253:Q253"/>
    <mergeCell ref="B254:E254"/>
    <mergeCell ref="C255:E255"/>
    <mergeCell ref="A239:Q239"/>
    <mergeCell ref="C240:E240"/>
    <mergeCell ref="C242:Q242"/>
    <mergeCell ref="C243:Q243"/>
    <mergeCell ref="B244:E244"/>
    <mergeCell ref="C245:E245"/>
    <mergeCell ref="C231:Q231"/>
    <mergeCell ref="B232:E232"/>
    <mergeCell ref="C233:E233"/>
    <mergeCell ref="C236:Q236"/>
    <mergeCell ref="B237:E237"/>
    <mergeCell ref="A238:Q238"/>
    <mergeCell ref="C221:Q221"/>
    <mergeCell ref="B222:E222"/>
    <mergeCell ref="C223:E223"/>
    <mergeCell ref="C226:Q226"/>
    <mergeCell ref="B227:E227"/>
    <mergeCell ref="C228:E228"/>
    <mergeCell ref="C211:Q211"/>
    <mergeCell ref="B212:E212"/>
    <mergeCell ref="C213:E213"/>
    <mergeCell ref="C216:Q216"/>
    <mergeCell ref="B217:E217"/>
    <mergeCell ref="C218:E218"/>
    <mergeCell ref="C201:Q201"/>
    <mergeCell ref="B202:E202"/>
    <mergeCell ref="C203:E203"/>
    <mergeCell ref="C206:Q206"/>
    <mergeCell ref="B207:E207"/>
    <mergeCell ref="C208:E208"/>
    <mergeCell ref="A192:Q192"/>
    <mergeCell ref="C193:E193"/>
    <mergeCell ref="C195:Q195"/>
    <mergeCell ref="C196:Q196"/>
    <mergeCell ref="B197:E197"/>
    <mergeCell ref="C198:E198"/>
    <mergeCell ref="C184:Q184"/>
    <mergeCell ref="B185:E185"/>
    <mergeCell ref="C186:E186"/>
    <mergeCell ref="C189:Q189"/>
    <mergeCell ref="B190:E190"/>
    <mergeCell ref="A191:Q191"/>
    <mergeCell ref="C174:Q174"/>
    <mergeCell ref="B175:E175"/>
    <mergeCell ref="C176:E176"/>
    <mergeCell ref="C179:Q179"/>
    <mergeCell ref="B180:E180"/>
    <mergeCell ref="C181:E181"/>
    <mergeCell ref="C164:Q164"/>
    <mergeCell ref="B165:E165"/>
    <mergeCell ref="C166:E166"/>
    <mergeCell ref="C169:Q169"/>
    <mergeCell ref="B170:E170"/>
    <mergeCell ref="C171:E171"/>
    <mergeCell ref="C154:Q154"/>
    <mergeCell ref="B155:E155"/>
    <mergeCell ref="C156:E156"/>
    <mergeCell ref="C159:Q159"/>
    <mergeCell ref="B160:E160"/>
    <mergeCell ref="C161:E161"/>
    <mergeCell ref="C144:Q144"/>
    <mergeCell ref="B145:E145"/>
    <mergeCell ref="C146:E146"/>
    <mergeCell ref="C149:Q149"/>
    <mergeCell ref="B150:E150"/>
    <mergeCell ref="C151:E151"/>
    <mergeCell ref="C134:Q134"/>
    <mergeCell ref="B135:E135"/>
    <mergeCell ref="C136:E136"/>
    <mergeCell ref="C139:Q139"/>
    <mergeCell ref="B140:E140"/>
    <mergeCell ref="C141:E141"/>
    <mergeCell ref="C124:Q124"/>
    <mergeCell ref="B125:E125"/>
    <mergeCell ref="C126:E126"/>
    <mergeCell ref="C129:Q129"/>
    <mergeCell ref="B130:E130"/>
    <mergeCell ref="C131:E131"/>
    <mergeCell ref="C114:Q114"/>
    <mergeCell ref="B115:E115"/>
    <mergeCell ref="C116:E116"/>
    <mergeCell ref="C119:Q119"/>
    <mergeCell ref="B120:E120"/>
    <mergeCell ref="C121:E121"/>
    <mergeCell ref="A105:Q105"/>
    <mergeCell ref="C106:E106"/>
    <mergeCell ref="C108:Q108"/>
    <mergeCell ref="C109:Q109"/>
    <mergeCell ref="B110:E110"/>
    <mergeCell ref="C111:E111"/>
    <mergeCell ref="C97:Q97"/>
    <mergeCell ref="B98:E98"/>
    <mergeCell ref="C99:E99"/>
    <mergeCell ref="C102:Q102"/>
    <mergeCell ref="B103:E103"/>
    <mergeCell ref="A104:Q104"/>
    <mergeCell ref="C87:Q87"/>
    <mergeCell ref="B88:E88"/>
    <mergeCell ref="C89:E89"/>
    <mergeCell ref="C92:Q92"/>
    <mergeCell ref="B93:E93"/>
    <mergeCell ref="C94:E94"/>
    <mergeCell ref="C77:Q77"/>
    <mergeCell ref="B78:E78"/>
    <mergeCell ref="C79:E79"/>
    <mergeCell ref="C82:Q82"/>
    <mergeCell ref="B83:E83"/>
    <mergeCell ref="C84:E84"/>
    <mergeCell ref="C67:Q67"/>
    <mergeCell ref="B68:E68"/>
    <mergeCell ref="C69:E69"/>
    <mergeCell ref="C72:Q72"/>
    <mergeCell ref="B73:E73"/>
    <mergeCell ref="C74:E74"/>
    <mergeCell ref="C57:Q57"/>
    <mergeCell ref="B58:E58"/>
    <mergeCell ref="C59:E59"/>
    <mergeCell ref="C62:Q62"/>
    <mergeCell ref="B63:E63"/>
    <mergeCell ref="C64:E64"/>
    <mergeCell ref="C47:Q47"/>
    <mergeCell ref="B48:E48"/>
    <mergeCell ref="C49:E49"/>
    <mergeCell ref="C52:Q52"/>
    <mergeCell ref="B53:E53"/>
    <mergeCell ref="C54:E54"/>
    <mergeCell ref="C37:Q37"/>
    <mergeCell ref="B38:E38"/>
    <mergeCell ref="C39:E39"/>
    <mergeCell ref="C42:Q42"/>
    <mergeCell ref="B43:E43"/>
    <mergeCell ref="C44:E44"/>
    <mergeCell ref="C28:E28"/>
    <mergeCell ref="C30:Q30"/>
    <mergeCell ref="C31:Q31"/>
    <mergeCell ref="C32:Q32"/>
    <mergeCell ref="B33:E33"/>
    <mergeCell ref="C34:E34"/>
    <mergeCell ref="C23:E23"/>
    <mergeCell ref="C25:Q25"/>
    <mergeCell ref="C26:Q26"/>
    <mergeCell ref="B27:E27"/>
    <mergeCell ref="L18:O18"/>
    <mergeCell ref="P18:Q19"/>
    <mergeCell ref="J19:J20"/>
    <mergeCell ref="L19:L20"/>
    <mergeCell ref="M19:M20"/>
    <mergeCell ref="O19:O20"/>
    <mergeCell ref="A18:A20"/>
    <mergeCell ref="B18:B20"/>
    <mergeCell ref="C18:E20"/>
    <mergeCell ref="F18:F20"/>
    <mergeCell ref="G18:G20"/>
    <mergeCell ref="H18:J18"/>
    <mergeCell ref="K18:K20"/>
    <mergeCell ref="C21:E21"/>
    <mergeCell ref="A22:Q22"/>
    <mergeCell ref="A3:Q3"/>
    <mergeCell ref="A4:Q4"/>
    <mergeCell ref="A6:Q6"/>
    <mergeCell ref="A7:Q7"/>
    <mergeCell ref="A8:Q8"/>
    <mergeCell ref="A9:Q9"/>
    <mergeCell ref="C10:G10"/>
    <mergeCell ref="F15:Q15"/>
    <mergeCell ref="L16:M16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P509"/>
  <sheetViews>
    <sheetView topLeftCell="A481" workbookViewId="0">
      <selection activeCell="A501" sqref="A501:K50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22.4257812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2" width="143.42578125" style="2" hidden="1" customWidth="1"/>
    <col min="63" max="63" width="172.5703125" style="2" hidden="1" customWidth="1"/>
    <col min="64" max="68" width="127.5703125" style="2" hidden="1" customWidth="1"/>
    <col min="69" max="16384" width="9.140625" style="1"/>
  </cols>
  <sheetData>
    <row r="1" spans="1:58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spans="1:58" customFormat="1" ht="15" x14ac:dyDescent="0.25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58" customFormat="1" ht="15" x14ac:dyDescent="0.25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58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3"/>
    </row>
    <row r="5" spans="1:58" customFormat="1" ht="28.5" customHeight="1" x14ac:dyDescent="0.25">
      <c r="A5" s="252" t="s">
        <v>3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</row>
    <row r="6" spans="1:58" customFormat="1" ht="21" customHeight="1" x14ac:dyDescent="0.25">
      <c r="A6" s="236" t="s">
        <v>4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58" customFormat="1" ht="15" x14ac:dyDescent="0.25">
      <c r="A7" s="251" t="s">
        <v>5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58" customFormat="1" ht="15.75" customHeight="1" x14ac:dyDescent="0.25">
      <c r="A8" s="236" t="s">
        <v>6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</row>
    <row r="9" spans="1:58" customFormat="1" ht="30.75" customHeight="1" x14ac:dyDescent="0.25">
      <c r="A9" s="3"/>
      <c r="B9" s="7" t="s">
        <v>7</v>
      </c>
      <c r="C9" s="237" t="s">
        <v>8</v>
      </c>
      <c r="D9" s="237"/>
      <c r="E9" s="237"/>
      <c r="F9" s="237"/>
      <c r="G9" s="237"/>
      <c r="H9" s="8"/>
      <c r="I9" s="8"/>
      <c r="J9" s="8"/>
      <c r="K9" s="8"/>
      <c r="L9" s="8"/>
      <c r="M9" s="8"/>
      <c r="N9" s="8"/>
      <c r="O9" s="8"/>
    </row>
    <row r="10" spans="1:58" customFormat="1" ht="12.75" customHeight="1" x14ac:dyDescent="0.25">
      <c r="B10" s="9" t="s">
        <v>9</v>
      </c>
      <c r="C10" s="9"/>
      <c r="D10" s="10"/>
      <c r="E10" s="11">
        <v>206382.709</v>
      </c>
      <c r="F10" s="12" t="s">
        <v>10</v>
      </c>
      <c r="H10" s="9"/>
      <c r="I10" s="9"/>
      <c r="J10" s="9"/>
      <c r="K10" s="9"/>
      <c r="L10" s="9"/>
      <c r="M10" s="13"/>
      <c r="N10" s="13"/>
      <c r="O10" s="9"/>
    </row>
    <row r="11" spans="1:58" customFormat="1" ht="12.75" customHeight="1" x14ac:dyDescent="0.25">
      <c r="B11" s="9" t="s">
        <v>11</v>
      </c>
      <c r="D11" s="10"/>
      <c r="E11" s="11">
        <v>305140.41499999998</v>
      </c>
      <c r="F11" s="12" t="s">
        <v>10</v>
      </c>
      <c r="H11" s="9"/>
      <c r="I11" s="9"/>
      <c r="J11" s="9"/>
      <c r="K11" s="9"/>
      <c r="L11" s="9"/>
      <c r="M11" s="13"/>
      <c r="N11" s="13"/>
      <c r="O11" s="9"/>
    </row>
    <row r="12" spans="1:58" customFormat="1" ht="12.75" customHeight="1" x14ac:dyDescent="0.25">
      <c r="B12" s="9" t="s">
        <v>12</v>
      </c>
      <c r="C12" s="9"/>
      <c r="D12" s="10"/>
      <c r="E12" s="11">
        <v>46286.343999999997</v>
      </c>
      <c r="F12" s="12" t="s">
        <v>10</v>
      </c>
      <c r="H12" s="9"/>
      <c r="J12" s="9"/>
      <c r="K12" s="9"/>
      <c r="L12" s="9"/>
      <c r="M12" s="14"/>
      <c r="N12" s="4"/>
      <c r="O12" s="15"/>
    </row>
    <row r="13" spans="1:58" customFormat="1" ht="12.75" customHeight="1" x14ac:dyDescent="0.25">
      <c r="B13" s="9" t="s">
        <v>13</v>
      </c>
      <c r="C13" s="9"/>
      <c r="D13" s="16"/>
      <c r="E13" s="11">
        <v>73662</v>
      </c>
      <c r="F13" s="12" t="s">
        <v>14</v>
      </c>
      <c r="H13" s="9"/>
      <c r="J13" s="9"/>
      <c r="K13" s="9"/>
      <c r="L13" s="9"/>
      <c r="M13" s="17"/>
      <c r="N13" s="17"/>
      <c r="O13" s="12"/>
    </row>
    <row r="14" spans="1:58" customFormat="1" ht="15" x14ac:dyDescent="0.25">
      <c r="B14" s="9" t="s">
        <v>15</v>
      </c>
      <c r="C14" s="9"/>
      <c r="E14" s="14"/>
      <c r="F14" s="238" t="s">
        <v>500</v>
      </c>
      <c r="G14" s="238"/>
      <c r="H14" s="238"/>
      <c r="I14" s="238"/>
      <c r="J14" s="238"/>
      <c r="K14" s="238"/>
      <c r="L14" s="238"/>
      <c r="M14" s="238"/>
      <c r="N14" s="238"/>
      <c r="O14" s="238"/>
      <c r="P14" s="63"/>
      <c r="AW14" s="18" t="s">
        <v>16</v>
      </c>
      <c r="AX14" s="18" t="s">
        <v>1</v>
      </c>
      <c r="AY14" s="18" t="s">
        <v>1</v>
      </c>
      <c r="AZ14" s="18" t="s">
        <v>1</v>
      </c>
      <c r="BA14" s="18" t="s">
        <v>1</v>
      </c>
      <c r="BB14" s="18" t="s">
        <v>1</v>
      </c>
      <c r="BC14" s="18" t="s">
        <v>1</v>
      </c>
      <c r="BD14" s="18" t="s">
        <v>1</v>
      </c>
      <c r="BE14" s="18" t="s">
        <v>1</v>
      </c>
      <c r="BF14" s="18" t="s">
        <v>1</v>
      </c>
    </row>
    <row r="15" spans="1:58" customFormat="1" ht="12.75" customHeight="1" x14ac:dyDescent="0.25">
      <c r="A15" s="9"/>
      <c r="B15" s="9"/>
      <c r="D15" s="14"/>
      <c r="E15" s="15"/>
      <c r="F15" s="19"/>
      <c r="G15" s="20"/>
      <c r="H15" s="9"/>
      <c r="I15" s="9"/>
      <c r="J15" s="9"/>
      <c r="K15" s="9"/>
      <c r="L15" s="239"/>
      <c r="M15" s="239"/>
      <c r="N15" s="9"/>
    </row>
    <row r="16" spans="1:58" customFormat="1" ht="36" customHeight="1" x14ac:dyDescent="0.25">
      <c r="A16" s="240" t="s">
        <v>17</v>
      </c>
      <c r="B16" s="240" t="s">
        <v>18</v>
      </c>
      <c r="C16" s="240" t="s">
        <v>19</v>
      </c>
      <c r="D16" s="240"/>
      <c r="E16" s="240"/>
      <c r="F16" s="241" t="s">
        <v>20</v>
      </c>
      <c r="G16" s="240" t="s">
        <v>21</v>
      </c>
      <c r="H16" s="244" t="s">
        <v>22</v>
      </c>
      <c r="I16" s="245"/>
      <c r="J16" s="246"/>
      <c r="K16" s="241" t="s">
        <v>23</v>
      </c>
      <c r="L16" s="244" t="s">
        <v>24</v>
      </c>
      <c r="M16" s="245"/>
      <c r="N16" s="245"/>
      <c r="O16" s="246"/>
    </row>
    <row r="17" spans="1:62" customFormat="1" ht="36.75" customHeight="1" x14ac:dyDescent="0.25">
      <c r="A17" s="240"/>
      <c r="B17" s="240"/>
      <c r="C17" s="240"/>
      <c r="D17" s="240"/>
      <c r="E17" s="240"/>
      <c r="F17" s="242"/>
      <c r="G17" s="240"/>
      <c r="H17" s="21" t="s">
        <v>25</v>
      </c>
      <c r="I17" s="21" t="s">
        <v>26</v>
      </c>
      <c r="J17" s="241" t="s">
        <v>27</v>
      </c>
      <c r="K17" s="247"/>
      <c r="L17" s="249" t="s">
        <v>25</v>
      </c>
      <c r="M17" s="249" t="s">
        <v>28</v>
      </c>
      <c r="N17" s="21" t="s">
        <v>26</v>
      </c>
      <c r="O17" s="241" t="s">
        <v>27</v>
      </c>
    </row>
    <row r="18" spans="1:62" customFormat="1" ht="36" x14ac:dyDescent="0.25">
      <c r="A18" s="240"/>
      <c r="B18" s="240"/>
      <c r="C18" s="240"/>
      <c r="D18" s="240"/>
      <c r="E18" s="240"/>
      <c r="F18" s="243"/>
      <c r="G18" s="240"/>
      <c r="H18" s="21" t="s">
        <v>29</v>
      </c>
      <c r="I18" s="22" t="s">
        <v>30</v>
      </c>
      <c r="J18" s="248"/>
      <c r="K18" s="248"/>
      <c r="L18" s="250"/>
      <c r="M18" s="250"/>
      <c r="N18" s="22" t="s">
        <v>30</v>
      </c>
      <c r="O18" s="248"/>
    </row>
    <row r="19" spans="1:62" customFormat="1" ht="15" x14ac:dyDescent="0.25">
      <c r="A19" s="23">
        <v>1</v>
      </c>
      <c r="B19" s="23">
        <v>2</v>
      </c>
      <c r="C19" s="253">
        <v>3</v>
      </c>
      <c r="D19" s="253"/>
      <c r="E19" s="253"/>
      <c r="F19" s="24">
        <v>4</v>
      </c>
      <c r="G19" s="23">
        <v>5</v>
      </c>
      <c r="H19" s="24">
        <v>6</v>
      </c>
      <c r="I19" s="23">
        <v>7</v>
      </c>
      <c r="J19" s="24">
        <v>8</v>
      </c>
      <c r="K19" s="23">
        <v>9</v>
      </c>
      <c r="L19" s="24">
        <v>10</v>
      </c>
      <c r="M19" s="23">
        <v>11</v>
      </c>
      <c r="N19" s="24">
        <v>12</v>
      </c>
      <c r="O19" s="23">
        <v>13</v>
      </c>
    </row>
    <row r="20" spans="1:62" customFormat="1" ht="15" x14ac:dyDescent="0.25">
      <c r="A20" s="230" t="s">
        <v>31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2"/>
      <c r="BG20" s="25" t="s">
        <v>31</v>
      </c>
    </row>
    <row r="21" spans="1:62" customFormat="1" ht="67.5" x14ac:dyDescent="0.25">
      <c r="A21" s="26" t="s">
        <v>32</v>
      </c>
      <c r="B21" s="27" t="s">
        <v>33</v>
      </c>
      <c r="C21" s="229" t="s">
        <v>34</v>
      </c>
      <c r="D21" s="229"/>
      <c r="E21" s="229"/>
      <c r="F21" s="26" t="s">
        <v>35</v>
      </c>
      <c r="G21" s="29">
        <v>404.35199999999998</v>
      </c>
      <c r="H21" s="30" t="s">
        <v>36</v>
      </c>
      <c r="I21" s="30" t="s">
        <v>37</v>
      </c>
      <c r="J21" s="30">
        <v>66.22</v>
      </c>
      <c r="K21" s="28" t="s">
        <v>38</v>
      </c>
      <c r="L21" s="30">
        <v>4786996.7300000004</v>
      </c>
      <c r="M21" s="30">
        <v>2795756.17</v>
      </c>
      <c r="N21" s="31" t="s">
        <v>39</v>
      </c>
      <c r="O21" s="30">
        <v>235630.47</v>
      </c>
      <c r="BG21" s="25"/>
      <c r="BH21" s="32" t="s">
        <v>34</v>
      </c>
    </row>
    <row r="22" spans="1:62" customFormat="1" ht="15" x14ac:dyDescent="0.25">
      <c r="A22" s="33"/>
      <c r="B22" s="34"/>
      <c r="C22" s="35" t="s">
        <v>40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/>
      <c r="BG22" s="25"/>
      <c r="BH22" s="32"/>
    </row>
    <row r="23" spans="1:62" customFormat="1" ht="57" x14ac:dyDescent="0.25">
      <c r="A23" s="38"/>
      <c r="B23" s="39" t="s">
        <v>41</v>
      </c>
      <c r="C23" s="227" t="s">
        <v>42</v>
      </c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8"/>
      <c r="BG23" s="25"/>
      <c r="BH23" s="32"/>
      <c r="BI23" s="2" t="s">
        <v>42</v>
      </c>
    </row>
    <row r="24" spans="1:62" customFormat="1" ht="15" x14ac:dyDescent="0.25">
      <c r="A24" s="38"/>
      <c r="B24" s="40" t="s">
        <v>43</v>
      </c>
      <c r="C24" s="227" t="s">
        <v>44</v>
      </c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8"/>
      <c r="BG24" s="25"/>
      <c r="BH24" s="32"/>
      <c r="BJ24" s="2" t="s">
        <v>44</v>
      </c>
    </row>
    <row r="25" spans="1:62" customFormat="1" ht="15" x14ac:dyDescent="0.25">
      <c r="A25" s="41"/>
      <c r="B25" s="42"/>
      <c r="C25" s="42"/>
      <c r="D25" s="42"/>
      <c r="E25" s="43" t="s">
        <v>45</v>
      </c>
      <c r="F25" s="43"/>
      <c r="G25" s="44"/>
      <c r="H25" s="45"/>
      <c r="I25" s="10"/>
      <c r="J25" s="10"/>
      <c r="K25" s="10"/>
      <c r="L25" s="46">
        <v>3279163.82</v>
      </c>
      <c r="M25" s="47"/>
      <c r="N25" s="47"/>
      <c r="O25" s="48"/>
      <c r="BG25" s="25"/>
      <c r="BH25" s="32"/>
    </row>
    <row r="26" spans="1:62" customFormat="1" ht="15" x14ac:dyDescent="0.25">
      <c r="A26" s="41"/>
      <c r="B26" s="42"/>
      <c r="C26" s="42"/>
      <c r="D26" s="42"/>
      <c r="E26" s="43" t="s">
        <v>46</v>
      </c>
      <c r="F26" s="43"/>
      <c r="G26" s="44"/>
      <c r="H26" s="45"/>
      <c r="I26" s="10"/>
      <c r="J26" s="10"/>
      <c r="K26" s="10"/>
      <c r="L26" s="46">
        <v>2186109.21</v>
      </c>
      <c r="M26" s="47"/>
      <c r="N26" s="47"/>
      <c r="O26" s="48"/>
      <c r="BG26" s="25"/>
      <c r="BH26" s="32"/>
    </row>
    <row r="27" spans="1:62" customFormat="1" ht="15" x14ac:dyDescent="0.25">
      <c r="A27" s="41"/>
      <c r="B27" s="42"/>
      <c r="C27" s="42"/>
      <c r="D27" s="42"/>
      <c r="E27" s="43" t="s">
        <v>47</v>
      </c>
      <c r="F27" s="43"/>
      <c r="G27" s="44"/>
      <c r="H27" s="45"/>
      <c r="I27" s="10"/>
      <c r="J27" s="10"/>
      <c r="K27" s="10"/>
      <c r="L27" s="46">
        <v>10252269.76</v>
      </c>
      <c r="M27" s="47"/>
      <c r="N27" s="47"/>
      <c r="O27" s="48"/>
      <c r="BG27" s="25"/>
      <c r="BH27" s="32"/>
    </row>
    <row r="28" spans="1:62" customFormat="1" ht="67.5" x14ac:dyDescent="0.25">
      <c r="A28" s="26" t="s">
        <v>48</v>
      </c>
      <c r="B28" s="27" t="s">
        <v>49</v>
      </c>
      <c r="C28" s="229" t="s">
        <v>50</v>
      </c>
      <c r="D28" s="229"/>
      <c r="E28" s="229"/>
      <c r="F28" s="26" t="s">
        <v>35</v>
      </c>
      <c r="G28" s="29">
        <v>9.2560000000000002</v>
      </c>
      <c r="H28" s="30" t="s">
        <v>51</v>
      </c>
      <c r="I28" s="30" t="s">
        <v>52</v>
      </c>
      <c r="J28" s="30">
        <v>61.82</v>
      </c>
      <c r="K28" s="28" t="s">
        <v>38</v>
      </c>
      <c r="L28" s="30">
        <v>56873.24</v>
      </c>
      <c r="M28" s="30">
        <v>31714.98</v>
      </c>
      <c r="N28" s="31" t="s">
        <v>53</v>
      </c>
      <c r="O28" s="30">
        <v>5035.3500000000004</v>
      </c>
      <c r="BG28" s="25"/>
      <c r="BH28" s="32" t="s">
        <v>50</v>
      </c>
    </row>
    <row r="29" spans="1:62" customFormat="1" ht="15" x14ac:dyDescent="0.25">
      <c r="A29" s="33"/>
      <c r="B29" s="34"/>
      <c r="C29" s="35" t="s">
        <v>54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7"/>
      <c r="BG29" s="25"/>
      <c r="BH29" s="32"/>
    </row>
    <row r="30" spans="1:62" customFormat="1" ht="23.25" x14ac:dyDescent="0.25">
      <c r="A30" s="38"/>
      <c r="B30" s="39" t="s">
        <v>55</v>
      </c>
      <c r="C30" s="227" t="s">
        <v>56</v>
      </c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8"/>
      <c r="BG30" s="25"/>
      <c r="BH30" s="32"/>
      <c r="BI30" s="2" t="s">
        <v>56</v>
      </c>
    </row>
    <row r="31" spans="1:62" customFormat="1" ht="57" x14ac:dyDescent="0.25">
      <c r="A31" s="38"/>
      <c r="B31" s="39" t="s">
        <v>41</v>
      </c>
      <c r="C31" s="227" t="s">
        <v>42</v>
      </c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8"/>
      <c r="BG31" s="25"/>
      <c r="BH31" s="32"/>
      <c r="BI31" s="2" t="s">
        <v>42</v>
      </c>
    </row>
    <row r="32" spans="1:62" customFormat="1" ht="15" x14ac:dyDescent="0.25">
      <c r="A32" s="38"/>
      <c r="B32" s="40" t="s">
        <v>43</v>
      </c>
      <c r="C32" s="227" t="s">
        <v>44</v>
      </c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8"/>
      <c r="BG32" s="25"/>
      <c r="BH32" s="32"/>
      <c r="BJ32" s="2" t="s">
        <v>44</v>
      </c>
    </row>
    <row r="33" spans="1:62" customFormat="1" ht="15" x14ac:dyDescent="0.25">
      <c r="A33" s="41"/>
      <c r="B33" s="42"/>
      <c r="C33" s="42"/>
      <c r="D33" s="42"/>
      <c r="E33" s="43" t="s">
        <v>57</v>
      </c>
      <c r="F33" s="43"/>
      <c r="G33" s="44"/>
      <c r="H33" s="45"/>
      <c r="I33" s="10"/>
      <c r="J33" s="10"/>
      <c r="K33" s="10"/>
      <c r="L33" s="46">
        <v>36811.279999999999</v>
      </c>
      <c r="M33" s="47"/>
      <c r="N33" s="47"/>
      <c r="O33" s="48"/>
      <c r="BG33" s="25"/>
      <c r="BH33" s="32"/>
    </row>
    <row r="34" spans="1:62" customFormat="1" ht="15" x14ac:dyDescent="0.25">
      <c r="A34" s="41"/>
      <c r="B34" s="42"/>
      <c r="C34" s="42"/>
      <c r="D34" s="42"/>
      <c r="E34" s="43" t="s">
        <v>58</v>
      </c>
      <c r="F34" s="43"/>
      <c r="G34" s="44"/>
      <c r="H34" s="45"/>
      <c r="I34" s="10"/>
      <c r="J34" s="10"/>
      <c r="K34" s="10"/>
      <c r="L34" s="46">
        <v>24540.85</v>
      </c>
      <c r="M34" s="47"/>
      <c r="N34" s="47"/>
      <c r="O34" s="48"/>
      <c r="BG34" s="25"/>
      <c r="BH34" s="32"/>
    </row>
    <row r="35" spans="1:62" customFormat="1" ht="15" x14ac:dyDescent="0.25">
      <c r="A35" s="41"/>
      <c r="B35" s="42"/>
      <c r="C35" s="42"/>
      <c r="D35" s="42"/>
      <c r="E35" s="43" t="s">
        <v>47</v>
      </c>
      <c r="F35" s="43"/>
      <c r="G35" s="44"/>
      <c r="H35" s="45"/>
      <c r="I35" s="10"/>
      <c r="J35" s="10"/>
      <c r="K35" s="10"/>
      <c r="L35" s="46">
        <v>118225.37</v>
      </c>
      <c r="M35" s="47"/>
      <c r="N35" s="47"/>
      <c r="O35" s="48"/>
      <c r="BG35" s="25"/>
      <c r="BH35" s="32"/>
    </row>
    <row r="36" spans="1:62" customFormat="1" ht="67.5" x14ac:dyDescent="0.25">
      <c r="A36" s="26" t="s">
        <v>59</v>
      </c>
      <c r="B36" s="27" t="s">
        <v>60</v>
      </c>
      <c r="C36" s="229" t="s">
        <v>61</v>
      </c>
      <c r="D36" s="229"/>
      <c r="E36" s="229"/>
      <c r="F36" s="26" t="s">
        <v>62</v>
      </c>
      <c r="G36" s="49">
        <v>3.64</v>
      </c>
      <c r="H36" s="30">
        <v>9007.5</v>
      </c>
      <c r="I36" s="30"/>
      <c r="J36" s="30" t="s">
        <v>63</v>
      </c>
      <c r="K36" s="28" t="s">
        <v>38</v>
      </c>
      <c r="L36" s="30">
        <v>288528.24</v>
      </c>
      <c r="M36" s="30"/>
      <c r="N36" s="31"/>
      <c r="O36" s="30">
        <v>288528.24</v>
      </c>
      <c r="BG36" s="25"/>
      <c r="BH36" s="32" t="s">
        <v>61</v>
      </c>
    </row>
    <row r="37" spans="1:62" customFormat="1" ht="15" x14ac:dyDescent="0.25">
      <c r="A37" s="33"/>
      <c r="B37" s="34"/>
      <c r="C37" s="35" t="s">
        <v>64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7"/>
      <c r="BG37" s="25"/>
      <c r="BH37" s="32"/>
    </row>
    <row r="38" spans="1:62" customFormat="1" ht="15" x14ac:dyDescent="0.25">
      <c r="A38" s="38"/>
      <c r="B38" s="40" t="s">
        <v>43</v>
      </c>
      <c r="C38" s="227" t="s">
        <v>44</v>
      </c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8"/>
      <c r="BG38" s="25"/>
      <c r="BH38" s="32"/>
      <c r="BJ38" s="2" t="s">
        <v>44</v>
      </c>
    </row>
    <row r="39" spans="1:62" customFormat="1" ht="67.5" x14ac:dyDescent="0.25">
      <c r="A39" s="26" t="s">
        <v>65</v>
      </c>
      <c r="B39" s="27" t="s">
        <v>60</v>
      </c>
      <c r="C39" s="229" t="s">
        <v>66</v>
      </c>
      <c r="D39" s="229"/>
      <c r="E39" s="229"/>
      <c r="F39" s="26" t="s">
        <v>62</v>
      </c>
      <c r="G39" s="29">
        <v>16.952000000000002</v>
      </c>
      <c r="H39" s="30">
        <v>7946.59</v>
      </c>
      <c r="I39" s="30"/>
      <c r="J39" s="30" t="s">
        <v>67</v>
      </c>
      <c r="K39" s="28" t="s">
        <v>38</v>
      </c>
      <c r="L39" s="30">
        <v>1185453.22</v>
      </c>
      <c r="M39" s="30"/>
      <c r="N39" s="31"/>
      <c r="O39" s="30">
        <v>1185453.22</v>
      </c>
      <c r="BG39" s="25"/>
      <c r="BH39" s="32" t="s">
        <v>66</v>
      </c>
    </row>
    <row r="40" spans="1:62" customFormat="1" ht="15" x14ac:dyDescent="0.25">
      <c r="A40" s="33"/>
      <c r="B40" s="34"/>
      <c r="C40" s="35" t="s">
        <v>68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  <c r="BG40" s="25"/>
      <c r="BH40" s="32"/>
    </row>
    <row r="41" spans="1:62" customFormat="1" ht="15" x14ac:dyDescent="0.25">
      <c r="A41" s="38"/>
      <c r="B41" s="40" t="s">
        <v>43</v>
      </c>
      <c r="C41" s="227" t="s">
        <v>44</v>
      </c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8"/>
      <c r="BG41" s="25"/>
      <c r="BH41" s="32"/>
      <c r="BJ41" s="2" t="s">
        <v>44</v>
      </c>
    </row>
    <row r="42" spans="1:62" customFormat="1" ht="67.5" x14ac:dyDescent="0.25">
      <c r="A42" s="26" t="s">
        <v>69</v>
      </c>
      <c r="B42" s="27" t="s">
        <v>60</v>
      </c>
      <c r="C42" s="229" t="s">
        <v>70</v>
      </c>
      <c r="D42" s="229"/>
      <c r="E42" s="229"/>
      <c r="F42" s="26" t="s">
        <v>62</v>
      </c>
      <c r="G42" s="29">
        <v>99.944000000000003</v>
      </c>
      <c r="H42" s="30">
        <v>7596.14</v>
      </c>
      <c r="I42" s="30"/>
      <c r="J42" s="30" t="s">
        <v>71</v>
      </c>
      <c r="K42" s="28" t="s">
        <v>38</v>
      </c>
      <c r="L42" s="30">
        <v>6680859.8200000003</v>
      </c>
      <c r="M42" s="30"/>
      <c r="N42" s="31"/>
      <c r="O42" s="30">
        <v>6680859.8200000003</v>
      </c>
      <c r="BG42" s="25"/>
      <c r="BH42" s="32" t="s">
        <v>70</v>
      </c>
    </row>
    <row r="43" spans="1:62" customFormat="1" ht="15" x14ac:dyDescent="0.25">
      <c r="A43" s="33"/>
      <c r="B43" s="34"/>
      <c r="C43" s="35" t="s">
        <v>72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7"/>
      <c r="BG43" s="25"/>
      <c r="BH43" s="32"/>
    </row>
    <row r="44" spans="1:62" customFormat="1" ht="15" x14ac:dyDescent="0.25">
      <c r="A44" s="38"/>
      <c r="B44" s="40" t="s">
        <v>43</v>
      </c>
      <c r="C44" s="227" t="s">
        <v>44</v>
      </c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8"/>
      <c r="BG44" s="25"/>
      <c r="BH44" s="32"/>
      <c r="BJ44" s="2" t="s">
        <v>44</v>
      </c>
    </row>
    <row r="45" spans="1:62" customFormat="1" ht="67.5" x14ac:dyDescent="0.25">
      <c r="A45" s="26" t="s">
        <v>73</v>
      </c>
      <c r="B45" s="27" t="s">
        <v>60</v>
      </c>
      <c r="C45" s="229" t="s">
        <v>74</v>
      </c>
      <c r="D45" s="229"/>
      <c r="E45" s="229"/>
      <c r="F45" s="26" t="s">
        <v>62</v>
      </c>
      <c r="G45" s="29">
        <v>25.792000000000002</v>
      </c>
      <c r="H45" s="30">
        <v>7461.36</v>
      </c>
      <c r="I45" s="30"/>
      <c r="J45" s="30" t="s">
        <v>75</v>
      </c>
      <c r="K45" s="28" t="s">
        <v>38</v>
      </c>
      <c r="L45" s="30">
        <v>1693501.89</v>
      </c>
      <c r="M45" s="30"/>
      <c r="N45" s="31"/>
      <c r="O45" s="30">
        <v>1693501.89</v>
      </c>
      <c r="BG45" s="25"/>
      <c r="BH45" s="32" t="s">
        <v>74</v>
      </c>
    </row>
    <row r="46" spans="1:62" customFormat="1" ht="15" x14ac:dyDescent="0.25">
      <c r="A46" s="33"/>
      <c r="B46" s="34"/>
      <c r="C46" s="35" t="s">
        <v>76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  <c r="BG46" s="25"/>
      <c r="BH46" s="32"/>
    </row>
    <row r="47" spans="1:62" customFormat="1" ht="15" x14ac:dyDescent="0.25">
      <c r="A47" s="38"/>
      <c r="B47" s="40" t="s">
        <v>43</v>
      </c>
      <c r="C47" s="227" t="s">
        <v>44</v>
      </c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8"/>
      <c r="BG47" s="25"/>
      <c r="BH47" s="32"/>
      <c r="BJ47" s="2" t="s">
        <v>44</v>
      </c>
    </row>
    <row r="48" spans="1:62" customFormat="1" ht="67.5" x14ac:dyDescent="0.25">
      <c r="A48" s="26" t="s">
        <v>77</v>
      </c>
      <c r="B48" s="27" t="s">
        <v>60</v>
      </c>
      <c r="C48" s="229" t="s">
        <v>78</v>
      </c>
      <c r="D48" s="229"/>
      <c r="E48" s="229"/>
      <c r="F48" s="26" t="s">
        <v>62</v>
      </c>
      <c r="G48" s="49">
        <v>2.08</v>
      </c>
      <c r="H48" s="30">
        <v>9767.16</v>
      </c>
      <c r="I48" s="30"/>
      <c r="J48" s="30" t="s">
        <v>79</v>
      </c>
      <c r="K48" s="28" t="s">
        <v>38</v>
      </c>
      <c r="L48" s="30">
        <v>178778.1</v>
      </c>
      <c r="M48" s="30"/>
      <c r="N48" s="31"/>
      <c r="O48" s="30">
        <v>178778.1</v>
      </c>
      <c r="BG48" s="25"/>
      <c r="BH48" s="32" t="s">
        <v>78</v>
      </c>
    </row>
    <row r="49" spans="1:62" customFormat="1" ht="15" x14ac:dyDescent="0.25">
      <c r="A49" s="33"/>
      <c r="B49" s="34"/>
      <c r="C49" s="35" t="s">
        <v>80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7"/>
      <c r="BG49" s="25"/>
      <c r="BH49" s="32"/>
    </row>
    <row r="50" spans="1:62" customFormat="1" ht="15" x14ac:dyDescent="0.25">
      <c r="A50" s="38"/>
      <c r="B50" s="40" t="s">
        <v>43</v>
      </c>
      <c r="C50" s="227" t="s">
        <v>44</v>
      </c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8"/>
      <c r="BG50" s="25"/>
      <c r="BH50" s="32"/>
      <c r="BJ50" s="2" t="s">
        <v>44</v>
      </c>
    </row>
    <row r="51" spans="1:62" customFormat="1" ht="67.5" x14ac:dyDescent="0.25">
      <c r="A51" s="26" t="s">
        <v>81</v>
      </c>
      <c r="B51" s="27" t="s">
        <v>60</v>
      </c>
      <c r="C51" s="229" t="s">
        <v>82</v>
      </c>
      <c r="D51" s="229"/>
      <c r="E51" s="229"/>
      <c r="F51" s="26" t="s">
        <v>62</v>
      </c>
      <c r="G51" s="50">
        <v>9.99648</v>
      </c>
      <c r="H51" s="30">
        <v>9593.86</v>
      </c>
      <c r="I51" s="30"/>
      <c r="J51" s="30" t="s">
        <v>83</v>
      </c>
      <c r="K51" s="28" t="s">
        <v>38</v>
      </c>
      <c r="L51" s="30">
        <v>843962.5</v>
      </c>
      <c r="M51" s="30"/>
      <c r="N51" s="31"/>
      <c r="O51" s="30">
        <v>843962.5</v>
      </c>
      <c r="BG51" s="25"/>
      <c r="BH51" s="32" t="s">
        <v>82</v>
      </c>
    </row>
    <row r="52" spans="1:62" customFormat="1" ht="15" x14ac:dyDescent="0.25">
      <c r="A52" s="33"/>
      <c r="B52" s="34"/>
      <c r="C52" s="35" t="s">
        <v>84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7"/>
      <c r="BG52" s="25"/>
      <c r="BH52" s="32"/>
    </row>
    <row r="53" spans="1:62" customFormat="1" ht="15" x14ac:dyDescent="0.25">
      <c r="A53" s="38"/>
      <c r="B53" s="40" t="s">
        <v>43</v>
      </c>
      <c r="C53" s="227" t="s">
        <v>44</v>
      </c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8"/>
      <c r="BG53" s="25"/>
      <c r="BH53" s="32"/>
      <c r="BJ53" s="2" t="s">
        <v>44</v>
      </c>
    </row>
    <row r="54" spans="1:62" customFormat="1" ht="67.5" x14ac:dyDescent="0.25">
      <c r="A54" s="26" t="s">
        <v>85</v>
      </c>
      <c r="B54" s="27" t="s">
        <v>60</v>
      </c>
      <c r="C54" s="229" t="s">
        <v>86</v>
      </c>
      <c r="D54" s="229"/>
      <c r="E54" s="229"/>
      <c r="F54" s="26" t="s">
        <v>62</v>
      </c>
      <c r="G54" s="29">
        <v>132.49600000000001</v>
      </c>
      <c r="H54" s="30">
        <v>9324.2000000000007</v>
      </c>
      <c r="I54" s="30"/>
      <c r="J54" s="30" t="s">
        <v>87</v>
      </c>
      <c r="K54" s="28" t="s">
        <v>38</v>
      </c>
      <c r="L54" s="30">
        <v>10871688.99</v>
      </c>
      <c r="M54" s="30"/>
      <c r="N54" s="31"/>
      <c r="O54" s="30">
        <v>10871688.99</v>
      </c>
      <c r="BG54" s="25"/>
      <c r="BH54" s="32" t="s">
        <v>86</v>
      </c>
    </row>
    <row r="55" spans="1:62" customFormat="1" ht="15" x14ac:dyDescent="0.25">
      <c r="A55" s="33"/>
      <c r="B55" s="34"/>
      <c r="C55" s="35" t="s">
        <v>88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7"/>
      <c r="BG55" s="25"/>
      <c r="BH55" s="32"/>
    </row>
    <row r="56" spans="1:62" customFormat="1" ht="15" x14ac:dyDescent="0.25">
      <c r="A56" s="38"/>
      <c r="B56" s="40" t="s">
        <v>43</v>
      </c>
      <c r="C56" s="227" t="s">
        <v>44</v>
      </c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8"/>
      <c r="BG56" s="25"/>
      <c r="BH56" s="32"/>
      <c r="BJ56" s="2" t="s">
        <v>44</v>
      </c>
    </row>
    <row r="57" spans="1:62" customFormat="1" ht="67.5" x14ac:dyDescent="0.25">
      <c r="A57" s="26" t="s">
        <v>89</v>
      </c>
      <c r="B57" s="27" t="s">
        <v>60</v>
      </c>
      <c r="C57" s="229" t="s">
        <v>90</v>
      </c>
      <c r="D57" s="229"/>
      <c r="E57" s="229"/>
      <c r="F57" s="26" t="s">
        <v>62</v>
      </c>
      <c r="G57" s="29">
        <v>18.512</v>
      </c>
      <c r="H57" s="30">
        <v>8886.25</v>
      </c>
      <c r="I57" s="30"/>
      <c r="J57" s="30" t="s">
        <v>91</v>
      </c>
      <c r="K57" s="28" t="s">
        <v>38</v>
      </c>
      <c r="L57" s="30">
        <v>1447619.89</v>
      </c>
      <c r="M57" s="30"/>
      <c r="N57" s="31"/>
      <c r="O57" s="30">
        <v>1447619.89</v>
      </c>
      <c r="BG57" s="25"/>
      <c r="BH57" s="32" t="s">
        <v>90</v>
      </c>
    </row>
    <row r="58" spans="1:62" customFormat="1" ht="15" x14ac:dyDescent="0.25">
      <c r="A58" s="33"/>
      <c r="B58" s="34"/>
      <c r="C58" s="35" t="s">
        <v>92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7"/>
      <c r="BG58" s="25"/>
      <c r="BH58" s="32"/>
    </row>
    <row r="59" spans="1:62" customFormat="1" ht="15" x14ac:dyDescent="0.25">
      <c r="A59" s="38"/>
      <c r="B59" s="40" t="s">
        <v>43</v>
      </c>
      <c r="C59" s="227" t="s">
        <v>44</v>
      </c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8"/>
      <c r="BG59" s="25"/>
      <c r="BH59" s="32"/>
      <c r="BJ59" s="2" t="s">
        <v>44</v>
      </c>
    </row>
    <row r="60" spans="1:62" customFormat="1" ht="67.5" x14ac:dyDescent="0.25">
      <c r="A60" s="26" t="s">
        <v>93</v>
      </c>
      <c r="B60" s="27" t="s">
        <v>60</v>
      </c>
      <c r="C60" s="229" t="s">
        <v>94</v>
      </c>
      <c r="D60" s="229"/>
      <c r="E60" s="229"/>
      <c r="F60" s="26" t="s">
        <v>62</v>
      </c>
      <c r="G60" s="29">
        <v>1.456</v>
      </c>
      <c r="H60" s="30">
        <v>8462.61</v>
      </c>
      <c r="I60" s="30"/>
      <c r="J60" s="30" t="s">
        <v>95</v>
      </c>
      <c r="K60" s="28" t="s">
        <v>38</v>
      </c>
      <c r="L60" s="30">
        <v>108429.73</v>
      </c>
      <c r="M60" s="30"/>
      <c r="N60" s="31"/>
      <c r="O60" s="30">
        <v>108429.73</v>
      </c>
      <c r="BG60" s="25"/>
      <c r="BH60" s="32" t="s">
        <v>94</v>
      </c>
    </row>
    <row r="61" spans="1:62" customFormat="1" ht="15" x14ac:dyDescent="0.25">
      <c r="A61" s="33"/>
      <c r="B61" s="34"/>
      <c r="C61" s="35" t="s">
        <v>96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7"/>
      <c r="BG61" s="25"/>
      <c r="BH61" s="32"/>
    </row>
    <row r="62" spans="1:62" customFormat="1" ht="15" x14ac:dyDescent="0.25">
      <c r="A62" s="38"/>
      <c r="B62" s="40" t="s">
        <v>43</v>
      </c>
      <c r="C62" s="227" t="s">
        <v>44</v>
      </c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8"/>
      <c r="BG62" s="25"/>
      <c r="BH62" s="32"/>
      <c r="BJ62" s="2" t="s">
        <v>44</v>
      </c>
    </row>
    <row r="63" spans="1:62" customFormat="1" ht="67.5" x14ac:dyDescent="0.25">
      <c r="A63" s="26" t="s">
        <v>97</v>
      </c>
      <c r="B63" s="27" t="s">
        <v>60</v>
      </c>
      <c r="C63" s="229" t="s">
        <v>98</v>
      </c>
      <c r="D63" s="229"/>
      <c r="E63" s="229"/>
      <c r="F63" s="26" t="s">
        <v>62</v>
      </c>
      <c r="G63" s="49">
        <v>74.88</v>
      </c>
      <c r="H63" s="30">
        <v>8212.27</v>
      </c>
      <c r="I63" s="30"/>
      <c r="J63" s="30" t="s">
        <v>99</v>
      </c>
      <c r="K63" s="28" t="s">
        <v>38</v>
      </c>
      <c r="L63" s="30">
        <v>5411426.04</v>
      </c>
      <c r="M63" s="30"/>
      <c r="N63" s="31"/>
      <c r="O63" s="30">
        <v>5411426.04</v>
      </c>
      <c r="BG63" s="25"/>
      <c r="BH63" s="32" t="s">
        <v>98</v>
      </c>
    </row>
    <row r="64" spans="1:62" customFormat="1" ht="15" x14ac:dyDescent="0.25">
      <c r="A64" s="33"/>
      <c r="B64" s="34"/>
      <c r="C64" s="35" t="s">
        <v>100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7"/>
      <c r="BG64" s="25"/>
      <c r="BH64" s="32"/>
    </row>
    <row r="65" spans="1:64" customFormat="1" ht="15" x14ac:dyDescent="0.25">
      <c r="A65" s="38"/>
      <c r="B65" s="40" t="s">
        <v>43</v>
      </c>
      <c r="C65" s="227" t="s">
        <v>44</v>
      </c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8"/>
      <c r="BG65" s="25"/>
      <c r="BH65" s="32"/>
      <c r="BJ65" s="2" t="s">
        <v>44</v>
      </c>
    </row>
    <row r="66" spans="1:64" customFormat="1" ht="67.5" x14ac:dyDescent="0.25">
      <c r="A66" s="26" t="s">
        <v>101</v>
      </c>
      <c r="B66" s="27" t="s">
        <v>60</v>
      </c>
      <c r="C66" s="229" t="s">
        <v>102</v>
      </c>
      <c r="D66" s="229"/>
      <c r="E66" s="229"/>
      <c r="F66" s="26" t="s">
        <v>62</v>
      </c>
      <c r="G66" s="51">
        <v>10.4</v>
      </c>
      <c r="H66" s="30">
        <v>7596.14</v>
      </c>
      <c r="I66" s="30"/>
      <c r="J66" s="30" t="s">
        <v>71</v>
      </c>
      <c r="K66" s="28" t="s">
        <v>38</v>
      </c>
      <c r="L66" s="30">
        <v>695198.73</v>
      </c>
      <c r="M66" s="30"/>
      <c r="N66" s="31"/>
      <c r="O66" s="30">
        <v>695198.73</v>
      </c>
      <c r="BG66" s="25"/>
      <c r="BH66" s="32" t="s">
        <v>102</v>
      </c>
    </row>
    <row r="67" spans="1:64" customFormat="1" ht="15" x14ac:dyDescent="0.25">
      <c r="A67" s="33"/>
      <c r="B67" s="34"/>
      <c r="C67" s="35" t="s">
        <v>103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7"/>
      <c r="BG67" s="25"/>
      <c r="BH67" s="32"/>
    </row>
    <row r="68" spans="1:64" customFormat="1" ht="15" x14ac:dyDescent="0.25">
      <c r="A68" s="38"/>
      <c r="B68" s="40" t="s">
        <v>43</v>
      </c>
      <c r="C68" s="227" t="s">
        <v>44</v>
      </c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8"/>
      <c r="BG68" s="25"/>
      <c r="BH68" s="32"/>
      <c r="BJ68" s="2" t="s">
        <v>44</v>
      </c>
    </row>
    <row r="69" spans="1:64" customFormat="1" ht="67.5" x14ac:dyDescent="0.25">
      <c r="A69" s="26" t="s">
        <v>104</v>
      </c>
      <c r="B69" s="27" t="s">
        <v>60</v>
      </c>
      <c r="C69" s="229" t="s">
        <v>105</v>
      </c>
      <c r="D69" s="229"/>
      <c r="E69" s="229"/>
      <c r="F69" s="26" t="s">
        <v>62</v>
      </c>
      <c r="G69" s="29">
        <v>14.768000000000001</v>
      </c>
      <c r="H69" s="30">
        <v>7475.8</v>
      </c>
      <c r="I69" s="30"/>
      <c r="J69" s="30" t="s">
        <v>106</v>
      </c>
      <c r="K69" s="28" t="s">
        <v>38</v>
      </c>
      <c r="L69" s="30">
        <v>971543.01</v>
      </c>
      <c r="M69" s="30"/>
      <c r="N69" s="31"/>
      <c r="O69" s="30">
        <v>971543.01</v>
      </c>
      <c r="BG69" s="25"/>
      <c r="BH69" s="32" t="s">
        <v>105</v>
      </c>
    </row>
    <row r="70" spans="1:64" customFormat="1" ht="15" x14ac:dyDescent="0.25">
      <c r="A70" s="33"/>
      <c r="B70" s="34"/>
      <c r="C70" s="35" t="s">
        <v>107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7"/>
      <c r="BG70" s="25"/>
      <c r="BH70" s="32"/>
    </row>
    <row r="71" spans="1:64" customFormat="1" ht="15" x14ac:dyDescent="0.25">
      <c r="A71" s="38"/>
      <c r="B71" s="40" t="s">
        <v>43</v>
      </c>
      <c r="C71" s="227" t="s">
        <v>44</v>
      </c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8"/>
      <c r="BG71" s="25"/>
      <c r="BH71" s="32"/>
      <c r="BJ71" s="2" t="s">
        <v>44</v>
      </c>
    </row>
    <row r="72" spans="1:64" customFormat="1" ht="67.5" x14ac:dyDescent="0.25">
      <c r="A72" s="26" t="s">
        <v>108</v>
      </c>
      <c r="B72" s="27" t="s">
        <v>60</v>
      </c>
      <c r="C72" s="229" t="s">
        <v>109</v>
      </c>
      <c r="D72" s="229"/>
      <c r="E72" s="229"/>
      <c r="F72" s="26" t="s">
        <v>62</v>
      </c>
      <c r="G72" s="29">
        <v>1.248</v>
      </c>
      <c r="H72" s="30">
        <v>7368.86</v>
      </c>
      <c r="I72" s="30"/>
      <c r="J72" s="30" t="s">
        <v>110</v>
      </c>
      <c r="K72" s="28" t="s">
        <v>38</v>
      </c>
      <c r="L72" s="30">
        <v>80927.77</v>
      </c>
      <c r="M72" s="30"/>
      <c r="N72" s="31"/>
      <c r="O72" s="30">
        <v>80927.77</v>
      </c>
      <c r="BG72" s="25"/>
      <c r="BH72" s="32" t="s">
        <v>109</v>
      </c>
    </row>
    <row r="73" spans="1:64" customFormat="1" ht="15" x14ac:dyDescent="0.25">
      <c r="A73" s="33"/>
      <c r="B73" s="34"/>
      <c r="C73" s="35" t="s">
        <v>111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7"/>
      <c r="BG73" s="25"/>
      <c r="BH73" s="32"/>
    </row>
    <row r="74" spans="1:64" customFormat="1" ht="15" x14ac:dyDescent="0.25">
      <c r="A74" s="38"/>
      <c r="B74" s="40" t="s">
        <v>43</v>
      </c>
      <c r="C74" s="227" t="s">
        <v>44</v>
      </c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8"/>
      <c r="BG74" s="25"/>
      <c r="BH74" s="32"/>
      <c r="BJ74" s="2" t="s">
        <v>44</v>
      </c>
    </row>
    <row r="75" spans="1:64" customFormat="1" ht="67.5" x14ac:dyDescent="0.25">
      <c r="A75" s="26" t="s">
        <v>112</v>
      </c>
      <c r="B75" s="27" t="s">
        <v>60</v>
      </c>
      <c r="C75" s="229" t="s">
        <v>113</v>
      </c>
      <c r="D75" s="229"/>
      <c r="E75" s="229"/>
      <c r="F75" s="26" t="s">
        <v>62</v>
      </c>
      <c r="G75" s="29">
        <v>2.1840000000000002</v>
      </c>
      <c r="H75" s="30">
        <v>7201.36</v>
      </c>
      <c r="I75" s="30"/>
      <c r="J75" s="30" t="s">
        <v>114</v>
      </c>
      <c r="K75" s="28" t="s">
        <v>38</v>
      </c>
      <c r="L75" s="30">
        <v>138404.38</v>
      </c>
      <c r="M75" s="30"/>
      <c r="N75" s="31"/>
      <c r="O75" s="30">
        <v>138404.38</v>
      </c>
      <c r="BG75" s="25"/>
      <c r="BH75" s="32" t="s">
        <v>113</v>
      </c>
    </row>
    <row r="76" spans="1:64" customFormat="1" ht="15" x14ac:dyDescent="0.25">
      <c r="A76" s="33"/>
      <c r="B76" s="34"/>
      <c r="C76" s="35" t="s">
        <v>115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7"/>
      <c r="BG76" s="25"/>
      <c r="BH76" s="32"/>
    </row>
    <row r="77" spans="1:64" customFormat="1" ht="15" x14ac:dyDescent="0.25">
      <c r="A77" s="38"/>
      <c r="B77" s="40" t="s">
        <v>43</v>
      </c>
      <c r="C77" s="227" t="s">
        <v>44</v>
      </c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8"/>
      <c r="BG77" s="25"/>
      <c r="BH77" s="32"/>
      <c r="BJ77" s="2" t="s">
        <v>44</v>
      </c>
    </row>
    <row r="78" spans="1:64" customFormat="1" ht="15" x14ac:dyDescent="0.25">
      <c r="A78" s="233" t="s">
        <v>116</v>
      </c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5"/>
      <c r="BG78" s="25"/>
      <c r="BH78" s="32"/>
      <c r="BK78" s="52" t="s">
        <v>116</v>
      </c>
    </row>
    <row r="79" spans="1:64" customFormat="1" ht="22.5" x14ac:dyDescent="0.25">
      <c r="A79" s="218" t="s">
        <v>117</v>
      </c>
      <c r="B79" s="219"/>
      <c r="C79" s="219"/>
      <c r="D79" s="219"/>
      <c r="E79" s="219"/>
      <c r="F79" s="219"/>
      <c r="G79" s="219"/>
      <c r="H79" s="219"/>
      <c r="I79" s="219"/>
      <c r="J79" s="219"/>
      <c r="K79" s="220"/>
      <c r="L79" s="30">
        <v>35440192.280000001</v>
      </c>
      <c r="M79" s="30">
        <v>2827471.15</v>
      </c>
      <c r="N79" s="30" t="s">
        <v>118</v>
      </c>
      <c r="O79" s="30">
        <v>30836988.129999999</v>
      </c>
      <c r="BG79" s="25"/>
      <c r="BH79" s="32"/>
      <c r="BK79" s="52"/>
      <c r="BL79" s="32" t="s">
        <v>117</v>
      </c>
    </row>
    <row r="80" spans="1:64" customFormat="1" ht="15" x14ac:dyDescent="0.25">
      <c r="A80" s="218" t="s">
        <v>119</v>
      </c>
      <c r="B80" s="219"/>
      <c r="C80" s="219"/>
      <c r="D80" s="219"/>
      <c r="E80" s="219"/>
      <c r="F80" s="219"/>
      <c r="G80" s="219"/>
      <c r="H80" s="219"/>
      <c r="I80" s="219"/>
      <c r="J80" s="219"/>
      <c r="K80" s="220"/>
      <c r="L80" s="30">
        <v>3315975.1</v>
      </c>
      <c r="M80" s="30"/>
      <c r="N80" s="30"/>
      <c r="O80" s="30"/>
      <c r="BG80" s="25"/>
      <c r="BH80" s="32"/>
      <c r="BK80" s="52"/>
      <c r="BL80" s="32" t="s">
        <v>119</v>
      </c>
    </row>
    <row r="81" spans="1:64" customFormat="1" ht="15" x14ac:dyDescent="0.25">
      <c r="A81" s="218" t="s">
        <v>120</v>
      </c>
      <c r="B81" s="219"/>
      <c r="C81" s="219"/>
      <c r="D81" s="219"/>
      <c r="E81" s="219"/>
      <c r="F81" s="219"/>
      <c r="G81" s="219"/>
      <c r="H81" s="219"/>
      <c r="I81" s="219"/>
      <c r="J81" s="219"/>
      <c r="K81" s="220"/>
      <c r="L81" s="30">
        <v>2210650.06</v>
      </c>
      <c r="M81" s="30"/>
      <c r="N81" s="30"/>
      <c r="O81" s="30"/>
      <c r="BG81" s="25"/>
      <c r="BH81" s="32"/>
      <c r="BK81" s="52"/>
      <c r="BL81" s="32" t="s">
        <v>120</v>
      </c>
    </row>
    <row r="82" spans="1:64" customFormat="1" ht="15" x14ac:dyDescent="0.25">
      <c r="A82" s="218" t="s">
        <v>121</v>
      </c>
      <c r="B82" s="219"/>
      <c r="C82" s="219"/>
      <c r="D82" s="219"/>
      <c r="E82" s="219"/>
      <c r="F82" s="219"/>
      <c r="G82" s="219"/>
      <c r="H82" s="219"/>
      <c r="I82" s="219"/>
      <c r="J82" s="219"/>
      <c r="K82" s="220"/>
      <c r="L82" s="30">
        <v>40966817.439999998</v>
      </c>
      <c r="M82" s="30"/>
      <c r="N82" s="30"/>
      <c r="O82" s="30"/>
      <c r="BG82" s="25"/>
      <c r="BH82" s="32"/>
      <c r="BK82" s="52"/>
      <c r="BL82" s="32" t="s">
        <v>121</v>
      </c>
    </row>
    <row r="83" spans="1:64" customFormat="1" ht="15" x14ac:dyDescent="0.25">
      <c r="A83" s="218" t="s">
        <v>122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20"/>
      <c r="L83" s="30">
        <v>30596322.440000001</v>
      </c>
      <c r="M83" s="30"/>
      <c r="N83" s="30"/>
      <c r="O83" s="30"/>
      <c r="BG83" s="25"/>
      <c r="BH83" s="32"/>
      <c r="BK83" s="52"/>
      <c r="BL83" s="32" t="s">
        <v>122</v>
      </c>
    </row>
    <row r="84" spans="1:64" customFormat="1" ht="15" x14ac:dyDescent="0.25">
      <c r="A84" s="230" t="s">
        <v>123</v>
      </c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2"/>
      <c r="BG84" s="25" t="s">
        <v>123</v>
      </c>
      <c r="BH84" s="32"/>
      <c r="BK84" s="52"/>
      <c r="BL84" s="32"/>
    </row>
    <row r="85" spans="1:64" customFormat="1" ht="67.5" x14ac:dyDescent="0.25">
      <c r="A85" s="26" t="s">
        <v>124</v>
      </c>
      <c r="B85" s="27" t="s">
        <v>125</v>
      </c>
      <c r="C85" s="229" t="s">
        <v>126</v>
      </c>
      <c r="D85" s="229"/>
      <c r="E85" s="229"/>
      <c r="F85" s="26" t="s">
        <v>35</v>
      </c>
      <c r="G85" s="29">
        <v>676.62400000000002</v>
      </c>
      <c r="H85" s="30" t="s">
        <v>127</v>
      </c>
      <c r="I85" s="30" t="s">
        <v>128</v>
      </c>
      <c r="J85" s="30">
        <v>146.94999999999999</v>
      </c>
      <c r="K85" s="28" t="s">
        <v>38</v>
      </c>
      <c r="L85" s="30">
        <v>13964863</v>
      </c>
      <c r="M85" s="30">
        <v>8309481.75</v>
      </c>
      <c r="N85" s="31" t="s">
        <v>129</v>
      </c>
      <c r="O85" s="30">
        <v>874983.09</v>
      </c>
      <c r="BG85" s="25"/>
      <c r="BH85" s="32" t="s">
        <v>126</v>
      </c>
      <c r="BK85" s="52"/>
      <c r="BL85" s="32"/>
    </row>
    <row r="86" spans="1:64" customFormat="1" ht="15" x14ac:dyDescent="0.25">
      <c r="A86" s="33"/>
      <c r="B86" s="34"/>
      <c r="C86" s="35" t="s">
        <v>130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  <c r="BG86" s="25"/>
      <c r="BH86" s="32"/>
      <c r="BK86" s="52"/>
      <c r="BL86" s="32"/>
    </row>
    <row r="87" spans="1:64" customFormat="1" ht="57" x14ac:dyDescent="0.25">
      <c r="A87" s="38"/>
      <c r="B87" s="39" t="s">
        <v>41</v>
      </c>
      <c r="C87" s="227" t="s">
        <v>42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8"/>
      <c r="BG87" s="25"/>
      <c r="BH87" s="32"/>
      <c r="BI87" s="2" t="s">
        <v>42</v>
      </c>
      <c r="BK87" s="52"/>
      <c r="BL87" s="32"/>
    </row>
    <row r="88" spans="1:64" customFormat="1" ht="15" x14ac:dyDescent="0.25">
      <c r="A88" s="38"/>
      <c r="B88" s="40" t="s">
        <v>43</v>
      </c>
      <c r="C88" s="227" t="s">
        <v>44</v>
      </c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8"/>
      <c r="BG88" s="25"/>
      <c r="BH88" s="32"/>
      <c r="BJ88" s="2" t="s">
        <v>44</v>
      </c>
      <c r="BK88" s="52"/>
      <c r="BL88" s="32"/>
    </row>
    <row r="89" spans="1:64" customFormat="1" ht="15" x14ac:dyDescent="0.25">
      <c r="A89" s="41"/>
      <c r="B89" s="42"/>
      <c r="C89" s="42"/>
      <c r="D89" s="42"/>
      <c r="E89" s="43" t="s">
        <v>131</v>
      </c>
      <c r="F89" s="43"/>
      <c r="G89" s="44"/>
      <c r="H89" s="45"/>
      <c r="I89" s="10"/>
      <c r="J89" s="10"/>
      <c r="K89" s="10"/>
      <c r="L89" s="46">
        <v>9283491.6500000004</v>
      </c>
      <c r="M89" s="47"/>
      <c r="N89" s="47"/>
      <c r="O89" s="48"/>
      <c r="BG89" s="25"/>
      <c r="BH89" s="32"/>
      <c r="BK89" s="52"/>
      <c r="BL89" s="32"/>
    </row>
    <row r="90" spans="1:64" customFormat="1" ht="15" x14ac:dyDescent="0.25">
      <c r="A90" s="41"/>
      <c r="B90" s="42"/>
      <c r="C90" s="42"/>
      <c r="D90" s="42"/>
      <c r="E90" s="43" t="s">
        <v>132</v>
      </c>
      <c r="F90" s="43"/>
      <c r="G90" s="44"/>
      <c r="H90" s="45"/>
      <c r="I90" s="10"/>
      <c r="J90" s="10"/>
      <c r="K90" s="10"/>
      <c r="L90" s="46">
        <v>6188994.4400000004</v>
      </c>
      <c r="M90" s="47"/>
      <c r="N90" s="47"/>
      <c r="O90" s="48"/>
      <c r="BG90" s="25"/>
      <c r="BH90" s="32"/>
      <c r="BK90" s="52"/>
      <c r="BL90" s="32"/>
    </row>
    <row r="91" spans="1:64" customFormat="1" ht="15" x14ac:dyDescent="0.25">
      <c r="A91" s="41"/>
      <c r="B91" s="42"/>
      <c r="C91" s="42"/>
      <c r="D91" s="42"/>
      <c r="E91" s="43" t="s">
        <v>47</v>
      </c>
      <c r="F91" s="43"/>
      <c r="G91" s="44"/>
      <c r="H91" s="45"/>
      <c r="I91" s="10"/>
      <c r="J91" s="10"/>
      <c r="K91" s="10"/>
      <c r="L91" s="46">
        <v>29437349.09</v>
      </c>
      <c r="M91" s="47"/>
      <c r="N91" s="47"/>
      <c r="O91" s="48"/>
      <c r="BG91" s="25"/>
      <c r="BH91" s="32"/>
      <c r="BK91" s="52"/>
      <c r="BL91" s="32"/>
    </row>
    <row r="92" spans="1:64" customFormat="1" ht="67.5" x14ac:dyDescent="0.25">
      <c r="A92" s="26" t="s">
        <v>133</v>
      </c>
      <c r="B92" s="27" t="s">
        <v>60</v>
      </c>
      <c r="C92" s="229" t="s">
        <v>134</v>
      </c>
      <c r="D92" s="229"/>
      <c r="E92" s="229"/>
      <c r="F92" s="26" t="s">
        <v>62</v>
      </c>
      <c r="G92" s="29">
        <v>1.3520000000000001</v>
      </c>
      <c r="H92" s="30">
        <v>9194.32</v>
      </c>
      <c r="I92" s="30"/>
      <c r="J92" s="30" t="s">
        <v>135</v>
      </c>
      <c r="K92" s="28" t="s">
        <v>38</v>
      </c>
      <c r="L92" s="30">
        <v>109390.34</v>
      </c>
      <c r="M92" s="30"/>
      <c r="N92" s="31"/>
      <c r="O92" s="30">
        <v>109390.34</v>
      </c>
      <c r="BG92" s="25"/>
      <c r="BH92" s="32" t="s">
        <v>134</v>
      </c>
      <c r="BK92" s="52"/>
      <c r="BL92" s="32"/>
    </row>
    <row r="93" spans="1:64" customFormat="1" ht="15" x14ac:dyDescent="0.25">
      <c r="A93" s="33"/>
      <c r="B93" s="34"/>
      <c r="C93" s="35" t="s">
        <v>136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7"/>
      <c r="BG93" s="25"/>
      <c r="BH93" s="32"/>
      <c r="BK93" s="52"/>
      <c r="BL93" s="32"/>
    </row>
    <row r="94" spans="1:64" customFormat="1" ht="15" x14ac:dyDescent="0.25">
      <c r="A94" s="38"/>
      <c r="B94" s="40" t="s">
        <v>43</v>
      </c>
      <c r="C94" s="227" t="s">
        <v>44</v>
      </c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8"/>
      <c r="BG94" s="25"/>
      <c r="BH94" s="32"/>
      <c r="BJ94" s="2" t="s">
        <v>44</v>
      </c>
      <c r="BK94" s="52"/>
      <c r="BL94" s="32"/>
    </row>
    <row r="95" spans="1:64" customFormat="1" ht="67.5" x14ac:dyDescent="0.25">
      <c r="A95" s="26" t="s">
        <v>137</v>
      </c>
      <c r="B95" s="27" t="s">
        <v>60</v>
      </c>
      <c r="C95" s="229" t="s">
        <v>138</v>
      </c>
      <c r="D95" s="229"/>
      <c r="E95" s="229"/>
      <c r="F95" s="26" t="s">
        <v>62</v>
      </c>
      <c r="G95" s="29">
        <v>79.664000000000001</v>
      </c>
      <c r="H95" s="30">
        <v>8626.25</v>
      </c>
      <c r="I95" s="30"/>
      <c r="J95" s="30" t="s">
        <v>139</v>
      </c>
      <c r="K95" s="28" t="s">
        <v>38</v>
      </c>
      <c r="L95" s="30">
        <v>6047373.9000000004</v>
      </c>
      <c r="M95" s="30"/>
      <c r="N95" s="31"/>
      <c r="O95" s="30">
        <v>6047373.9000000004</v>
      </c>
      <c r="BG95" s="25"/>
      <c r="BH95" s="32" t="s">
        <v>138</v>
      </c>
      <c r="BK95" s="52"/>
      <c r="BL95" s="32"/>
    </row>
    <row r="96" spans="1:64" customFormat="1" ht="15" x14ac:dyDescent="0.25">
      <c r="A96" s="33"/>
      <c r="B96" s="34"/>
      <c r="C96" s="35" t="s">
        <v>140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7"/>
      <c r="BG96" s="25"/>
      <c r="BH96" s="32"/>
      <c r="BK96" s="52"/>
      <c r="BL96" s="32"/>
    </row>
    <row r="97" spans="1:64" customFormat="1" ht="15" x14ac:dyDescent="0.25">
      <c r="A97" s="38"/>
      <c r="B97" s="40" t="s">
        <v>43</v>
      </c>
      <c r="C97" s="227" t="s">
        <v>44</v>
      </c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228"/>
      <c r="BG97" s="25"/>
      <c r="BH97" s="32"/>
      <c r="BJ97" s="2" t="s">
        <v>44</v>
      </c>
      <c r="BK97" s="52"/>
      <c r="BL97" s="32"/>
    </row>
    <row r="98" spans="1:64" customFormat="1" ht="67.5" x14ac:dyDescent="0.25">
      <c r="A98" s="26" t="s">
        <v>141</v>
      </c>
      <c r="B98" s="27" t="s">
        <v>60</v>
      </c>
      <c r="C98" s="229" t="s">
        <v>142</v>
      </c>
      <c r="D98" s="229"/>
      <c r="E98" s="229"/>
      <c r="F98" s="26" t="s">
        <v>62</v>
      </c>
      <c r="G98" s="49">
        <v>1.56</v>
      </c>
      <c r="H98" s="30">
        <v>8516.48</v>
      </c>
      <c r="I98" s="30"/>
      <c r="J98" s="30" t="s">
        <v>143</v>
      </c>
      <c r="K98" s="28" t="s">
        <v>38</v>
      </c>
      <c r="L98" s="30">
        <v>116914.24000000001</v>
      </c>
      <c r="M98" s="30"/>
      <c r="N98" s="31"/>
      <c r="O98" s="30">
        <v>116914.24000000001</v>
      </c>
      <c r="BG98" s="25"/>
      <c r="BH98" s="32" t="s">
        <v>142</v>
      </c>
      <c r="BK98" s="52"/>
      <c r="BL98" s="32"/>
    </row>
    <row r="99" spans="1:64" customFormat="1" ht="15" x14ac:dyDescent="0.25">
      <c r="A99" s="33"/>
      <c r="B99" s="34"/>
      <c r="C99" s="35" t="s">
        <v>144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7"/>
      <c r="BG99" s="25"/>
      <c r="BH99" s="32"/>
      <c r="BK99" s="52"/>
      <c r="BL99" s="32"/>
    </row>
    <row r="100" spans="1:64" customFormat="1" ht="15" x14ac:dyDescent="0.25">
      <c r="A100" s="38"/>
      <c r="B100" s="40" t="s">
        <v>43</v>
      </c>
      <c r="C100" s="227" t="s">
        <v>44</v>
      </c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8"/>
      <c r="BG100" s="25"/>
      <c r="BH100" s="32"/>
      <c r="BJ100" s="2" t="s">
        <v>44</v>
      </c>
      <c r="BK100" s="52"/>
      <c r="BL100" s="32"/>
    </row>
    <row r="101" spans="1:64" customFormat="1" ht="67.5" x14ac:dyDescent="0.25">
      <c r="A101" s="26" t="s">
        <v>145</v>
      </c>
      <c r="B101" s="27" t="s">
        <v>60</v>
      </c>
      <c r="C101" s="229" t="s">
        <v>146</v>
      </c>
      <c r="D101" s="229"/>
      <c r="E101" s="229"/>
      <c r="F101" s="26" t="s">
        <v>62</v>
      </c>
      <c r="G101" s="29">
        <v>47.423999999999999</v>
      </c>
      <c r="H101" s="30">
        <v>7071.36</v>
      </c>
      <c r="I101" s="30"/>
      <c r="J101" s="30" t="s">
        <v>147</v>
      </c>
      <c r="K101" s="28" t="s">
        <v>38</v>
      </c>
      <c r="L101" s="30">
        <v>2951099.15</v>
      </c>
      <c r="M101" s="30"/>
      <c r="N101" s="31"/>
      <c r="O101" s="30">
        <v>2951099.15</v>
      </c>
      <c r="BG101" s="25"/>
      <c r="BH101" s="32" t="s">
        <v>146</v>
      </c>
      <c r="BK101" s="52"/>
      <c r="BL101" s="32"/>
    </row>
    <row r="102" spans="1:64" customFormat="1" ht="15" x14ac:dyDescent="0.25">
      <c r="A102" s="33"/>
      <c r="B102" s="34"/>
      <c r="C102" s="35" t="s">
        <v>148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7"/>
      <c r="BG102" s="25"/>
      <c r="BH102" s="32"/>
      <c r="BK102" s="52"/>
      <c r="BL102" s="32"/>
    </row>
    <row r="103" spans="1:64" customFormat="1" ht="15" x14ac:dyDescent="0.25">
      <c r="A103" s="38"/>
      <c r="B103" s="40" t="s">
        <v>43</v>
      </c>
      <c r="C103" s="227" t="s">
        <v>44</v>
      </c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8"/>
      <c r="BG103" s="25"/>
      <c r="BH103" s="32"/>
      <c r="BJ103" s="2" t="s">
        <v>44</v>
      </c>
      <c r="BK103" s="52"/>
      <c r="BL103" s="32"/>
    </row>
    <row r="104" spans="1:64" customFormat="1" ht="67.5" x14ac:dyDescent="0.25">
      <c r="A104" s="26" t="s">
        <v>149</v>
      </c>
      <c r="B104" s="27" t="s">
        <v>60</v>
      </c>
      <c r="C104" s="229" t="s">
        <v>150</v>
      </c>
      <c r="D104" s="229"/>
      <c r="E104" s="229"/>
      <c r="F104" s="26" t="s">
        <v>62</v>
      </c>
      <c r="G104" s="49">
        <v>35.36</v>
      </c>
      <c r="H104" s="30">
        <v>6878.86</v>
      </c>
      <c r="I104" s="30"/>
      <c r="J104" s="30" t="s">
        <v>151</v>
      </c>
      <c r="K104" s="28" t="s">
        <v>38</v>
      </c>
      <c r="L104" s="30">
        <v>2140481.11</v>
      </c>
      <c r="M104" s="30"/>
      <c r="N104" s="31"/>
      <c r="O104" s="30">
        <v>2140481.11</v>
      </c>
      <c r="BG104" s="25"/>
      <c r="BH104" s="32" t="s">
        <v>150</v>
      </c>
      <c r="BK104" s="52"/>
      <c r="BL104" s="32"/>
    </row>
    <row r="105" spans="1:64" customFormat="1" ht="15" x14ac:dyDescent="0.25">
      <c r="A105" s="33"/>
      <c r="B105" s="34"/>
      <c r="C105" s="35" t="s">
        <v>152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7"/>
      <c r="BG105" s="25"/>
      <c r="BH105" s="32"/>
      <c r="BK105" s="52"/>
      <c r="BL105" s="32"/>
    </row>
    <row r="106" spans="1:64" customFormat="1" ht="15" x14ac:dyDescent="0.25">
      <c r="A106" s="38"/>
      <c r="B106" s="40" t="s">
        <v>43</v>
      </c>
      <c r="C106" s="227" t="s">
        <v>44</v>
      </c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27"/>
      <c r="O106" s="228"/>
      <c r="BG106" s="25"/>
      <c r="BH106" s="32"/>
      <c r="BJ106" s="2" t="s">
        <v>44</v>
      </c>
      <c r="BK106" s="52"/>
      <c r="BL106" s="32"/>
    </row>
    <row r="107" spans="1:64" customFormat="1" ht="67.5" x14ac:dyDescent="0.25">
      <c r="A107" s="26" t="s">
        <v>153</v>
      </c>
      <c r="B107" s="27" t="s">
        <v>60</v>
      </c>
      <c r="C107" s="229" t="s">
        <v>154</v>
      </c>
      <c r="D107" s="229"/>
      <c r="E107" s="229"/>
      <c r="F107" s="26" t="s">
        <v>62</v>
      </c>
      <c r="G107" s="49">
        <v>3.64</v>
      </c>
      <c r="H107" s="30">
        <v>8048.64</v>
      </c>
      <c r="I107" s="30"/>
      <c r="J107" s="30" t="s">
        <v>155</v>
      </c>
      <c r="K107" s="28" t="s">
        <v>38</v>
      </c>
      <c r="L107" s="30">
        <v>257814.04</v>
      </c>
      <c r="M107" s="30"/>
      <c r="N107" s="31"/>
      <c r="O107" s="30">
        <v>257814.04</v>
      </c>
      <c r="BG107" s="25"/>
      <c r="BH107" s="32" t="s">
        <v>154</v>
      </c>
      <c r="BK107" s="52"/>
      <c r="BL107" s="32"/>
    </row>
    <row r="108" spans="1:64" customFormat="1" ht="15" x14ac:dyDescent="0.25">
      <c r="A108" s="33"/>
      <c r="B108" s="34"/>
      <c r="C108" s="35" t="s">
        <v>64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7"/>
      <c r="BG108" s="25"/>
      <c r="BH108" s="32"/>
      <c r="BK108" s="52"/>
      <c r="BL108" s="32"/>
    </row>
    <row r="109" spans="1:64" customFormat="1" ht="15" x14ac:dyDescent="0.25">
      <c r="A109" s="38"/>
      <c r="B109" s="40" t="s">
        <v>43</v>
      </c>
      <c r="C109" s="227" t="s">
        <v>44</v>
      </c>
      <c r="D109" s="227"/>
      <c r="E109" s="227"/>
      <c r="F109" s="227"/>
      <c r="G109" s="227"/>
      <c r="H109" s="227"/>
      <c r="I109" s="227"/>
      <c r="J109" s="227"/>
      <c r="K109" s="227"/>
      <c r="L109" s="227"/>
      <c r="M109" s="227"/>
      <c r="N109" s="227"/>
      <c r="O109" s="228"/>
      <c r="BG109" s="25"/>
      <c r="BH109" s="32"/>
      <c r="BJ109" s="2" t="s">
        <v>44</v>
      </c>
      <c r="BK109" s="52"/>
      <c r="BL109" s="32"/>
    </row>
    <row r="110" spans="1:64" customFormat="1" ht="67.5" x14ac:dyDescent="0.25">
      <c r="A110" s="26" t="s">
        <v>156</v>
      </c>
      <c r="B110" s="27" t="s">
        <v>60</v>
      </c>
      <c r="C110" s="229" t="s">
        <v>66</v>
      </c>
      <c r="D110" s="229"/>
      <c r="E110" s="229"/>
      <c r="F110" s="26" t="s">
        <v>62</v>
      </c>
      <c r="G110" s="49">
        <v>10.92</v>
      </c>
      <c r="H110" s="30">
        <v>7946.59</v>
      </c>
      <c r="I110" s="30"/>
      <c r="J110" s="30" t="s">
        <v>67</v>
      </c>
      <c r="K110" s="28" t="s">
        <v>38</v>
      </c>
      <c r="L110" s="30">
        <v>763635.51</v>
      </c>
      <c r="M110" s="30"/>
      <c r="N110" s="31"/>
      <c r="O110" s="30">
        <v>763635.51</v>
      </c>
      <c r="BG110" s="25"/>
      <c r="BH110" s="32" t="s">
        <v>66</v>
      </c>
      <c r="BK110" s="52"/>
      <c r="BL110" s="32"/>
    </row>
    <row r="111" spans="1:64" customFormat="1" ht="15" x14ac:dyDescent="0.25">
      <c r="A111" s="33"/>
      <c r="B111" s="34"/>
      <c r="C111" s="35" t="s">
        <v>157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7"/>
      <c r="BG111" s="25"/>
      <c r="BH111" s="32"/>
      <c r="BK111" s="52"/>
      <c r="BL111" s="32"/>
    </row>
    <row r="112" spans="1:64" customFormat="1" ht="15" x14ac:dyDescent="0.25">
      <c r="A112" s="38"/>
      <c r="B112" s="40" t="s">
        <v>43</v>
      </c>
      <c r="C112" s="227" t="s">
        <v>44</v>
      </c>
      <c r="D112" s="227"/>
      <c r="E112" s="227"/>
      <c r="F112" s="227"/>
      <c r="G112" s="227"/>
      <c r="H112" s="227"/>
      <c r="I112" s="227"/>
      <c r="J112" s="227"/>
      <c r="K112" s="227"/>
      <c r="L112" s="227"/>
      <c r="M112" s="227"/>
      <c r="N112" s="227"/>
      <c r="O112" s="228"/>
      <c r="BG112" s="25"/>
      <c r="BH112" s="32"/>
      <c r="BJ112" s="2" t="s">
        <v>44</v>
      </c>
      <c r="BK112" s="52"/>
      <c r="BL112" s="32"/>
    </row>
    <row r="113" spans="1:64" customFormat="1" ht="67.5" x14ac:dyDescent="0.25">
      <c r="A113" s="26" t="s">
        <v>158</v>
      </c>
      <c r="B113" s="27" t="s">
        <v>60</v>
      </c>
      <c r="C113" s="229" t="s">
        <v>159</v>
      </c>
      <c r="D113" s="229"/>
      <c r="E113" s="229"/>
      <c r="F113" s="26" t="s">
        <v>62</v>
      </c>
      <c r="G113" s="29">
        <v>179.29599999999999</v>
      </c>
      <c r="H113" s="30">
        <v>7817.5</v>
      </c>
      <c r="I113" s="30"/>
      <c r="J113" s="30" t="s">
        <v>160</v>
      </c>
      <c r="K113" s="28" t="s">
        <v>38</v>
      </c>
      <c r="L113" s="30">
        <v>12334489.02</v>
      </c>
      <c r="M113" s="30"/>
      <c r="N113" s="31"/>
      <c r="O113" s="30">
        <v>12334489.02</v>
      </c>
      <c r="BG113" s="25"/>
      <c r="BH113" s="32" t="s">
        <v>159</v>
      </c>
      <c r="BK113" s="52"/>
      <c r="BL113" s="32"/>
    </row>
    <row r="114" spans="1:64" customFormat="1" ht="15" x14ac:dyDescent="0.25">
      <c r="A114" s="33"/>
      <c r="B114" s="34"/>
      <c r="C114" s="35" t="s">
        <v>161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7"/>
      <c r="BG114" s="25"/>
      <c r="BH114" s="32"/>
      <c r="BK114" s="52"/>
      <c r="BL114" s="32"/>
    </row>
    <row r="115" spans="1:64" customFormat="1" ht="15" x14ac:dyDescent="0.25">
      <c r="A115" s="38"/>
      <c r="B115" s="40" t="s">
        <v>43</v>
      </c>
      <c r="C115" s="227" t="s">
        <v>44</v>
      </c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7"/>
      <c r="O115" s="228"/>
      <c r="BG115" s="25"/>
      <c r="BH115" s="32"/>
      <c r="BJ115" s="2" t="s">
        <v>44</v>
      </c>
      <c r="BK115" s="52"/>
      <c r="BL115" s="32"/>
    </row>
    <row r="116" spans="1:64" customFormat="1" ht="67.5" x14ac:dyDescent="0.25">
      <c r="A116" s="26" t="s">
        <v>162</v>
      </c>
      <c r="B116" s="27" t="s">
        <v>60</v>
      </c>
      <c r="C116" s="229" t="s">
        <v>70</v>
      </c>
      <c r="D116" s="229"/>
      <c r="E116" s="229"/>
      <c r="F116" s="26" t="s">
        <v>62</v>
      </c>
      <c r="G116" s="29">
        <v>8.9440000000000008</v>
      </c>
      <c r="H116" s="30">
        <v>7596.14</v>
      </c>
      <c r="I116" s="30"/>
      <c r="J116" s="30" t="s">
        <v>71</v>
      </c>
      <c r="K116" s="28" t="s">
        <v>38</v>
      </c>
      <c r="L116" s="30">
        <v>597870.91</v>
      </c>
      <c r="M116" s="30"/>
      <c r="N116" s="31"/>
      <c r="O116" s="30">
        <v>597870.91</v>
      </c>
      <c r="BG116" s="25"/>
      <c r="BH116" s="32" t="s">
        <v>70</v>
      </c>
      <c r="BK116" s="52"/>
      <c r="BL116" s="32"/>
    </row>
    <row r="117" spans="1:64" customFormat="1" ht="15" x14ac:dyDescent="0.25">
      <c r="A117" s="33"/>
      <c r="B117" s="34"/>
      <c r="C117" s="35" t="s">
        <v>163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7"/>
      <c r="BG117" s="25"/>
      <c r="BH117" s="32"/>
      <c r="BK117" s="52"/>
      <c r="BL117" s="32"/>
    </row>
    <row r="118" spans="1:64" customFormat="1" ht="15" x14ac:dyDescent="0.25">
      <c r="A118" s="38"/>
      <c r="B118" s="40" t="s">
        <v>43</v>
      </c>
      <c r="C118" s="227" t="s">
        <v>44</v>
      </c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8"/>
      <c r="BG118" s="25"/>
      <c r="BH118" s="32"/>
      <c r="BJ118" s="2" t="s">
        <v>44</v>
      </c>
      <c r="BK118" s="52"/>
      <c r="BL118" s="32"/>
    </row>
    <row r="119" spans="1:64" customFormat="1" ht="67.5" x14ac:dyDescent="0.25">
      <c r="A119" s="26" t="s">
        <v>164</v>
      </c>
      <c r="B119" s="27" t="s">
        <v>60</v>
      </c>
      <c r="C119" s="229" t="s">
        <v>74</v>
      </c>
      <c r="D119" s="229"/>
      <c r="E119" s="229"/>
      <c r="F119" s="26" t="s">
        <v>62</v>
      </c>
      <c r="G119" s="29">
        <v>12.584</v>
      </c>
      <c r="H119" s="30">
        <v>7461.36</v>
      </c>
      <c r="I119" s="30"/>
      <c r="J119" s="30" t="s">
        <v>75</v>
      </c>
      <c r="K119" s="28" t="s">
        <v>38</v>
      </c>
      <c r="L119" s="30">
        <v>826265.04</v>
      </c>
      <c r="M119" s="30"/>
      <c r="N119" s="31"/>
      <c r="O119" s="30">
        <v>826265.04</v>
      </c>
      <c r="BG119" s="25"/>
      <c r="BH119" s="32" t="s">
        <v>74</v>
      </c>
      <c r="BK119" s="52"/>
      <c r="BL119" s="32"/>
    </row>
    <row r="120" spans="1:64" customFormat="1" ht="15" x14ac:dyDescent="0.25">
      <c r="A120" s="33"/>
      <c r="B120" s="34"/>
      <c r="C120" s="35" t="s">
        <v>165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7"/>
      <c r="BG120" s="25"/>
      <c r="BH120" s="32"/>
      <c r="BK120" s="52"/>
      <c r="BL120" s="32"/>
    </row>
    <row r="121" spans="1:64" customFormat="1" ht="15" x14ac:dyDescent="0.25">
      <c r="A121" s="38"/>
      <c r="B121" s="40" t="s">
        <v>43</v>
      </c>
      <c r="C121" s="227" t="s">
        <v>44</v>
      </c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8"/>
      <c r="BG121" s="25"/>
      <c r="BH121" s="32"/>
      <c r="BJ121" s="2" t="s">
        <v>44</v>
      </c>
      <c r="BK121" s="52"/>
      <c r="BL121" s="32"/>
    </row>
    <row r="122" spans="1:64" customFormat="1" ht="67.5" x14ac:dyDescent="0.25">
      <c r="A122" s="26" t="s">
        <v>166</v>
      </c>
      <c r="B122" s="27" t="s">
        <v>60</v>
      </c>
      <c r="C122" s="229" t="s">
        <v>86</v>
      </c>
      <c r="D122" s="229"/>
      <c r="E122" s="229"/>
      <c r="F122" s="26" t="s">
        <v>62</v>
      </c>
      <c r="G122" s="29">
        <v>160.05600000000001</v>
      </c>
      <c r="H122" s="30">
        <v>9324.2000000000007</v>
      </c>
      <c r="I122" s="30"/>
      <c r="J122" s="30" t="s">
        <v>87</v>
      </c>
      <c r="K122" s="28" t="s">
        <v>38</v>
      </c>
      <c r="L122" s="30">
        <v>13133068.57</v>
      </c>
      <c r="M122" s="30"/>
      <c r="N122" s="31"/>
      <c r="O122" s="30">
        <v>13133068.57</v>
      </c>
      <c r="BG122" s="25"/>
      <c r="BH122" s="32" t="s">
        <v>86</v>
      </c>
      <c r="BK122" s="52"/>
      <c r="BL122" s="32"/>
    </row>
    <row r="123" spans="1:64" customFormat="1" ht="15" x14ac:dyDescent="0.25">
      <c r="A123" s="33"/>
      <c r="B123" s="34"/>
      <c r="C123" s="35" t="s">
        <v>167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7"/>
      <c r="BG123" s="25"/>
      <c r="BH123" s="32"/>
      <c r="BK123" s="52"/>
      <c r="BL123" s="32"/>
    </row>
    <row r="124" spans="1:64" customFormat="1" ht="15" x14ac:dyDescent="0.25">
      <c r="A124" s="38"/>
      <c r="B124" s="40" t="s">
        <v>43</v>
      </c>
      <c r="C124" s="227" t="s">
        <v>44</v>
      </c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8"/>
      <c r="BG124" s="25"/>
      <c r="BH124" s="32"/>
      <c r="BJ124" s="2" t="s">
        <v>44</v>
      </c>
      <c r="BK124" s="52"/>
      <c r="BL124" s="32"/>
    </row>
    <row r="125" spans="1:64" customFormat="1" ht="67.5" x14ac:dyDescent="0.25">
      <c r="A125" s="26" t="s">
        <v>168</v>
      </c>
      <c r="B125" s="27" t="s">
        <v>60</v>
      </c>
      <c r="C125" s="229" t="s">
        <v>90</v>
      </c>
      <c r="D125" s="229"/>
      <c r="E125" s="229"/>
      <c r="F125" s="26" t="s">
        <v>62</v>
      </c>
      <c r="G125" s="49">
        <v>13.52</v>
      </c>
      <c r="H125" s="30">
        <v>8886.25</v>
      </c>
      <c r="I125" s="30"/>
      <c r="J125" s="30" t="s">
        <v>91</v>
      </c>
      <c r="K125" s="28" t="s">
        <v>38</v>
      </c>
      <c r="L125" s="30">
        <v>1057250.48</v>
      </c>
      <c r="M125" s="30"/>
      <c r="N125" s="31"/>
      <c r="O125" s="30">
        <v>1057250.48</v>
      </c>
      <c r="BG125" s="25"/>
      <c r="BH125" s="32" t="s">
        <v>90</v>
      </c>
      <c r="BK125" s="52"/>
      <c r="BL125" s="32"/>
    </row>
    <row r="126" spans="1:64" customFormat="1" ht="15" x14ac:dyDescent="0.25">
      <c r="A126" s="33"/>
      <c r="B126" s="34"/>
      <c r="C126" s="35" t="s">
        <v>169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7"/>
      <c r="BG126" s="25"/>
      <c r="BH126" s="32"/>
      <c r="BK126" s="52"/>
      <c r="BL126" s="32"/>
    </row>
    <row r="127" spans="1:64" customFormat="1" ht="15" x14ac:dyDescent="0.25">
      <c r="A127" s="38"/>
      <c r="B127" s="40" t="s">
        <v>43</v>
      </c>
      <c r="C127" s="227" t="s">
        <v>44</v>
      </c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8"/>
      <c r="BG127" s="25"/>
      <c r="BH127" s="32"/>
      <c r="BJ127" s="2" t="s">
        <v>44</v>
      </c>
      <c r="BK127" s="52"/>
      <c r="BL127" s="32"/>
    </row>
    <row r="128" spans="1:64" customFormat="1" ht="67.5" x14ac:dyDescent="0.25">
      <c r="A128" s="26" t="s">
        <v>170</v>
      </c>
      <c r="B128" s="27" t="s">
        <v>60</v>
      </c>
      <c r="C128" s="229" t="s">
        <v>98</v>
      </c>
      <c r="D128" s="229"/>
      <c r="E128" s="229"/>
      <c r="F128" s="26" t="s">
        <v>62</v>
      </c>
      <c r="G128" s="29">
        <v>107.432</v>
      </c>
      <c r="H128" s="30">
        <v>8212.27</v>
      </c>
      <c r="I128" s="30"/>
      <c r="J128" s="30" t="s">
        <v>99</v>
      </c>
      <c r="K128" s="28" t="s">
        <v>38</v>
      </c>
      <c r="L128" s="30">
        <v>7763893.2000000002</v>
      </c>
      <c r="M128" s="30"/>
      <c r="N128" s="31"/>
      <c r="O128" s="30">
        <v>7763893.2000000002</v>
      </c>
      <c r="BG128" s="25"/>
      <c r="BH128" s="32" t="s">
        <v>98</v>
      </c>
      <c r="BK128" s="52"/>
      <c r="BL128" s="32"/>
    </row>
    <row r="129" spans="1:64" customFormat="1" ht="15" x14ac:dyDescent="0.25">
      <c r="A129" s="33"/>
      <c r="B129" s="34"/>
      <c r="C129" s="35" t="s">
        <v>171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7"/>
      <c r="BG129" s="25"/>
      <c r="BH129" s="32"/>
      <c r="BK129" s="52"/>
      <c r="BL129" s="32"/>
    </row>
    <row r="130" spans="1:64" customFormat="1" ht="15" x14ac:dyDescent="0.25">
      <c r="A130" s="38"/>
      <c r="B130" s="40" t="s">
        <v>43</v>
      </c>
      <c r="C130" s="227" t="s">
        <v>44</v>
      </c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8"/>
      <c r="BG130" s="25"/>
      <c r="BH130" s="32"/>
      <c r="BJ130" s="2" t="s">
        <v>44</v>
      </c>
      <c r="BK130" s="52"/>
      <c r="BL130" s="32"/>
    </row>
    <row r="131" spans="1:64" customFormat="1" ht="67.5" x14ac:dyDescent="0.25">
      <c r="A131" s="26" t="s">
        <v>172</v>
      </c>
      <c r="B131" s="27" t="s">
        <v>60</v>
      </c>
      <c r="C131" s="229" t="s">
        <v>102</v>
      </c>
      <c r="D131" s="229"/>
      <c r="E131" s="229"/>
      <c r="F131" s="26" t="s">
        <v>62</v>
      </c>
      <c r="G131" s="29">
        <v>5.3040000000000003</v>
      </c>
      <c r="H131" s="30">
        <v>7596.14</v>
      </c>
      <c r="I131" s="30"/>
      <c r="J131" s="30" t="s">
        <v>71</v>
      </c>
      <c r="K131" s="28" t="s">
        <v>38</v>
      </c>
      <c r="L131" s="30">
        <v>354551.35</v>
      </c>
      <c r="M131" s="30"/>
      <c r="N131" s="31"/>
      <c r="O131" s="30">
        <v>354551.35</v>
      </c>
      <c r="BG131" s="25"/>
      <c r="BH131" s="32" t="s">
        <v>102</v>
      </c>
      <c r="BK131" s="52"/>
      <c r="BL131" s="32"/>
    </row>
    <row r="132" spans="1:64" customFormat="1" ht="15" x14ac:dyDescent="0.25">
      <c r="A132" s="33"/>
      <c r="B132" s="34"/>
      <c r="C132" s="35" t="s">
        <v>173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7"/>
      <c r="BG132" s="25"/>
      <c r="BH132" s="32"/>
      <c r="BK132" s="52"/>
      <c r="BL132" s="32"/>
    </row>
    <row r="133" spans="1:64" customFormat="1" ht="15" x14ac:dyDescent="0.25">
      <c r="A133" s="38"/>
      <c r="B133" s="40" t="s">
        <v>43</v>
      </c>
      <c r="C133" s="227" t="s">
        <v>44</v>
      </c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8"/>
      <c r="BG133" s="25"/>
      <c r="BH133" s="32"/>
      <c r="BJ133" s="2" t="s">
        <v>44</v>
      </c>
      <c r="BK133" s="52"/>
      <c r="BL133" s="32"/>
    </row>
    <row r="134" spans="1:64" customFormat="1" ht="67.5" x14ac:dyDescent="0.25">
      <c r="A134" s="26" t="s">
        <v>174</v>
      </c>
      <c r="B134" s="27" t="s">
        <v>60</v>
      </c>
      <c r="C134" s="229" t="s">
        <v>105</v>
      </c>
      <c r="D134" s="229"/>
      <c r="E134" s="229"/>
      <c r="F134" s="26" t="s">
        <v>62</v>
      </c>
      <c r="G134" s="29">
        <v>3.016</v>
      </c>
      <c r="H134" s="30">
        <v>7475.8</v>
      </c>
      <c r="I134" s="30"/>
      <c r="J134" s="30" t="s">
        <v>106</v>
      </c>
      <c r="K134" s="28" t="s">
        <v>38</v>
      </c>
      <c r="L134" s="30">
        <v>198413.71</v>
      </c>
      <c r="M134" s="30"/>
      <c r="N134" s="31"/>
      <c r="O134" s="30">
        <v>198413.71</v>
      </c>
      <c r="BG134" s="25"/>
      <c r="BH134" s="32" t="s">
        <v>105</v>
      </c>
      <c r="BK134" s="52"/>
      <c r="BL134" s="32"/>
    </row>
    <row r="135" spans="1:64" customFormat="1" ht="15" x14ac:dyDescent="0.25">
      <c r="A135" s="33"/>
      <c r="B135" s="34"/>
      <c r="C135" s="35" t="s">
        <v>175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7"/>
      <c r="BG135" s="25"/>
      <c r="BH135" s="32"/>
      <c r="BK135" s="52"/>
      <c r="BL135" s="32"/>
    </row>
    <row r="136" spans="1:64" customFormat="1" ht="15" x14ac:dyDescent="0.25">
      <c r="A136" s="38"/>
      <c r="B136" s="40" t="s">
        <v>43</v>
      </c>
      <c r="C136" s="227" t="s">
        <v>44</v>
      </c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8"/>
      <c r="BG136" s="25"/>
      <c r="BH136" s="32"/>
      <c r="BJ136" s="2" t="s">
        <v>44</v>
      </c>
      <c r="BK136" s="52"/>
      <c r="BL136" s="32"/>
    </row>
    <row r="137" spans="1:64" customFormat="1" ht="67.5" x14ac:dyDescent="0.25">
      <c r="A137" s="26" t="s">
        <v>176</v>
      </c>
      <c r="B137" s="27" t="s">
        <v>60</v>
      </c>
      <c r="C137" s="229" t="s">
        <v>109</v>
      </c>
      <c r="D137" s="229"/>
      <c r="E137" s="229"/>
      <c r="F137" s="26" t="s">
        <v>62</v>
      </c>
      <c r="G137" s="29">
        <v>6.5519999999999996</v>
      </c>
      <c r="H137" s="30">
        <v>7368.86</v>
      </c>
      <c r="I137" s="30"/>
      <c r="J137" s="30" t="s">
        <v>110</v>
      </c>
      <c r="K137" s="28" t="s">
        <v>38</v>
      </c>
      <c r="L137" s="30">
        <v>424870.78</v>
      </c>
      <c r="M137" s="30"/>
      <c r="N137" s="31"/>
      <c r="O137" s="30">
        <v>424870.78</v>
      </c>
      <c r="BG137" s="25"/>
      <c r="BH137" s="32" t="s">
        <v>109</v>
      </c>
      <c r="BK137" s="52"/>
      <c r="BL137" s="32"/>
    </row>
    <row r="138" spans="1:64" customFormat="1" ht="15" x14ac:dyDescent="0.25">
      <c r="A138" s="33"/>
      <c r="B138" s="34"/>
      <c r="C138" s="35" t="s">
        <v>177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7"/>
      <c r="BG138" s="25"/>
      <c r="BH138" s="32"/>
      <c r="BK138" s="52"/>
      <c r="BL138" s="32"/>
    </row>
    <row r="139" spans="1:64" customFormat="1" ht="15" x14ac:dyDescent="0.25">
      <c r="A139" s="38"/>
      <c r="B139" s="40" t="s">
        <v>43</v>
      </c>
      <c r="C139" s="227" t="s">
        <v>44</v>
      </c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8"/>
      <c r="BG139" s="25"/>
      <c r="BH139" s="32"/>
      <c r="BJ139" s="2" t="s">
        <v>44</v>
      </c>
      <c r="BK139" s="52"/>
      <c r="BL139" s="32"/>
    </row>
    <row r="140" spans="1:64" customFormat="1" ht="15" x14ac:dyDescent="0.25">
      <c r="A140" s="233" t="s">
        <v>116</v>
      </c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5"/>
      <c r="BG140" s="25"/>
      <c r="BH140" s="32"/>
      <c r="BK140" s="52" t="s">
        <v>116</v>
      </c>
      <c r="BL140" s="32"/>
    </row>
    <row r="141" spans="1:64" customFormat="1" ht="22.5" x14ac:dyDescent="0.25">
      <c r="A141" s="218" t="s">
        <v>117</v>
      </c>
      <c r="B141" s="219"/>
      <c r="C141" s="219"/>
      <c r="D141" s="219"/>
      <c r="E141" s="219"/>
      <c r="F141" s="219"/>
      <c r="G141" s="219"/>
      <c r="H141" s="219"/>
      <c r="I141" s="219"/>
      <c r="J141" s="219"/>
      <c r="K141" s="220"/>
      <c r="L141" s="30">
        <v>63042244.350000001</v>
      </c>
      <c r="M141" s="30">
        <v>8309481.75</v>
      </c>
      <c r="N141" s="30" t="s">
        <v>129</v>
      </c>
      <c r="O141" s="30">
        <v>49952364.439999998</v>
      </c>
      <c r="BG141" s="25"/>
      <c r="BH141" s="32"/>
      <c r="BK141" s="52"/>
      <c r="BL141" s="32" t="s">
        <v>117</v>
      </c>
    </row>
    <row r="142" spans="1:64" customFormat="1" ht="15" x14ac:dyDescent="0.25">
      <c r="A142" s="218" t="s">
        <v>119</v>
      </c>
      <c r="B142" s="219"/>
      <c r="C142" s="219"/>
      <c r="D142" s="219"/>
      <c r="E142" s="219"/>
      <c r="F142" s="219"/>
      <c r="G142" s="219"/>
      <c r="H142" s="219"/>
      <c r="I142" s="219"/>
      <c r="J142" s="219"/>
      <c r="K142" s="220"/>
      <c r="L142" s="30">
        <v>9283491.6500000004</v>
      </c>
      <c r="M142" s="30"/>
      <c r="N142" s="30"/>
      <c r="O142" s="30"/>
      <c r="BG142" s="25"/>
      <c r="BH142" s="32"/>
      <c r="BK142" s="52"/>
      <c r="BL142" s="32" t="s">
        <v>119</v>
      </c>
    </row>
    <row r="143" spans="1:64" customFormat="1" ht="15" x14ac:dyDescent="0.25">
      <c r="A143" s="218" t="s">
        <v>120</v>
      </c>
      <c r="B143" s="219"/>
      <c r="C143" s="219"/>
      <c r="D143" s="219"/>
      <c r="E143" s="219"/>
      <c r="F143" s="219"/>
      <c r="G143" s="219"/>
      <c r="H143" s="219"/>
      <c r="I143" s="219"/>
      <c r="J143" s="219"/>
      <c r="K143" s="220"/>
      <c r="L143" s="30">
        <v>6188994.4400000004</v>
      </c>
      <c r="M143" s="30"/>
      <c r="N143" s="30"/>
      <c r="O143" s="30"/>
      <c r="BG143" s="25"/>
      <c r="BH143" s="32"/>
      <c r="BK143" s="52"/>
      <c r="BL143" s="32" t="s">
        <v>120</v>
      </c>
    </row>
    <row r="144" spans="1:64" customFormat="1" ht="15" x14ac:dyDescent="0.25">
      <c r="A144" s="218" t="s">
        <v>178</v>
      </c>
      <c r="B144" s="219"/>
      <c r="C144" s="219"/>
      <c r="D144" s="219"/>
      <c r="E144" s="219"/>
      <c r="F144" s="219"/>
      <c r="G144" s="219"/>
      <c r="H144" s="219"/>
      <c r="I144" s="219"/>
      <c r="J144" s="219"/>
      <c r="K144" s="220"/>
      <c r="L144" s="30">
        <v>78514730.439999998</v>
      </c>
      <c r="M144" s="30"/>
      <c r="N144" s="30"/>
      <c r="O144" s="30"/>
      <c r="BG144" s="25"/>
      <c r="BH144" s="32"/>
      <c r="BK144" s="52"/>
      <c r="BL144" s="32" t="s">
        <v>178</v>
      </c>
    </row>
    <row r="145" spans="1:64" customFormat="1" ht="15" x14ac:dyDescent="0.25">
      <c r="A145" s="218" t="s">
        <v>122</v>
      </c>
      <c r="B145" s="219"/>
      <c r="C145" s="219"/>
      <c r="D145" s="219"/>
      <c r="E145" s="219"/>
      <c r="F145" s="219"/>
      <c r="G145" s="219"/>
      <c r="H145" s="219"/>
      <c r="I145" s="219"/>
      <c r="J145" s="219"/>
      <c r="K145" s="220"/>
      <c r="L145" s="30">
        <v>49077381.93</v>
      </c>
      <c r="M145" s="30"/>
      <c r="N145" s="30"/>
      <c r="O145" s="30"/>
      <c r="BG145" s="25"/>
      <c r="BH145" s="32"/>
      <c r="BK145" s="52"/>
      <c r="BL145" s="32" t="s">
        <v>122</v>
      </c>
    </row>
    <row r="146" spans="1:64" customFormat="1" ht="15" x14ac:dyDescent="0.25">
      <c r="A146" s="230" t="s">
        <v>179</v>
      </c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2"/>
      <c r="BG146" s="25" t="s">
        <v>179</v>
      </c>
      <c r="BH146" s="32"/>
      <c r="BK146" s="52"/>
      <c r="BL146" s="32"/>
    </row>
    <row r="147" spans="1:64" customFormat="1" ht="67.5" x14ac:dyDescent="0.25">
      <c r="A147" s="26" t="s">
        <v>180</v>
      </c>
      <c r="B147" s="27" t="s">
        <v>125</v>
      </c>
      <c r="C147" s="229" t="s">
        <v>126</v>
      </c>
      <c r="D147" s="229"/>
      <c r="E147" s="229"/>
      <c r="F147" s="26" t="s">
        <v>35</v>
      </c>
      <c r="G147" s="29">
        <v>295.15199999999999</v>
      </c>
      <c r="H147" s="30" t="s">
        <v>127</v>
      </c>
      <c r="I147" s="30" t="s">
        <v>128</v>
      </c>
      <c r="J147" s="30">
        <v>146.94999999999999</v>
      </c>
      <c r="K147" s="28" t="s">
        <v>38</v>
      </c>
      <c r="L147" s="30">
        <v>6091650.96</v>
      </c>
      <c r="M147" s="30">
        <v>3624701.69</v>
      </c>
      <c r="N147" s="31" t="s">
        <v>181</v>
      </c>
      <c r="O147" s="30">
        <v>381678.76</v>
      </c>
      <c r="BG147" s="25"/>
      <c r="BH147" s="32" t="s">
        <v>126</v>
      </c>
      <c r="BK147" s="52"/>
      <c r="BL147" s="32"/>
    </row>
    <row r="148" spans="1:64" customFormat="1" ht="15" x14ac:dyDescent="0.25">
      <c r="A148" s="33"/>
      <c r="B148" s="34"/>
      <c r="C148" s="35" t="s">
        <v>182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7"/>
      <c r="BG148" s="25"/>
      <c r="BH148" s="32"/>
      <c r="BK148" s="52"/>
      <c r="BL148" s="32"/>
    </row>
    <row r="149" spans="1:64" customFormat="1" ht="57" x14ac:dyDescent="0.25">
      <c r="A149" s="38"/>
      <c r="B149" s="39" t="s">
        <v>41</v>
      </c>
      <c r="C149" s="227" t="s">
        <v>42</v>
      </c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8"/>
      <c r="BG149" s="25"/>
      <c r="BH149" s="32"/>
      <c r="BI149" s="2" t="s">
        <v>42</v>
      </c>
      <c r="BK149" s="52"/>
      <c r="BL149" s="32"/>
    </row>
    <row r="150" spans="1:64" customFormat="1" ht="15" x14ac:dyDescent="0.25">
      <c r="A150" s="38"/>
      <c r="B150" s="40" t="s">
        <v>43</v>
      </c>
      <c r="C150" s="227" t="s">
        <v>44</v>
      </c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8"/>
      <c r="BG150" s="25"/>
      <c r="BH150" s="32"/>
      <c r="BJ150" s="2" t="s">
        <v>44</v>
      </c>
      <c r="BK150" s="52"/>
      <c r="BL150" s="32"/>
    </row>
    <row r="151" spans="1:64" customFormat="1" ht="15" x14ac:dyDescent="0.25">
      <c r="A151" s="41"/>
      <c r="B151" s="42"/>
      <c r="C151" s="42"/>
      <c r="D151" s="42"/>
      <c r="E151" s="43" t="s">
        <v>183</v>
      </c>
      <c r="F151" s="43"/>
      <c r="G151" s="44"/>
      <c r="H151" s="45"/>
      <c r="I151" s="10"/>
      <c r="J151" s="10"/>
      <c r="K151" s="10"/>
      <c r="L151" s="46">
        <v>4049577.2</v>
      </c>
      <c r="M151" s="47"/>
      <c r="N151" s="47"/>
      <c r="O151" s="48"/>
      <c r="BG151" s="25"/>
      <c r="BH151" s="32"/>
      <c r="BK151" s="52"/>
      <c r="BL151" s="32"/>
    </row>
    <row r="152" spans="1:64" customFormat="1" ht="15" x14ac:dyDescent="0.25">
      <c r="A152" s="41"/>
      <c r="B152" s="42"/>
      <c r="C152" s="42"/>
      <c r="D152" s="42"/>
      <c r="E152" s="43" t="s">
        <v>184</v>
      </c>
      <c r="F152" s="43"/>
      <c r="G152" s="44"/>
      <c r="H152" s="45"/>
      <c r="I152" s="10"/>
      <c r="J152" s="10"/>
      <c r="K152" s="10"/>
      <c r="L152" s="46">
        <v>2699718.14</v>
      </c>
      <c r="M152" s="47"/>
      <c r="N152" s="47"/>
      <c r="O152" s="48"/>
      <c r="BG152" s="25"/>
      <c r="BH152" s="32"/>
      <c r="BK152" s="52"/>
      <c r="BL152" s="32"/>
    </row>
    <row r="153" spans="1:64" customFormat="1" ht="15" x14ac:dyDescent="0.25">
      <c r="A153" s="41"/>
      <c r="B153" s="42"/>
      <c r="C153" s="42"/>
      <c r="D153" s="42"/>
      <c r="E153" s="43" t="s">
        <v>47</v>
      </c>
      <c r="F153" s="43"/>
      <c r="G153" s="44"/>
      <c r="H153" s="45"/>
      <c r="I153" s="10"/>
      <c r="J153" s="10"/>
      <c r="K153" s="10"/>
      <c r="L153" s="46">
        <v>12840946.300000001</v>
      </c>
      <c r="M153" s="47"/>
      <c r="N153" s="47"/>
      <c r="O153" s="48"/>
      <c r="BG153" s="25"/>
      <c r="BH153" s="32"/>
      <c r="BK153" s="52"/>
      <c r="BL153" s="32"/>
    </row>
    <row r="154" spans="1:64" customFormat="1" ht="67.5" x14ac:dyDescent="0.25">
      <c r="A154" s="26" t="s">
        <v>185</v>
      </c>
      <c r="B154" s="27" t="s">
        <v>60</v>
      </c>
      <c r="C154" s="229" t="s">
        <v>186</v>
      </c>
      <c r="D154" s="229"/>
      <c r="E154" s="229"/>
      <c r="F154" s="26" t="s">
        <v>62</v>
      </c>
      <c r="G154" s="29">
        <v>1.456</v>
      </c>
      <c r="H154" s="30">
        <v>8626.25</v>
      </c>
      <c r="I154" s="30"/>
      <c r="J154" s="30" t="s">
        <v>139</v>
      </c>
      <c r="K154" s="28" t="s">
        <v>38</v>
      </c>
      <c r="L154" s="30">
        <v>110526.42</v>
      </c>
      <c r="M154" s="30"/>
      <c r="N154" s="31"/>
      <c r="O154" s="30">
        <v>110526.42</v>
      </c>
      <c r="BG154" s="25"/>
      <c r="BH154" s="32" t="s">
        <v>186</v>
      </c>
      <c r="BK154" s="52"/>
      <c r="BL154" s="32"/>
    </row>
    <row r="155" spans="1:64" customFormat="1" ht="15" x14ac:dyDescent="0.25">
      <c r="A155" s="33"/>
      <c r="B155" s="34"/>
      <c r="C155" s="35" t="s">
        <v>96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7"/>
      <c r="BG155" s="25"/>
      <c r="BH155" s="32"/>
      <c r="BK155" s="52"/>
      <c r="BL155" s="32"/>
    </row>
    <row r="156" spans="1:64" customFormat="1" ht="15" x14ac:dyDescent="0.25">
      <c r="A156" s="38"/>
      <c r="B156" s="40" t="s">
        <v>43</v>
      </c>
      <c r="C156" s="227" t="s">
        <v>44</v>
      </c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8"/>
      <c r="BG156" s="25"/>
      <c r="BH156" s="32"/>
      <c r="BJ156" s="2" t="s">
        <v>44</v>
      </c>
      <c r="BK156" s="52"/>
      <c r="BL156" s="32"/>
    </row>
    <row r="157" spans="1:64" customFormat="1" ht="67.5" x14ac:dyDescent="0.25">
      <c r="A157" s="26" t="s">
        <v>187</v>
      </c>
      <c r="B157" s="27" t="s">
        <v>60</v>
      </c>
      <c r="C157" s="229" t="s">
        <v>94</v>
      </c>
      <c r="D157" s="229"/>
      <c r="E157" s="229"/>
      <c r="F157" s="26" t="s">
        <v>62</v>
      </c>
      <c r="G157" s="29">
        <v>56.887999999999998</v>
      </c>
      <c r="H157" s="30">
        <v>8462.61</v>
      </c>
      <c r="I157" s="30"/>
      <c r="J157" s="30" t="s">
        <v>95</v>
      </c>
      <c r="K157" s="28" t="s">
        <v>38</v>
      </c>
      <c r="L157" s="30">
        <v>4236504.43</v>
      </c>
      <c r="M157" s="30"/>
      <c r="N157" s="31"/>
      <c r="O157" s="30">
        <v>4236504.43</v>
      </c>
      <c r="BG157" s="25"/>
      <c r="BH157" s="32" t="s">
        <v>94</v>
      </c>
      <c r="BK157" s="52"/>
      <c r="BL157" s="32"/>
    </row>
    <row r="158" spans="1:64" customFormat="1" ht="15" x14ac:dyDescent="0.25">
      <c r="A158" s="33"/>
      <c r="B158" s="34"/>
      <c r="C158" s="35" t="s">
        <v>188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7"/>
      <c r="BG158" s="25"/>
      <c r="BH158" s="32"/>
      <c r="BK158" s="52"/>
      <c r="BL158" s="32"/>
    </row>
    <row r="159" spans="1:64" customFormat="1" ht="15" x14ac:dyDescent="0.25">
      <c r="A159" s="38"/>
      <c r="B159" s="40" t="s">
        <v>43</v>
      </c>
      <c r="C159" s="227" t="s">
        <v>44</v>
      </c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8"/>
      <c r="BG159" s="25"/>
      <c r="BH159" s="32"/>
      <c r="BJ159" s="2" t="s">
        <v>44</v>
      </c>
      <c r="BK159" s="52"/>
      <c r="BL159" s="32"/>
    </row>
    <row r="160" spans="1:64" customFormat="1" ht="67.5" x14ac:dyDescent="0.25">
      <c r="A160" s="26" t="s">
        <v>189</v>
      </c>
      <c r="B160" s="27" t="s">
        <v>60</v>
      </c>
      <c r="C160" s="229" t="s">
        <v>66</v>
      </c>
      <c r="D160" s="229"/>
      <c r="E160" s="229"/>
      <c r="F160" s="26" t="s">
        <v>62</v>
      </c>
      <c r="G160" s="49">
        <v>10.92</v>
      </c>
      <c r="H160" s="30">
        <v>7946.59</v>
      </c>
      <c r="I160" s="30"/>
      <c r="J160" s="30" t="s">
        <v>67</v>
      </c>
      <c r="K160" s="28" t="s">
        <v>38</v>
      </c>
      <c r="L160" s="30">
        <v>763635.51</v>
      </c>
      <c r="M160" s="30"/>
      <c r="N160" s="31"/>
      <c r="O160" s="30">
        <v>763635.51</v>
      </c>
      <c r="BG160" s="25"/>
      <c r="BH160" s="32" t="s">
        <v>66</v>
      </c>
      <c r="BK160" s="52"/>
      <c r="BL160" s="32"/>
    </row>
    <row r="161" spans="1:64" customFormat="1" ht="15" x14ac:dyDescent="0.25">
      <c r="A161" s="33"/>
      <c r="B161" s="34"/>
      <c r="C161" s="35" t="s">
        <v>157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7"/>
      <c r="BG161" s="25"/>
      <c r="BH161" s="32"/>
      <c r="BK161" s="52"/>
      <c r="BL161" s="32"/>
    </row>
    <row r="162" spans="1:64" customFormat="1" ht="15" x14ac:dyDescent="0.25">
      <c r="A162" s="38"/>
      <c r="B162" s="40" t="s">
        <v>43</v>
      </c>
      <c r="C162" s="227" t="s">
        <v>44</v>
      </c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8"/>
      <c r="BG162" s="25"/>
      <c r="BH162" s="32"/>
      <c r="BJ162" s="2" t="s">
        <v>44</v>
      </c>
      <c r="BK162" s="52"/>
      <c r="BL162" s="32"/>
    </row>
    <row r="163" spans="1:64" customFormat="1" ht="67.5" x14ac:dyDescent="0.25">
      <c r="A163" s="26" t="s">
        <v>190</v>
      </c>
      <c r="B163" s="27" t="s">
        <v>60</v>
      </c>
      <c r="C163" s="229" t="s">
        <v>191</v>
      </c>
      <c r="D163" s="229"/>
      <c r="E163" s="229"/>
      <c r="F163" s="26" t="s">
        <v>62</v>
      </c>
      <c r="G163" s="29">
        <v>0.20799999999999999</v>
      </c>
      <c r="H163" s="30">
        <v>11009.09</v>
      </c>
      <c r="I163" s="30"/>
      <c r="J163" s="30" t="s">
        <v>192</v>
      </c>
      <c r="K163" s="28" t="s">
        <v>38</v>
      </c>
      <c r="L163" s="30">
        <v>20151.04</v>
      </c>
      <c r="M163" s="30"/>
      <c r="N163" s="31"/>
      <c r="O163" s="30">
        <v>20151.04</v>
      </c>
      <c r="BG163" s="25"/>
      <c r="BH163" s="32" t="s">
        <v>191</v>
      </c>
      <c r="BK163" s="52"/>
      <c r="BL163" s="32"/>
    </row>
    <row r="164" spans="1:64" customFormat="1" ht="15" x14ac:dyDescent="0.25">
      <c r="A164" s="33"/>
      <c r="B164" s="34"/>
      <c r="C164" s="35" t="s">
        <v>193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7"/>
      <c r="BG164" s="25"/>
      <c r="BH164" s="32"/>
      <c r="BK164" s="52"/>
      <c r="BL164" s="32"/>
    </row>
    <row r="165" spans="1:64" customFormat="1" ht="15" x14ac:dyDescent="0.25">
      <c r="A165" s="38"/>
      <c r="B165" s="40" t="s">
        <v>43</v>
      </c>
      <c r="C165" s="227" t="s">
        <v>44</v>
      </c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8"/>
      <c r="BG165" s="25"/>
      <c r="BH165" s="32"/>
      <c r="BJ165" s="2" t="s">
        <v>44</v>
      </c>
      <c r="BK165" s="52"/>
      <c r="BL165" s="32"/>
    </row>
    <row r="166" spans="1:64" customFormat="1" ht="67.5" x14ac:dyDescent="0.25">
      <c r="A166" s="26" t="s">
        <v>194</v>
      </c>
      <c r="B166" s="27" t="s">
        <v>60</v>
      </c>
      <c r="C166" s="229" t="s">
        <v>86</v>
      </c>
      <c r="D166" s="229"/>
      <c r="E166" s="229"/>
      <c r="F166" s="26" t="s">
        <v>62</v>
      </c>
      <c r="G166" s="51">
        <v>145.6</v>
      </c>
      <c r="H166" s="30">
        <v>9324.2000000000007</v>
      </c>
      <c r="I166" s="30"/>
      <c r="J166" s="30" t="s">
        <v>87</v>
      </c>
      <c r="K166" s="28" t="s">
        <v>38</v>
      </c>
      <c r="L166" s="30">
        <v>11946910.98</v>
      </c>
      <c r="M166" s="30"/>
      <c r="N166" s="31"/>
      <c r="O166" s="30">
        <v>11946910.98</v>
      </c>
      <c r="BG166" s="25"/>
      <c r="BH166" s="32" t="s">
        <v>86</v>
      </c>
      <c r="BK166" s="52"/>
      <c r="BL166" s="32"/>
    </row>
    <row r="167" spans="1:64" customFormat="1" ht="15" x14ac:dyDescent="0.25">
      <c r="A167" s="33"/>
      <c r="B167" s="34"/>
      <c r="C167" s="35" t="s">
        <v>195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7"/>
      <c r="BG167" s="25"/>
      <c r="BH167" s="32"/>
      <c r="BK167" s="52"/>
      <c r="BL167" s="32"/>
    </row>
    <row r="168" spans="1:64" customFormat="1" ht="15" x14ac:dyDescent="0.25">
      <c r="A168" s="38"/>
      <c r="B168" s="40" t="s">
        <v>43</v>
      </c>
      <c r="C168" s="227" t="s">
        <v>44</v>
      </c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8"/>
      <c r="BG168" s="25"/>
      <c r="BH168" s="32"/>
      <c r="BJ168" s="2" t="s">
        <v>44</v>
      </c>
      <c r="BK168" s="52"/>
      <c r="BL168" s="32"/>
    </row>
    <row r="169" spans="1:64" customFormat="1" ht="67.5" x14ac:dyDescent="0.25">
      <c r="A169" s="26" t="s">
        <v>196</v>
      </c>
      <c r="B169" s="27" t="s">
        <v>60</v>
      </c>
      <c r="C169" s="229" t="s">
        <v>90</v>
      </c>
      <c r="D169" s="229"/>
      <c r="E169" s="229"/>
      <c r="F169" s="26" t="s">
        <v>62</v>
      </c>
      <c r="G169" s="49">
        <v>4.68</v>
      </c>
      <c r="H169" s="30">
        <v>8886.25</v>
      </c>
      <c r="I169" s="30"/>
      <c r="J169" s="30" t="s">
        <v>91</v>
      </c>
      <c r="K169" s="28" t="s">
        <v>38</v>
      </c>
      <c r="L169" s="30">
        <v>365971.32</v>
      </c>
      <c r="M169" s="30"/>
      <c r="N169" s="31"/>
      <c r="O169" s="30">
        <v>365971.32</v>
      </c>
      <c r="BG169" s="25"/>
      <c r="BH169" s="32" t="s">
        <v>90</v>
      </c>
      <c r="BK169" s="52"/>
      <c r="BL169" s="32"/>
    </row>
    <row r="170" spans="1:64" customFormat="1" ht="15" x14ac:dyDescent="0.25">
      <c r="A170" s="33"/>
      <c r="B170" s="34"/>
      <c r="C170" s="35" t="s">
        <v>197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7"/>
      <c r="BG170" s="25"/>
      <c r="BH170" s="32"/>
      <c r="BK170" s="52"/>
      <c r="BL170" s="32"/>
    </row>
    <row r="171" spans="1:64" customFormat="1" ht="15" x14ac:dyDescent="0.25">
      <c r="A171" s="38"/>
      <c r="B171" s="40" t="s">
        <v>43</v>
      </c>
      <c r="C171" s="227" t="s">
        <v>44</v>
      </c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8"/>
      <c r="BG171" s="25"/>
      <c r="BH171" s="32"/>
      <c r="BJ171" s="2" t="s">
        <v>44</v>
      </c>
      <c r="BK171" s="52"/>
      <c r="BL171" s="32"/>
    </row>
    <row r="172" spans="1:64" customFormat="1" ht="67.5" x14ac:dyDescent="0.25">
      <c r="A172" s="26" t="s">
        <v>198</v>
      </c>
      <c r="B172" s="27" t="s">
        <v>60</v>
      </c>
      <c r="C172" s="229" t="s">
        <v>98</v>
      </c>
      <c r="D172" s="229"/>
      <c r="E172" s="229"/>
      <c r="F172" s="26" t="s">
        <v>62</v>
      </c>
      <c r="G172" s="49">
        <v>68.64</v>
      </c>
      <c r="H172" s="30">
        <v>8212.27</v>
      </c>
      <c r="I172" s="30"/>
      <c r="J172" s="30" t="s">
        <v>99</v>
      </c>
      <c r="K172" s="28" t="s">
        <v>38</v>
      </c>
      <c r="L172" s="30">
        <v>4960473.87</v>
      </c>
      <c r="M172" s="30"/>
      <c r="N172" s="31"/>
      <c r="O172" s="30">
        <v>4960473.87</v>
      </c>
      <c r="BG172" s="25"/>
      <c r="BH172" s="32" t="s">
        <v>98</v>
      </c>
      <c r="BK172" s="52"/>
      <c r="BL172" s="32"/>
    </row>
    <row r="173" spans="1:64" customFormat="1" ht="15" x14ac:dyDescent="0.25">
      <c r="A173" s="33"/>
      <c r="B173" s="34"/>
      <c r="C173" s="35" t="s">
        <v>199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7"/>
      <c r="BG173" s="25"/>
      <c r="BH173" s="32"/>
      <c r="BK173" s="52"/>
      <c r="BL173" s="32"/>
    </row>
    <row r="174" spans="1:64" customFormat="1" ht="15" x14ac:dyDescent="0.25">
      <c r="A174" s="38"/>
      <c r="B174" s="40" t="s">
        <v>43</v>
      </c>
      <c r="C174" s="227" t="s">
        <v>44</v>
      </c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8"/>
      <c r="BG174" s="25"/>
      <c r="BH174" s="32"/>
      <c r="BJ174" s="2" t="s">
        <v>44</v>
      </c>
      <c r="BK174" s="52"/>
      <c r="BL174" s="32"/>
    </row>
    <row r="175" spans="1:64" customFormat="1" ht="67.5" x14ac:dyDescent="0.25">
      <c r="A175" s="26" t="s">
        <v>200</v>
      </c>
      <c r="B175" s="27" t="s">
        <v>60</v>
      </c>
      <c r="C175" s="229" t="s">
        <v>109</v>
      </c>
      <c r="D175" s="229"/>
      <c r="E175" s="229"/>
      <c r="F175" s="26" t="s">
        <v>62</v>
      </c>
      <c r="G175" s="49">
        <v>6.76</v>
      </c>
      <c r="H175" s="30">
        <v>7368.86</v>
      </c>
      <c r="I175" s="30"/>
      <c r="J175" s="30" t="s">
        <v>110</v>
      </c>
      <c r="K175" s="28" t="s">
        <v>38</v>
      </c>
      <c r="L175" s="30">
        <v>438358.74</v>
      </c>
      <c r="M175" s="30"/>
      <c r="N175" s="31"/>
      <c r="O175" s="30">
        <v>438358.74</v>
      </c>
      <c r="BG175" s="25"/>
      <c r="BH175" s="32" t="s">
        <v>109</v>
      </c>
      <c r="BK175" s="52"/>
      <c r="BL175" s="32"/>
    </row>
    <row r="176" spans="1:64" customFormat="1" ht="15" x14ac:dyDescent="0.25">
      <c r="A176" s="33"/>
      <c r="B176" s="34"/>
      <c r="C176" s="35" t="s">
        <v>201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7"/>
      <c r="BG176" s="25"/>
      <c r="BH176" s="32"/>
      <c r="BK176" s="52"/>
      <c r="BL176" s="32"/>
    </row>
    <row r="177" spans="1:64" customFormat="1" ht="15" x14ac:dyDescent="0.25">
      <c r="A177" s="38"/>
      <c r="B177" s="40" t="s">
        <v>43</v>
      </c>
      <c r="C177" s="227" t="s">
        <v>44</v>
      </c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8"/>
      <c r="BG177" s="25"/>
      <c r="BH177" s="32"/>
      <c r="BJ177" s="2" t="s">
        <v>44</v>
      </c>
      <c r="BK177" s="52"/>
      <c r="BL177" s="32"/>
    </row>
    <row r="178" spans="1:64" customFormat="1" ht="15" x14ac:dyDescent="0.25">
      <c r="A178" s="233" t="s">
        <v>116</v>
      </c>
      <c r="B178" s="234"/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5"/>
      <c r="BG178" s="25"/>
      <c r="BH178" s="32"/>
      <c r="BK178" s="52" t="s">
        <v>116</v>
      </c>
      <c r="BL178" s="32"/>
    </row>
    <row r="179" spans="1:64" customFormat="1" ht="22.5" x14ac:dyDescent="0.25">
      <c r="A179" s="218" t="s">
        <v>117</v>
      </c>
      <c r="B179" s="219"/>
      <c r="C179" s="219"/>
      <c r="D179" s="219"/>
      <c r="E179" s="219"/>
      <c r="F179" s="219"/>
      <c r="G179" s="219"/>
      <c r="H179" s="219"/>
      <c r="I179" s="219"/>
      <c r="J179" s="219"/>
      <c r="K179" s="220"/>
      <c r="L179" s="30">
        <v>28934183.27</v>
      </c>
      <c r="M179" s="30">
        <v>3624701.69</v>
      </c>
      <c r="N179" s="30" t="s">
        <v>181</v>
      </c>
      <c r="O179" s="30">
        <v>23224211.07</v>
      </c>
      <c r="BG179" s="25"/>
      <c r="BH179" s="32"/>
      <c r="BK179" s="52"/>
      <c r="BL179" s="32" t="s">
        <v>117</v>
      </c>
    </row>
    <row r="180" spans="1:64" customFormat="1" ht="15" x14ac:dyDescent="0.25">
      <c r="A180" s="218" t="s">
        <v>119</v>
      </c>
      <c r="B180" s="219"/>
      <c r="C180" s="219"/>
      <c r="D180" s="219"/>
      <c r="E180" s="219"/>
      <c r="F180" s="219"/>
      <c r="G180" s="219"/>
      <c r="H180" s="219"/>
      <c r="I180" s="219"/>
      <c r="J180" s="219"/>
      <c r="K180" s="220"/>
      <c r="L180" s="30">
        <v>4049577.2</v>
      </c>
      <c r="M180" s="30"/>
      <c r="N180" s="30"/>
      <c r="O180" s="30"/>
      <c r="BG180" s="25"/>
      <c r="BH180" s="32"/>
      <c r="BK180" s="52"/>
      <c r="BL180" s="32" t="s">
        <v>119</v>
      </c>
    </row>
    <row r="181" spans="1:64" customFormat="1" ht="15" x14ac:dyDescent="0.25">
      <c r="A181" s="218" t="s">
        <v>120</v>
      </c>
      <c r="B181" s="219"/>
      <c r="C181" s="219"/>
      <c r="D181" s="219"/>
      <c r="E181" s="219"/>
      <c r="F181" s="219"/>
      <c r="G181" s="219"/>
      <c r="H181" s="219"/>
      <c r="I181" s="219"/>
      <c r="J181" s="219"/>
      <c r="K181" s="220"/>
      <c r="L181" s="30">
        <v>2699718.14</v>
      </c>
      <c r="M181" s="30"/>
      <c r="N181" s="30"/>
      <c r="O181" s="30"/>
      <c r="BG181" s="25"/>
      <c r="BH181" s="32"/>
      <c r="BK181" s="52"/>
      <c r="BL181" s="32" t="s">
        <v>120</v>
      </c>
    </row>
    <row r="182" spans="1:64" customFormat="1" ht="15" x14ac:dyDescent="0.25">
      <c r="A182" s="218" t="s">
        <v>202</v>
      </c>
      <c r="B182" s="219"/>
      <c r="C182" s="219"/>
      <c r="D182" s="219"/>
      <c r="E182" s="219"/>
      <c r="F182" s="219"/>
      <c r="G182" s="219"/>
      <c r="H182" s="219"/>
      <c r="I182" s="219"/>
      <c r="J182" s="219"/>
      <c r="K182" s="220"/>
      <c r="L182" s="30">
        <v>35683478.609999999</v>
      </c>
      <c r="M182" s="30"/>
      <c r="N182" s="30"/>
      <c r="O182" s="30"/>
      <c r="BG182" s="25"/>
      <c r="BH182" s="32"/>
      <c r="BK182" s="52"/>
      <c r="BL182" s="32" t="s">
        <v>202</v>
      </c>
    </row>
    <row r="183" spans="1:64" customFormat="1" ht="15" x14ac:dyDescent="0.25">
      <c r="A183" s="218" t="s">
        <v>122</v>
      </c>
      <c r="B183" s="219"/>
      <c r="C183" s="219"/>
      <c r="D183" s="219"/>
      <c r="E183" s="219"/>
      <c r="F183" s="219"/>
      <c r="G183" s="219"/>
      <c r="H183" s="219"/>
      <c r="I183" s="219"/>
      <c r="J183" s="219"/>
      <c r="K183" s="220"/>
      <c r="L183" s="30">
        <v>22842532.699999999</v>
      </c>
      <c r="M183" s="30"/>
      <c r="N183" s="30"/>
      <c r="O183" s="30"/>
      <c r="BG183" s="25"/>
      <c r="BH183" s="32"/>
      <c r="BK183" s="52"/>
      <c r="BL183" s="32" t="s">
        <v>122</v>
      </c>
    </row>
    <row r="184" spans="1:64" customFormat="1" ht="15" x14ac:dyDescent="0.25">
      <c r="A184" s="230" t="s">
        <v>203</v>
      </c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2"/>
      <c r="BG184" s="25" t="s">
        <v>203</v>
      </c>
      <c r="BH184" s="32"/>
      <c r="BK184" s="52"/>
      <c r="BL184" s="32"/>
    </row>
    <row r="185" spans="1:64" customFormat="1" ht="67.5" x14ac:dyDescent="0.25">
      <c r="A185" s="26" t="s">
        <v>204</v>
      </c>
      <c r="B185" s="27" t="s">
        <v>205</v>
      </c>
      <c r="C185" s="229" t="s">
        <v>206</v>
      </c>
      <c r="D185" s="229"/>
      <c r="E185" s="229"/>
      <c r="F185" s="26" t="s">
        <v>35</v>
      </c>
      <c r="G185" s="29">
        <v>284.85599999999999</v>
      </c>
      <c r="H185" s="30" t="s">
        <v>207</v>
      </c>
      <c r="I185" s="30" t="s">
        <v>208</v>
      </c>
      <c r="J185" s="30">
        <v>380.96</v>
      </c>
      <c r="K185" s="28" t="s">
        <v>38</v>
      </c>
      <c r="L185" s="30">
        <v>13405008.369999999</v>
      </c>
      <c r="M185" s="30">
        <v>10387095.949999999</v>
      </c>
      <c r="N185" s="31" t="s">
        <v>209</v>
      </c>
      <c r="O185" s="30">
        <v>954964.93</v>
      </c>
      <c r="BG185" s="25"/>
      <c r="BH185" s="32" t="s">
        <v>206</v>
      </c>
      <c r="BK185" s="52"/>
      <c r="BL185" s="32"/>
    </row>
    <row r="186" spans="1:64" customFormat="1" ht="15" x14ac:dyDescent="0.25">
      <c r="A186" s="33"/>
      <c r="B186" s="34"/>
      <c r="C186" s="35" t="s">
        <v>210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7"/>
      <c r="BG186" s="25"/>
      <c r="BH186" s="32"/>
      <c r="BK186" s="52"/>
      <c r="BL186" s="32"/>
    </row>
    <row r="187" spans="1:64" customFormat="1" ht="57" x14ac:dyDescent="0.25">
      <c r="A187" s="38"/>
      <c r="B187" s="39" t="s">
        <v>41</v>
      </c>
      <c r="C187" s="227" t="s">
        <v>42</v>
      </c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8"/>
      <c r="BG187" s="25"/>
      <c r="BH187" s="32"/>
      <c r="BI187" s="2" t="s">
        <v>42</v>
      </c>
      <c r="BK187" s="52"/>
      <c r="BL187" s="32"/>
    </row>
    <row r="188" spans="1:64" customFormat="1" ht="15" x14ac:dyDescent="0.25">
      <c r="A188" s="38"/>
      <c r="B188" s="40" t="s">
        <v>43</v>
      </c>
      <c r="C188" s="227" t="s">
        <v>44</v>
      </c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8"/>
      <c r="BG188" s="25"/>
      <c r="BH188" s="32"/>
      <c r="BJ188" s="2" t="s">
        <v>44</v>
      </c>
      <c r="BK188" s="52"/>
      <c r="BL188" s="32"/>
    </row>
    <row r="189" spans="1:64" customFormat="1" ht="15" x14ac:dyDescent="0.25">
      <c r="A189" s="41"/>
      <c r="B189" s="42"/>
      <c r="C189" s="42"/>
      <c r="D189" s="42"/>
      <c r="E189" s="43" t="s">
        <v>211</v>
      </c>
      <c r="F189" s="43"/>
      <c r="G189" s="44"/>
      <c r="H189" s="45"/>
      <c r="I189" s="10"/>
      <c r="J189" s="10"/>
      <c r="K189" s="10"/>
      <c r="L189" s="46">
        <v>10526455.699999999</v>
      </c>
      <c r="M189" s="47"/>
      <c r="N189" s="47"/>
      <c r="O189" s="48"/>
      <c r="BG189" s="25"/>
      <c r="BH189" s="32"/>
      <c r="BK189" s="52"/>
      <c r="BL189" s="32"/>
    </row>
    <row r="190" spans="1:64" customFormat="1" ht="15" x14ac:dyDescent="0.25">
      <c r="A190" s="41"/>
      <c r="B190" s="42"/>
      <c r="C190" s="42"/>
      <c r="D190" s="42"/>
      <c r="E190" s="43" t="s">
        <v>212</v>
      </c>
      <c r="F190" s="43"/>
      <c r="G190" s="44"/>
      <c r="H190" s="45"/>
      <c r="I190" s="10"/>
      <c r="J190" s="10"/>
      <c r="K190" s="10"/>
      <c r="L190" s="46">
        <v>7017637.1299999999</v>
      </c>
      <c r="M190" s="47"/>
      <c r="N190" s="47"/>
      <c r="O190" s="48"/>
      <c r="BG190" s="25"/>
      <c r="BH190" s="32"/>
      <c r="BK190" s="52"/>
      <c r="BL190" s="32"/>
    </row>
    <row r="191" spans="1:64" customFormat="1" ht="15" x14ac:dyDescent="0.25">
      <c r="A191" s="41"/>
      <c r="B191" s="42"/>
      <c r="C191" s="42"/>
      <c r="D191" s="42"/>
      <c r="E191" s="43" t="s">
        <v>47</v>
      </c>
      <c r="F191" s="43"/>
      <c r="G191" s="44"/>
      <c r="H191" s="45"/>
      <c r="I191" s="10"/>
      <c r="J191" s="10"/>
      <c r="K191" s="10"/>
      <c r="L191" s="46">
        <v>30949101.199999999</v>
      </c>
      <c r="M191" s="47"/>
      <c r="N191" s="47"/>
      <c r="O191" s="48"/>
      <c r="BG191" s="25"/>
      <c r="BH191" s="32"/>
      <c r="BK191" s="52"/>
      <c r="BL191" s="32"/>
    </row>
    <row r="192" spans="1:64" customFormat="1" ht="67.5" x14ac:dyDescent="0.25">
      <c r="A192" s="26" t="s">
        <v>213</v>
      </c>
      <c r="B192" s="27" t="s">
        <v>60</v>
      </c>
      <c r="C192" s="229" t="s">
        <v>214</v>
      </c>
      <c r="D192" s="229"/>
      <c r="E192" s="229"/>
      <c r="F192" s="26" t="s">
        <v>62</v>
      </c>
      <c r="G192" s="29">
        <v>45.344000000000001</v>
      </c>
      <c r="H192" s="30">
        <v>10614.32</v>
      </c>
      <c r="I192" s="30"/>
      <c r="J192" s="30" t="s">
        <v>215</v>
      </c>
      <c r="K192" s="28" t="s">
        <v>38</v>
      </c>
      <c r="L192" s="30">
        <v>4235402.3899999997</v>
      </c>
      <c r="M192" s="30"/>
      <c r="N192" s="31"/>
      <c r="O192" s="30">
        <v>4235402.3899999997</v>
      </c>
      <c r="BG192" s="25"/>
      <c r="BH192" s="32" t="s">
        <v>214</v>
      </c>
      <c r="BK192" s="52"/>
      <c r="BL192" s="32"/>
    </row>
    <row r="193" spans="1:64" customFormat="1" ht="15" x14ac:dyDescent="0.25">
      <c r="A193" s="33"/>
      <c r="B193" s="34"/>
      <c r="C193" s="35" t="s">
        <v>216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7"/>
      <c r="BG193" s="25"/>
      <c r="BH193" s="32"/>
      <c r="BK193" s="52"/>
      <c r="BL193" s="32"/>
    </row>
    <row r="194" spans="1:64" customFormat="1" ht="15" x14ac:dyDescent="0.25">
      <c r="A194" s="38"/>
      <c r="B194" s="40" t="s">
        <v>43</v>
      </c>
      <c r="C194" s="227" t="s">
        <v>44</v>
      </c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8"/>
      <c r="BG194" s="25"/>
      <c r="BH194" s="32"/>
      <c r="BJ194" s="2" t="s">
        <v>44</v>
      </c>
      <c r="BK194" s="52"/>
      <c r="BL194" s="32"/>
    </row>
    <row r="195" spans="1:64" customFormat="1" ht="67.5" x14ac:dyDescent="0.25">
      <c r="A195" s="26" t="s">
        <v>217</v>
      </c>
      <c r="B195" s="27" t="s">
        <v>60</v>
      </c>
      <c r="C195" s="229" t="s">
        <v>218</v>
      </c>
      <c r="D195" s="229"/>
      <c r="E195" s="229"/>
      <c r="F195" s="26" t="s">
        <v>62</v>
      </c>
      <c r="G195" s="49">
        <v>115.44</v>
      </c>
      <c r="H195" s="30">
        <v>10157.049999999999</v>
      </c>
      <c r="I195" s="30"/>
      <c r="J195" s="30" t="s">
        <v>219</v>
      </c>
      <c r="K195" s="28" t="s">
        <v>38</v>
      </c>
      <c r="L195" s="30">
        <v>10318262.699999999</v>
      </c>
      <c r="M195" s="30"/>
      <c r="N195" s="31"/>
      <c r="O195" s="30">
        <v>10318262.699999999</v>
      </c>
      <c r="BG195" s="25"/>
      <c r="BH195" s="32" t="s">
        <v>218</v>
      </c>
      <c r="BK195" s="52"/>
      <c r="BL195" s="32"/>
    </row>
    <row r="196" spans="1:64" customFormat="1" ht="15" x14ac:dyDescent="0.25">
      <c r="A196" s="33"/>
      <c r="B196" s="34"/>
      <c r="C196" s="35" t="s">
        <v>220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7"/>
      <c r="BG196" s="25"/>
      <c r="BH196" s="32"/>
      <c r="BK196" s="52"/>
      <c r="BL196" s="32"/>
    </row>
    <row r="197" spans="1:64" customFormat="1" ht="15" x14ac:dyDescent="0.25">
      <c r="A197" s="38"/>
      <c r="B197" s="40" t="s">
        <v>43</v>
      </c>
      <c r="C197" s="227" t="s">
        <v>44</v>
      </c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8"/>
      <c r="BG197" s="25"/>
      <c r="BH197" s="32"/>
      <c r="BJ197" s="2" t="s">
        <v>44</v>
      </c>
      <c r="BK197" s="52"/>
      <c r="BL197" s="32"/>
    </row>
    <row r="198" spans="1:64" customFormat="1" ht="67.5" x14ac:dyDescent="0.25">
      <c r="A198" s="26" t="s">
        <v>221</v>
      </c>
      <c r="B198" s="27" t="s">
        <v>60</v>
      </c>
      <c r="C198" s="229" t="s">
        <v>222</v>
      </c>
      <c r="D198" s="229"/>
      <c r="E198" s="229"/>
      <c r="F198" s="26" t="s">
        <v>62</v>
      </c>
      <c r="G198" s="29">
        <v>9.7759999999999998</v>
      </c>
      <c r="H198" s="30">
        <v>9877.84</v>
      </c>
      <c r="I198" s="30"/>
      <c r="J198" s="30" t="s">
        <v>223</v>
      </c>
      <c r="K198" s="28" t="s">
        <v>38</v>
      </c>
      <c r="L198" s="30">
        <v>849778.72</v>
      </c>
      <c r="M198" s="30"/>
      <c r="N198" s="31"/>
      <c r="O198" s="30">
        <v>849778.72</v>
      </c>
      <c r="BG198" s="25"/>
      <c r="BH198" s="32" t="s">
        <v>222</v>
      </c>
      <c r="BK198" s="52"/>
      <c r="BL198" s="32"/>
    </row>
    <row r="199" spans="1:64" customFormat="1" ht="15" x14ac:dyDescent="0.25">
      <c r="A199" s="33"/>
      <c r="B199" s="34"/>
      <c r="C199" s="35" t="s">
        <v>224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7"/>
      <c r="BG199" s="25"/>
      <c r="BH199" s="32"/>
      <c r="BK199" s="52"/>
      <c r="BL199" s="32"/>
    </row>
    <row r="200" spans="1:64" customFormat="1" ht="15" x14ac:dyDescent="0.25">
      <c r="A200" s="38"/>
      <c r="B200" s="40" t="s">
        <v>43</v>
      </c>
      <c r="C200" s="227" t="s">
        <v>44</v>
      </c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8"/>
      <c r="BG200" s="25"/>
      <c r="BH200" s="32"/>
      <c r="BJ200" s="2" t="s">
        <v>44</v>
      </c>
      <c r="BK200" s="52"/>
      <c r="BL200" s="32"/>
    </row>
    <row r="201" spans="1:64" customFormat="1" ht="67.5" x14ac:dyDescent="0.25">
      <c r="A201" s="26" t="s">
        <v>225</v>
      </c>
      <c r="B201" s="27" t="s">
        <v>60</v>
      </c>
      <c r="C201" s="229" t="s">
        <v>226</v>
      </c>
      <c r="D201" s="229"/>
      <c r="E201" s="229"/>
      <c r="F201" s="26" t="s">
        <v>62</v>
      </c>
      <c r="G201" s="29">
        <v>18.928000000000001</v>
      </c>
      <c r="H201" s="30">
        <v>9521.59</v>
      </c>
      <c r="I201" s="30"/>
      <c r="J201" s="30" t="s">
        <v>227</v>
      </c>
      <c r="K201" s="28" t="s">
        <v>38</v>
      </c>
      <c r="L201" s="30">
        <v>1585976.97</v>
      </c>
      <c r="M201" s="30"/>
      <c r="N201" s="31"/>
      <c r="O201" s="30">
        <v>1585976.97</v>
      </c>
      <c r="BG201" s="25"/>
      <c r="BH201" s="32" t="s">
        <v>226</v>
      </c>
      <c r="BK201" s="52"/>
      <c r="BL201" s="32"/>
    </row>
    <row r="202" spans="1:64" customFormat="1" ht="15" x14ac:dyDescent="0.25">
      <c r="A202" s="33"/>
      <c r="B202" s="34"/>
      <c r="C202" s="35" t="s">
        <v>228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7"/>
      <c r="BG202" s="25"/>
      <c r="BH202" s="32"/>
      <c r="BK202" s="52"/>
      <c r="BL202" s="32"/>
    </row>
    <row r="203" spans="1:64" customFormat="1" ht="15" x14ac:dyDescent="0.25">
      <c r="A203" s="38"/>
      <c r="B203" s="40" t="s">
        <v>43</v>
      </c>
      <c r="C203" s="227" t="s">
        <v>44</v>
      </c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8"/>
      <c r="BG203" s="25"/>
      <c r="BH203" s="32"/>
      <c r="BJ203" s="2" t="s">
        <v>44</v>
      </c>
      <c r="BK203" s="52"/>
      <c r="BL203" s="32"/>
    </row>
    <row r="204" spans="1:64" customFormat="1" ht="67.5" x14ac:dyDescent="0.25">
      <c r="A204" s="26" t="s">
        <v>229</v>
      </c>
      <c r="B204" s="27" t="s">
        <v>60</v>
      </c>
      <c r="C204" s="229" t="s">
        <v>61</v>
      </c>
      <c r="D204" s="229"/>
      <c r="E204" s="229"/>
      <c r="F204" s="26" t="s">
        <v>62</v>
      </c>
      <c r="G204" s="29">
        <v>2.496</v>
      </c>
      <c r="H204" s="30">
        <v>9007.5</v>
      </c>
      <c r="I204" s="30"/>
      <c r="J204" s="30" t="s">
        <v>63</v>
      </c>
      <c r="K204" s="28" t="s">
        <v>38</v>
      </c>
      <c r="L204" s="30">
        <v>197847.94</v>
      </c>
      <c r="M204" s="30"/>
      <c r="N204" s="31"/>
      <c r="O204" s="30">
        <v>197847.94</v>
      </c>
      <c r="BG204" s="25"/>
      <c r="BH204" s="32" t="s">
        <v>61</v>
      </c>
      <c r="BK204" s="52"/>
      <c r="BL204" s="32"/>
    </row>
    <row r="205" spans="1:64" customFormat="1" ht="15" x14ac:dyDescent="0.25">
      <c r="A205" s="33"/>
      <c r="B205" s="34"/>
      <c r="C205" s="35" t="s">
        <v>230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7"/>
      <c r="BG205" s="25"/>
      <c r="BH205" s="32"/>
      <c r="BK205" s="52"/>
      <c r="BL205" s="32"/>
    </row>
    <row r="206" spans="1:64" customFormat="1" ht="15" x14ac:dyDescent="0.25">
      <c r="A206" s="38"/>
      <c r="B206" s="40" t="s">
        <v>43</v>
      </c>
      <c r="C206" s="227" t="s">
        <v>44</v>
      </c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8"/>
      <c r="BG206" s="25"/>
      <c r="BH206" s="32"/>
      <c r="BJ206" s="2" t="s">
        <v>44</v>
      </c>
      <c r="BK206" s="52"/>
      <c r="BL206" s="32"/>
    </row>
    <row r="207" spans="1:64" customFormat="1" ht="67.5" x14ac:dyDescent="0.25">
      <c r="A207" s="26" t="s">
        <v>231</v>
      </c>
      <c r="B207" s="27" t="s">
        <v>60</v>
      </c>
      <c r="C207" s="229" t="s">
        <v>232</v>
      </c>
      <c r="D207" s="229"/>
      <c r="E207" s="229"/>
      <c r="F207" s="26" t="s">
        <v>62</v>
      </c>
      <c r="G207" s="29">
        <v>4.5759999999999996</v>
      </c>
      <c r="H207" s="30">
        <v>12096.93</v>
      </c>
      <c r="I207" s="30"/>
      <c r="J207" s="30" t="s">
        <v>233</v>
      </c>
      <c r="K207" s="28" t="s">
        <v>38</v>
      </c>
      <c r="L207" s="30">
        <v>487128.85</v>
      </c>
      <c r="M207" s="30"/>
      <c r="N207" s="31"/>
      <c r="O207" s="30">
        <v>487128.85</v>
      </c>
      <c r="BG207" s="25"/>
      <c r="BH207" s="32" t="s">
        <v>232</v>
      </c>
      <c r="BK207" s="52"/>
      <c r="BL207" s="32"/>
    </row>
    <row r="208" spans="1:64" customFormat="1" ht="15" x14ac:dyDescent="0.25">
      <c r="A208" s="33"/>
      <c r="B208" s="34"/>
      <c r="C208" s="35" t="s">
        <v>234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7"/>
      <c r="BG208" s="25"/>
      <c r="BH208" s="32"/>
      <c r="BK208" s="52"/>
      <c r="BL208" s="32"/>
    </row>
    <row r="209" spans="1:64" customFormat="1" ht="15" x14ac:dyDescent="0.25">
      <c r="A209" s="38"/>
      <c r="B209" s="40" t="s">
        <v>43</v>
      </c>
      <c r="C209" s="227" t="s">
        <v>44</v>
      </c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8"/>
      <c r="BG209" s="25"/>
      <c r="BH209" s="32"/>
      <c r="BJ209" s="2" t="s">
        <v>44</v>
      </c>
      <c r="BK209" s="52"/>
      <c r="BL209" s="32"/>
    </row>
    <row r="210" spans="1:64" customFormat="1" ht="67.5" x14ac:dyDescent="0.25">
      <c r="A210" s="26" t="s">
        <v>235</v>
      </c>
      <c r="B210" s="27" t="s">
        <v>60</v>
      </c>
      <c r="C210" s="229" t="s">
        <v>138</v>
      </c>
      <c r="D210" s="229"/>
      <c r="E210" s="229"/>
      <c r="F210" s="26" t="s">
        <v>62</v>
      </c>
      <c r="G210" s="49">
        <v>20.28</v>
      </c>
      <c r="H210" s="30">
        <v>8626.25</v>
      </c>
      <c r="I210" s="30"/>
      <c r="J210" s="30" t="s">
        <v>139</v>
      </c>
      <c r="K210" s="28" t="s">
        <v>38</v>
      </c>
      <c r="L210" s="30">
        <v>1539475.08</v>
      </c>
      <c r="M210" s="30"/>
      <c r="N210" s="31"/>
      <c r="O210" s="30">
        <v>1539475.08</v>
      </c>
      <c r="BG210" s="25"/>
      <c r="BH210" s="32" t="s">
        <v>138</v>
      </c>
      <c r="BK210" s="52"/>
      <c r="BL210" s="32"/>
    </row>
    <row r="211" spans="1:64" customFormat="1" ht="15" x14ac:dyDescent="0.25">
      <c r="A211" s="33"/>
      <c r="B211" s="34"/>
      <c r="C211" s="35" t="s">
        <v>236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7"/>
      <c r="BG211" s="25"/>
      <c r="BH211" s="32"/>
      <c r="BK211" s="52"/>
      <c r="BL211" s="32"/>
    </row>
    <row r="212" spans="1:64" customFormat="1" ht="15" x14ac:dyDescent="0.25">
      <c r="A212" s="38"/>
      <c r="B212" s="40" t="s">
        <v>43</v>
      </c>
      <c r="C212" s="227" t="s">
        <v>44</v>
      </c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8"/>
      <c r="BG212" s="25"/>
      <c r="BH212" s="32"/>
      <c r="BJ212" s="2" t="s">
        <v>44</v>
      </c>
      <c r="BK212" s="52"/>
      <c r="BL212" s="32"/>
    </row>
    <row r="213" spans="1:64" customFormat="1" ht="67.5" x14ac:dyDescent="0.25">
      <c r="A213" s="26" t="s">
        <v>237</v>
      </c>
      <c r="B213" s="27" t="s">
        <v>60</v>
      </c>
      <c r="C213" s="229" t="s">
        <v>238</v>
      </c>
      <c r="D213" s="229"/>
      <c r="E213" s="229"/>
      <c r="F213" s="26" t="s">
        <v>62</v>
      </c>
      <c r="G213" s="29">
        <v>11.648</v>
      </c>
      <c r="H213" s="30">
        <v>9800.91</v>
      </c>
      <c r="I213" s="30"/>
      <c r="J213" s="30" t="s">
        <v>239</v>
      </c>
      <c r="K213" s="28" t="s">
        <v>38</v>
      </c>
      <c r="L213" s="30">
        <v>1004616.8</v>
      </c>
      <c r="M213" s="30"/>
      <c r="N213" s="31"/>
      <c r="O213" s="30">
        <v>1004616.8</v>
      </c>
      <c r="BG213" s="25"/>
      <c r="BH213" s="32" t="s">
        <v>238</v>
      </c>
      <c r="BK213" s="52"/>
      <c r="BL213" s="32"/>
    </row>
    <row r="214" spans="1:64" customFormat="1" ht="15" x14ac:dyDescent="0.25">
      <c r="A214" s="33"/>
      <c r="B214" s="34"/>
      <c r="C214" s="35" t="s">
        <v>240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7"/>
      <c r="BG214" s="25"/>
      <c r="BH214" s="32"/>
      <c r="BK214" s="52"/>
      <c r="BL214" s="32"/>
    </row>
    <row r="215" spans="1:64" customFormat="1" ht="15" x14ac:dyDescent="0.25">
      <c r="A215" s="38"/>
      <c r="B215" s="40" t="s">
        <v>43</v>
      </c>
      <c r="C215" s="227" t="s">
        <v>44</v>
      </c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8"/>
      <c r="BG215" s="25"/>
      <c r="BH215" s="32"/>
      <c r="BJ215" s="2" t="s">
        <v>44</v>
      </c>
      <c r="BK215" s="52"/>
      <c r="BL215" s="32"/>
    </row>
    <row r="216" spans="1:64" customFormat="1" ht="67.5" x14ac:dyDescent="0.25">
      <c r="A216" s="26" t="s">
        <v>241</v>
      </c>
      <c r="B216" s="27" t="s">
        <v>60</v>
      </c>
      <c r="C216" s="229" t="s">
        <v>242</v>
      </c>
      <c r="D216" s="229"/>
      <c r="E216" s="229"/>
      <c r="F216" s="26" t="s">
        <v>62</v>
      </c>
      <c r="G216" s="29">
        <v>7.4880000000000004</v>
      </c>
      <c r="H216" s="30">
        <v>8038.98</v>
      </c>
      <c r="I216" s="30"/>
      <c r="J216" s="30" t="s">
        <v>243</v>
      </c>
      <c r="K216" s="28" t="s">
        <v>38</v>
      </c>
      <c r="L216" s="30">
        <v>529723.76</v>
      </c>
      <c r="M216" s="30"/>
      <c r="N216" s="31"/>
      <c r="O216" s="30">
        <v>529723.76</v>
      </c>
      <c r="BG216" s="25"/>
      <c r="BH216" s="32" t="s">
        <v>242</v>
      </c>
      <c r="BK216" s="52"/>
      <c r="BL216" s="32"/>
    </row>
    <row r="217" spans="1:64" customFormat="1" ht="15" x14ac:dyDescent="0.25">
      <c r="A217" s="33"/>
      <c r="B217" s="34"/>
      <c r="C217" s="35" t="s">
        <v>244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7"/>
      <c r="BG217" s="25"/>
      <c r="BH217" s="32"/>
      <c r="BK217" s="52"/>
      <c r="BL217" s="32"/>
    </row>
    <row r="218" spans="1:64" customFormat="1" ht="15" x14ac:dyDescent="0.25">
      <c r="A218" s="38"/>
      <c r="B218" s="40" t="s">
        <v>43</v>
      </c>
      <c r="C218" s="227" t="s">
        <v>44</v>
      </c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8"/>
      <c r="BG218" s="25"/>
      <c r="BH218" s="32"/>
      <c r="BJ218" s="2" t="s">
        <v>44</v>
      </c>
      <c r="BK218" s="52"/>
      <c r="BL218" s="32"/>
    </row>
    <row r="219" spans="1:64" customFormat="1" ht="67.5" x14ac:dyDescent="0.25">
      <c r="A219" s="26" t="s">
        <v>245</v>
      </c>
      <c r="B219" s="27" t="s">
        <v>60</v>
      </c>
      <c r="C219" s="229" t="s">
        <v>78</v>
      </c>
      <c r="D219" s="229"/>
      <c r="E219" s="229"/>
      <c r="F219" s="26" t="s">
        <v>62</v>
      </c>
      <c r="G219" s="29">
        <v>27.768000000000001</v>
      </c>
      <c r="H219" s="30">
        <v>9767.16</v>
      </c>
      <c r="I219" s="30"/>
      <c r="J219" s="30" t="s">
        <v>79</v>
      </c>
      <c r="K219" s="28" t="s">
        <v>38</v>
      </c>
      <c r="L219" s="30">
        <v>2386687.59</v>
      </c>
      <c r="M219" s="30"/>
      <c r="N219" s="31"/>
      <c r="O219" s="30">
        <v>2386687.59</v>
      </c>
      <c r="BG219" s="25"/>
      <c r="BH219" s="32" t="s">
        <v>78</v>
      </c>
      <c r="BK219" s="52"/>
      <c r="BL219" s="32"/>
    </row>
    <row r="220" spans="1:64" customFormat="1" ht="15" x14ac:dyDescent="0.25">
      <c r="A220" s="33"/>
      <c r="B220" s="34"/>
      <c r="C220" s="35" t="s">
        <v>246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7"/>
      <c r="BG220" s="25"/>
      <c r="BH220" s="32"/>
      <c r="BK220" s="52"/>
      <c r="BL220" s="32"/>
    </row>
    <row r="221" spans="1:64" customFormat="1" ht="15" x14ac:dyDescent="0.25">
      <c r="A221" s="38"/>
      <c r="B221" s="40" t="s">
        <v>43</v>
      </c>
      <c r="C221" s="227" t="s">
        <v>44</v>
      </c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8"/>
      <c r="BG221" s="25"/>
      <c r="BH221" s="32"/>
      <c r="BJ221" s="2" t="s">
        <v>44</v>
      </c>
      <c r="BK221" s="52"/>
      <c r="BL221" s="32"/>
    </row>
    <row r="222" spans="1:64" customFormat="1" ht="67.5" x14ac:dyDescent="0.25">
      <c r="A222" s="26" t="s">
        <v>247</v>
      </c>
      <c r="B222" s="27" t="s">
        <v>60</v>
      </c>
      <c r="C222" s="229" t="s">
        <v>102</v>
      </c>
      <c r="D222" s="229"/>
      <c r="E222" s="229"/>
      <c r="F222" s="26" t="s">
        <v>62</v>
      </c>
      <c r="G222" s="29">
        <v>10.816000000000001</v>
      </c>
      <c r="H222" s="30">
        <v>7596.14</v>
      </c>
      <c r="I222" s="30"/>
      <c r="J222" s="30" t="s">
        <v>71</v>
      </c>
      <c r="K222" s="28" t="s">
        <v>38</v>
      </c>
      <c r="L222" s="30">
        <v>723006.68</v>
      </c>
      <c r="M222" s="30"/>
      <c r="N222" s="31"/>
      <c r="O222" s="30">
        <v>723006.68</v>
      </c>
      <c r="BG222" s="25"/>
      <c r="BH222" s="32" t="s">
        <v>102</v>
      </c>
      <c r="BK222" s="52"/>
      <c r="BL222" s="32"/>
    </row>
    <row r="223" spans="1:64" customFormat="1" ht="15" x14ac:dyDescent="0.25">
      <c r="A223" s="33"/>
      <c r="B223" s="34"/>
      <c r="C223" s="35" t="s">
        <v>248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7"/>
      <c r="BG223" s="25"/>
      <c r="BH223" s="32"/>
      <c r="BK223" s="52"/>
      <c r="BL223" s="32"/>
    </row>
    <row r="224" spans="1:64" customFormat="1" ht="15" x14ac:dyDescent="0.25">
      <c r="A224" s="38"/>
      <c r="B224" s="40" t="s">
        <v>43</v>
      </c>
      <c r="C224" s="227" t="s">
        <v>44</v>
      </c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8"/>
      <c r="BG224" s="25"/>
      <c r="BH224" s="32"/>
      <c r="BJ224" s="2" t="s">
        <v>44</v>
      </c>
      <c r="BK224" s="52"/>
      <c r="BL224" s="32"/>
    </row>
    <row r="225" spans="1:64" customFormat="1" ht="67.5" x14ac:dyDescent="0.25">
      <c r="A225" s="26" t="s">
        <v>249</v>
      </c>
      <c r="B225" s="27" t="s">
        <v>60</v>
      </c>
      <c r="C225" s="229" t="s">
        <v>105</v>
      </c>
      <c r="D225" s="229"/>
      <c r="E225" s="229"/>
      <c r="F225" s="26" t="s">
        <v>62</v>
      </c>
      <c r="G225" s="29">
        <v>3.3279999999999998</v>
      </c>
      <c r="H225" s="30">
        <v>7475.8</v>
      </c>
      <c r="I225" s="30"/>
      <c r="J225" s="30" t="s">
        <v>106</v>
      </c>
      <c r="K225" s="28" t="s">
        <v>38</v>
      </c>
      <c r="L225" s="30">
        <v>218939.27</v>
      </c>
      <c r="M225" s="30"/>
      <c r="N225" s="31"/>
      <c r="O225" s="30">
        <v>218939.27</v>
      </c>
      <c r="BG225" s="25"/>
      <c r="BH225" s="32" t="s">
        <v>105</v>
      </c>
      <c r="BK225" s="52"/>
      <c r="BL225" s="32"/>
    </row>
    <row r="226" spans="1:64" customFormat="1" ht="15" x14ac:dyDescent="0.25">
      <c r="A226" s="33"/>
      <c r="B226" s="34"/>
      <c r="C226" s="35" t="s">
        <v>250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7"/>
      <c r="BG226" s="25"/>
      <c r="BH226" s="32"/>
      <c r="BK226" s="52"/>
      <c r="BL226" s="32"/>
    </row>
    <row r="227" spans="1:64" customFormat="1" ht="15" x14ac:dyDescent="0.25">
      <c r="A227" s="38"/>
      <c r="B227" s="40" t="s">
        <v>43</v>
      </c>
      <c r="C227" s="227" t="s">
        <v>44</v>
      </c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8"/>
      <c r="BG227" s="25"/>
      <c r="BH227" s="32"/>
      <c r="BJ227" s="2" t="s">
        <v>44</v>
      </c>
      <c r="BK227" s="52"/>
      <c r="BL227" s="32"/>
    </row>
    <row r="228" spans="1:64" customFormat="1" ht="67.5" x14ac:dyDescent="0.25">
      <c r="A228" s="26" t="s">
        <v>251</v>
      </c>
      <c r="B228" s="27" t="s">
        <v>60</v>
      </c>
      <c r="C228" s="229" t="s">
        <v>109</v>
      </c>
      <c r="D228" s="229"/>
      <c r="E228" s="229"/>
      <c r="F228" s="26" t="s">
        <v>62</v>
      </c>
      <c r="G228" s="29">
        <v>4.5759999999999996</v>
      </c>
      <c r="H228" s="30">
        <v>7368.86</v>
      </c>
      <c r="I228" s="30"/>
      <c r="J228" s="30" t="s">
        <v>110</v>
      </c>
      <c r="K228" s="28" t="s">
        <v>38</v>
      </c>
      <c r="L228" s="30">
        <v>296735.15000000002</v>
      </c>
      <c r="M228" s="30"/>
      <c r="N228" s="31"/>
      <c r="O228" s="30">
        <v>296735.15000000002</v>
      </c>
      <c r="BG228" s="25"/>
      <c r="BH228" s="32" t="s">
        <v>109</v>
      </c>
      <c r="BK228" s="52"/>
      <c r="BL228" s="32"/>
    </row>
    <row r="229" spans="1:64" customFormat="1" ht="15" x14ac:dyDescent="0.25">
      <c r="A229" s="33"/>
      <c r="B229" s="34"/>
      <c r="C229" s="35" t="s">
        <v>234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7"/>
      <c r="BG229" s="25"/>
      <c r="BH229" s="32"/>
      <c r="BK229" s="52"/>
      <c r="BL229" s="32"/>
    </row>
    <row r="230" spans="1:64" customFormat="1" ht="15" x14ac:dyDescent="0.25">
      <c r="A230" s="38"/>
      <c r="B230" s="40" t="s">
        <v>43</v>
      </c>
      <c r="C230" s="227" t="s">
        <v>44</v>
      </c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8"/>
      <c r="BG230" s="25"/>
      <c r="BH230" s="32"/>
      <c r="BJ230" s="2" t="s">
        <v>44</v>
      </c>
      <c r="BK230" s="52"/>
      <c r="BL230" s="32"/>
    </row>
    <row r="231" spans="1:64" customFormat="1" ht="67.5" x14ac:dyDescent="0.25">
      <c r="A231" s="26" t="s">
        <v>252</v>
      </c>
      <c r="B231" s="27" t="s">
        <v>60</v>
      </c>
      <c r="C231" s="229" t="s">
        <v>253</v>
      </c>
      <c r="D231" s="229"/>
      <c r="E231" s="229"/>
      <c r="F231" s="26" t="s">
        <v>62</v>
      </c>
      <c r="G231" s="29">
        <v>2.3919999999999999</v>
      </c>
      <c r="H231" s="30">
        <v>6046.14</v>
      </c>
      <c r="I231" s="30"/>
      <c r="J231" s="30" t="s">
        <v>254</v>
      </c>
      <c r="K231" s="28" t="s">
        <v>38</v>
      </c>
      <c r="L231" s="30">
        <v>127268.83</v>
      </c>
      <c r="M231" s="30"/>
      <c r="N231" s="31"/>
      <c r="O231" s="30">
        <v>127268.83</v>
      </c>
      <c r="BG231" s="25"/>
      <c r="BH231" s="32" t="s">
        <v>253</v>
      </c>
      <c r="BK231" s="52"/>
      <c r="BL231" s="32"/>
    </row>
    <row r="232" spans="1:64" customFormat="1" ht="15" x14ac:dyDescent="0.25">
      <c r="A232" s="33"/>
      <c r="B232" s="34"/>
      <c r="C232" s="35" t="s">
        <v>255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7"/>
      <c r="BG232" s="25"/>
      <c r="BH232" s="32"/>
      <c r="BK232" s="52"/>
      <c r="BL232" s="32"/>
    </row>
    <row r="233" spans="1:64" customFormat="1" ht="15" x14ac:dyDescent="0.25">
      <c r="A233" s="38"/>
      <c r="B233" s="40" t="s">
        <v>43</v>
      </c>
      <c r="C233" s="227" t="s">
        <v>44</v>
      </c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8"/>
      <c r="BG233" s="25"/>
      <c r="BH233" s="32"/>
      <c r="BJ233" s="2" t="s">
        <v>44</v>
      </c>
      <c r="BK233" s="52"/>
      <c r="BL233" s="32"/>
    </row>
    <row r="234" spans="1:64" customFormat="1" ht="15" x14ac:dyDescent="0.25">
      <c r="A234" s="233" t="s">
        <v>116</v>
      </c>
      <c r="B234" s="234"/>
      <c r="C234" s="234"/>
      <c r="D234" s="234"/>
      <c r="E234" s="234"/>
      <c r="F234" s="234"/>
      <c r="G234" s="234"/>
      <c r="H234" s="234"/>
      <c r="I234" s="234"/>
      <c r="J234" s="234"/>
      <c r="K234" s="234"/>
      <c r="L234" s="234"/>
      <c r="M234" s="234"/>
      <c r="N234" s="234"/>
      <c r="O234" s="235"/>
      <c r="BG234" s="25"/>
      <c r="BH234" s="32"/>
      <c r="BK234" s="52" t="s">
        <v>116</v>
      </c>
      <c r="BL234" s="32"/>
    </row>
    <row r="235" spans="1:64" customFormat="1" ht="22.5" x14ac:dyDescent="0.25">
      <c r="A235" s="218" t="s">
        <v>117</v>
      </c>
      <c r="B235" s="219"/>
      <c r="C235" s="219"/>
      <c r="D235" s="219"/>
      <c r="E235" s="219"/>
      <c r="F235" s="219"/>
      <c r="G235" s="219"/>
      <c r="H235" s="219"/>
      <c r="I235" s="219"/>
      <c r="J235" s="219"/>
      <c r="K235" s="220"/>
      <c r="L235" s="30">
        <v>37905859.100000001</v>
      </c>
      <c r="M235" s="30">
        <v>10387095.949999999</v>
      </c>
      <c r="N235" s="30" t="s">
        <v>209</v>
      </c>
      <c r="O235" s="30">
        <v>25455815.66</v>
      </c>
      <c r="BG235" s="25"/>
      <c r="BH235" s="32"/>
      <c r="BK235" s="52"/>
      <c r="BL235" s="32" t="s">
        <v>117</v>
      </c>
    </row>
    <row r="236" spans="1:64" customFormat="1" ht="15" x14ac:dyDescent="0.25">
      <c r="A236" s="218" t="s">
        <v>119</v>
      </c>
      <c r="B236" s="219"/>
      <c r="C236" s="219"/>
      <c r="D236" s="219"/>
      <c r="E236" s="219"/>
      <c r="F236" s="219"/>
      <c r="G236" s="219"/>
      <c r="H236" s="219"/>
      <c r="I236" s="219"/>
      <c r="J236" s="219"/>
      <c r="K236" s="220"/>
      <c r="L236" s="30">
        <v>10526455.699999999</v>
      </c>
      <c r="M236" s="30"/>
      <c r="N236" s="30"/>
      <c r="O236" s="30"/>
      <c r="BG236" s="25"/>
      <c r="BH236" s="32"/>
      <c r="BK236" s="52"/>
      <c r="BL236" s="32" t="s">
        <v>119</v>
      </c>
    </row>
    <row r="237" spans="1:64" customFormat="1" ht="15" x14ac:dyDescent="0.25">
      <c r="A237" s="218" t="s">
        <v>120</v>
      </c>
      <c r="B237" s="219"/>
      <c r="C237" s="219"/>
      <c r="D237" s="219"/>
      <c r="E237" s="219"/>
      <c r="F237" s="219"/>
      <c r="G237" s="219"/>
      <c r="H237" s="219"/>
      <c r="I237" s="219"/>
      <c r="J237" s="219"/>
      <c r="K237" s="220"/>
      <c r="L237" s="30">
        <v>7017637.1299999999</v>
      </c>
      <c r="M237" s="30"/>
      <c r="N237" s="30"/>
      <c r="O237" s="30"/>
      <c r="BG237" s="25"/>
      <c r="BH237" s="32"/>
      <c r="BK237" s="52"/>
      <c r="BL237" s="32" t="s">
        <v>120</v>
      </c>
    </row>
    <row r="238" spans="1:64" customFormat="1" ht="15" x14ac:dyDescent="0.25">
      <c r="A238" s="218" t="s">
        <v>256</v>
      </c>
      <c r="B238" s="219"/>
      <c r="C238" s="219"/>
      <c r="D238" s="219"/>
      <c r="E238" s="219"/>
      <c r="F238" s="219"/>
      <c r="G238" s="219"/>
      <c r="H238" s="219"/>
      <c r="I238" s="219"/>
      <c r="J238" s="219"/>
      <c r="K238" s="220"/>
      <c r="L238" s="30">
        <v>55449951.93</v>
      </c>
      <c r="M238" s="30"/>
      <c r="N238" s="30"/>
      <c r="O238" s="30"/>
      <c r="BG238" s="25"/>
      <c r="BH238" s="32"/>
      <c r="BK238" s="52"/>
      <c r="BL238" s="32" t="s">
        <v>256</v>
      </c>
    </row>
    <row r="239" spans="1:64" customFormat="1" ht="15" x14ac:dyDescent="0.25">
      <c r="A239" s="218" t="s">
        <v>122</v>
      </c>
      <c r="B239" s="219"/>
      <c r="C239" s="219"/>
      <c r="D239" s="219"/>
      <c r="E239" s="219"/>
      <c r="F239" s="219"/>
      <c r="G239" s="219"/>
      <c r="H239" s="219"/>
      <c r="I239" s="219"/>
      <c r="J239" s="219"/>
      <c r="K239" s="220"/>
      <c r="L239" s="30">
        <v>24500850.870000001</v>
      </c>
      <c r="M239" s="30"/>
      <c r="N239" s="30"/>
      <c r="O239" s="30"/>
      <c r="BG239" s="25"/>
      <c r="BH239" s="32"/>
      <c r="BK239" s="52"/>
      <c r="BL239" s="32" t="s">
        <v>122</v>
      </c>
    </row>
    <row r="240" spans="1:64" customFormat="1" ht="15" x14ac:dyDescent="0.25">
      <c r="A240" s="230" t="s">
        <v>257</v>
      </c>
      <c r="B240" s="231"/>
      <c r="C240" s="231"/>
      <c r="D240" s="231"/>
      <c r="E240" s="231"/>
      <c r="F240" s="231"/>
      <c r="G240" s="231"/>
      <c r="H240" s="231"/>
      <c r="I240" s="231"/>
      <c r="J240" s="231"/>
      <c r="K240" s="231"/>
      <c r="L240" s="231"/>
      <c r="M240" s="231"/>
      <c r="N240" s="231"/>
      <c r="O240" s="232"/>
      <c r="BG240" s="25" t="s">
        <v>257</v>
      </c>
      <c r="BH240" s="32"/>
      <c r="BK240" s="52"/>
      <c r="BL240" s="32"/>
    </row>
    <row r="241" spans="1:64" customFormat="1" ht="67.5" x14ac:dyDescent="0.25">
      <c r="A241" s="26" t="s">
        <v>258</v>
      </c>
      <c r="B241" s="27" t="s">
        <v>259</v>
      </c>
      <c r="C241" s="229" t="s">
        <v>260</v>
      </c>
      <c r="D241" s="229"/>
      <c r="E241" s="229"/>
      <c r="F241" s="26" t="s">
        <v>35</v>
      </c>
      <c r="G241" s="29">
        <v>103.27200000000001</v>
      </c>
      <c r="H241" s="30" t="s">
        <v>261</v>
      </c>
      <c r="I241" s="30" t="s">
        <v>262</v>
      </c>
      <c r="J241" s="30">
        <v>237.95</v>
      </c>
      <c r="K241" s="28" t="s">
        <v>38</v>
      </c>
      <c r="L241" s="30">
        <v>3030397.33</v>
      </c>
      <c r="M241" s="30">
        <v>1940929.23</v>
      </c>
      <c r="N241" s="31" t="s">
        <v>263</v>
      </c>
      <c r="O241" s="30">
        <v>216247.44</v>
      </c>
      <c r="BG241" s="25"/>
      <c r="BH241" s="32" t="s">
        <v>260</v>
      </c>
      <c r="BK241" s="52"/>
      <c r="BL241" s="32"/>
    </row>
    <row r="242" spans="1:64" customFormat="1" ht="15" x14ac:dyDescent="0.25">
      <c r="A242" s="33"/>
      <c r="B242" s="34"/>
      <c r="C242" s="35" t="s">
        <v>264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7"/>
      <c r="BG242" s="25"/>
      <c r="BH242" s="32"/>
      <c r="BK242" s="52"/>
      <c r="BL242" s="32"/>
    </row>
    <row r="243" spans="1:64" customFormat="1" ht="57" x14ac:dyDescent="0.25">
      <c r="A243" s="38"/>
      <c r="B243" s="39" t="s">
        <v>41</v>
      </c>
      <c r="C243" s="227" t="s">
        <v>42</v>
      </c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8"/>
      <c r="BG243" s="25"/>
      <c r="BH243" s="32"/>
      <c r="BI243" s="2" t="s">
        <v>42</v>
      </c>
      <c r="BK243" s="52"/>
      <c r="BL243" s="32"/>
    </row>
    <row r="244" spans="1:64" customFormat="1" ht="15" x14ac:dyDescent="0.25">
      <c r="A244" s="38"/>
      <c r="B244" s="40" t="s">
        <v>43</v>
      </c>
      <c r="C244" s="227" t="s">
        <v>44</v>
      </c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8"/>
      <c r="BG244" s="25"/>
      <c r="BH244" s="32"/>
      <c r="BJ244" s="2" t="s">
        <v>44</v>
      </c>
      <c r="BK244" s="52"/>
      <c r="BL244" s="32"/>
    </row>
    <row r="245" spans="1:64" customFormat="1" ht="15" x14ac:dyDescent="0.25">
      <c r="A245" s="41"/>
      <c r="B245" s="42"/>
      <c r="C245" s="42"/>
      <c r="D245" s="42"/>
      <c r="E245" s="43" t="s">
        <v>265</v>
      </c>
      <c r="F245" s="43"/>
      <c r="G245" s="44"/>
      <c r="H245" s="45"/>
      <c r="I245" s="10"/>
      <c r="J245" s="10"/>
      <c r="K245" s="10"/>
      <c r="L245" s="46">
        <v>2044641.66</v>
      </c>
      <c r="M245" s="47"/>
      <c r="N245" s="47"/>
      <c r="O245" s="48"/>
      <c r="BG245" s="25"/>
      <c r="BH245" s="32"/>
      <c r="BK245" s="52"/>
      <c r="BL245" s="32"/>
    </row>
    <row r="246" spans="1:64" customFormat="1" ht="15" x14ac:dyDescent="0.25">
      <c r="A246" s="41"/>
      <c r="B246" s="42"/>
      <c r="C246" s="42"/>
      <c r="D246" s="42"/>
      <c r="E246" s="43" t="s">
        <v>266</v>
      </c>
      <c r="F246" s="43"/>
      <c r="G246" s="44"/>
      <c r="H246" s="45"/>
      <c r="I246" s="10"/>
      <c r="J246" s="10"/>
      <c r="K246" s="10"/>
      <c r="L246" s="46">
        <v>1363094.44</v>
      </c>
      <c r="M246" s="47"/>
      <c r="N246" s="47"/>
      <c r="O246" s="48"/>
      <c r="BG246" s="25"/>
      <c r="BH246" s="32"/>
      <c r="BK246" s="52"/>
      <c r="BL246" s="32"/>
    </row>
    <row r="247" spans="1:64" customFormat="1" ht="15" x14ac:dyDescent="0.25">
      <c r="A247" s="41"/>
      <c r="B247" s="42"/>
      <c r="C247" s="42"/>
      <c r="D247" s="42"/>
      <c r="E247" s="43" t="s">
        <v>47</v>
      </c>
      <c r="F247" s="43"/>
      <c r="G247" s="44"/>
      <c r="H247" s="45"/>
      <c r="I247" s="10"/>
      <c r="J247" s="10"/>
      <c r="K247" s="10"/>
      <c r="L247" s="46">
        <v>6438133.4299999997</v>
      </c>
      <c r="M247" s="47"/>
      <c r="N247" s="47"/>
      <c r="O247" s="48"/>
      <c r="BG247" s="25"/>
      <c r="BH247" s="32"/>
      <c r="BK247" s="52"/>
      <c r="BL247" s="32"/>
    </row>
    <row r="248" spans="1:64" customFormat="1" ht="67.5" x14ac:dyDescent="0.25">
      <c r="A248" s="26" t="s">
        <v>267</v>
      </c>
      <c r="B248" s="27" t="s">
        <v>268</v>
      </c>
      <c r="C248" s="229" t="s">
        <v>269</v>
      </c>
      <c r="D248" s="229"/>
      <c r="E248" s="229"/>
      <c r="F248" s="26" t="s">
        <v>62</v>
      </c>
      <c r="G248" s="50">
        <v>1.0327200000000001</v>
      </c>
      <c r="H248" s="30">
        <v>21449.1</v>
      </c>
      <c r="I248" s="30"/>
      <c r="J248" s="30">
        <v>21449.1</v>
      </c>
      <c r="K248" s="28" t="s">
        <v>38</v>
      </c>
      <c r="L248" s="30">
        <v>194928.05</v>
      </c>
      <c r="M248" s="30"/>
      <c r="N248" s="31"/>
      <c r="O248" s="30">
        <v>194928.05</v>
      </c>
      <c r="BG248" s="25"/>
      <c r="BH248" s="32" t="s">
        <v>269</v>
      </c>
      <c r="BK248" s="52"/>
      <c r="BL248" s="32"/>
    </row>
    <row r="249" spans="1:64" customFormat="1" ht="15" x14ac:dyDescent="0.25">
      <c r="A249" s="33"/>
      <c r="B249" s="34"/>
      <c r="C249" s="35" t="s">
        <v>270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7"/>
      <c r="BG249" s="25"/>
      <c r="BH249" s="32"/>
      <c r="BK249" s="52"/>
      <c r="BL249" s="32"/>
    </row>
    <row r="250" spans="1:64" customFormat="1" ht="15" x14ac:dyDescent="0.25">
      <c r="A250" s="38"/>
      <c r="B250" s="40" t="s">
        <v>43</v>
      </c>
      <c r="C250" s="227" t="s">
        <v>44</v>
      </c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8"/>
      <c r="BG250" s="25"/>
      <c r="BH250" s="32"/>
      <c r="BJ250" s="2" t="s">
        <v>44</v>
      </c>
      <c r="BK250" s="52"/>
      <c r="BL250" s="32"/>
    </row>
    <row r="251" spans="1:64" customFormat="1" ht="67.5" x14ac:dyDescent="0.25">
      <c r="A251" s="26" t="s">
        <v>271</v>
      </c>
      <c r="B251" s="27" t="s">
        <v>60</v>
      </c>
      <c r="C251" s="229" t="s">
        <v>222</v>
      </c>
      <c r="D251" s="229"/>
      <c r="E251" s="229"/>
      <c r="F251" s="26" t="s">
        <v>62</v>
      </c>
      <c r="G251" s="29">
        <v>23.608000000000001</v>
      </c>
      <c r="H251" s="30">
        <v>9877.84</v>
      </c>
      <c r="I251" s="30"/>
      <c r="J251" s="30" t="s">
        <v>223</v>
      </c>
      <c r="K251" s="28" t="s">
        <v>38</v>
      </c>
      <c r="L251" s="30">
        <v>2052125.21</v>
      </c>
      <c r="M251" s="30"/>
      <c r="N251" s="31"/>
      <c r="O251" s="30">
        <v>2052125.21</v>
      </c>
      <c r="BG251" s="25"/>
      <c r="BH251" s="32" t="s">
        <v>222</v>
      </c>
      <c r="BK251" s="52"/>
      <c r="BL251" s="32"/>
    </row>
    <row r="252" spans="1:64" customFormat="1" ht="15" x14ac:dyDescent="0.25">
      <c r="A252" s="33"/>
      <c r="B252" s="34"/>
      <c r="C252" s="35" t="s">
        <v>272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7"/>
      <c r="BG252" s="25"/>
      <c r="BH252" s="32"/>
      <c r="BK252" s="52"/>
      <c r="BL252" s="32"/>
    </row>
    <row r="253" spans="1:64" customFormat="1" ht="15" x14ac:dyDescent="0.25">
      <c r="A253" s="38"/>
      <c r="B253" s="40" t="s">
        <v>43</v>
      </c>
      <c r="C253" s="227" t="s">
        <v>44</v>
      </c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8"/>
      <c r="BG253" s="25"/>
      <c r="BH253" s="32"/>
      <c r="BJ253" s="2" t="s">
        <v>44</v>
      </c>
      <c r="BK253" s="52"/>
      <c r="BL253" s="32"/>
    </row>
    <row r="254" spans="1:64" customFormat="1" ht="67.5" x14ac:dyDescent="0.25">
      <c r="A254" s="26" t="s">
        <v>273</v>
      </c>
      <c r="B254" s="27" t="s">
        <v>60</v>
      </c>
      <c r="C254" s="229" t="s">
        <v>61</v>
      </c>
      <c r="D254" s="229"/>
      <c r="E254" s="229"/>
      <c r="F254" s="26" t="s">
        <v>62</v>
      </c>
      <c r="G254" s="49">
        <v>7.28</v>
      </c>
      <c r="H254" s="30">
        <v>9007.5</v>
      </c>
      <c r="I254" s="30"/>
      <c r="J254" s="30" t="s">
        <v>63</v>
      </c>
      <c r="K254" s="28" t="s">
        <v>38</v>
      </c>
      <c r="L254" s="30">
        <v>577056.48</v>
      </c>
      <c r="M254" s="30"/>
      <c r="N254" s="31"/>
      <c r="O254" s="30">
        <v>577056.48</v>
      </c>
      <c r="BG254" s="25"/>
      <c r="BH254" s="32" t="s">
        <v>61</v>
      </c>
      <c r="BK254" s="52"/>
      <c r="BL254" s="32"/>
    </row>
    <row r="255" spans="1:64" customFormat="1" ht="15" x14ac:dyDescent="0.25">
      <c r="A255" s="33"/>
      <c r="B255" s="34"/>
      <c r="C255" s="35" t="s">
        <v>274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7"/>
      <c r="BG255" s="25"/>
      <c r="BH255" s="32"/>
      <c r="BK255" s="52"/>
      <c r="BL255" s="32"/>
    </row>
    <row r="256" spans="1:64" customFormat="1" ht="15" x14ac:dyDescent="0.25">
      <c r="A256" s="38"/>
      <c r="B256" s="40" t="s">
        <v>43</v>
      </c>
      <c r="C256" s="227" t="s">
        <v>44</v>
      </c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8"/>
      <c r="BG256" s="25"/>
      <c r="BH256" s="32"/>
      <c r="BJ256" s="2" t="s">
        <v>44</v>
      </c>
      <c r="BK256" s="52"/>
      <c r="BL256" s="32"/>
    </row>
    <row r="257" spans="1:64" customFormat="1" ht="67.5" x14ac:dyDescent="0.25">
      <c r="A257" s="26" t="s">
        <v>275</v>
      </c>
      <c r="B257" s="27" t="s">
        <v>60</v>
      </c>
      <c r="C257" s="229" t="s">
        <v>226</v>
      </c>
      <c r="D257" s="229"/>
      <c r="E257" s="229"/>
      <c r="F257" s="26" t="s">
        <v>62</v>
      </c>
      <c r="G257" s="29">
        <v>37.856000000000002</v>
      </c>
      <c r="H257" s="30">
        <v>9521.59</v>
      </c>
      <c r="I257" s="30"/>
      <c r="J257" s="30" t="s">
        <v>227</v>
      </c>
      <c r="K257" s="28" t="s">
        <v>38</v>
      </c>
      <c r="L257" s="30">
        <v>3171953.94</v>
      </c>
      <c r="M257" s="30"/>
      <c r="N257" s="31"/>
      <c r="O257" s="30">
        <v>3171953.94</v>
      </c>
      <c r="BG257" s="25"/>
      <c r="BH257" s="32" t="s">
        <v>226</v>
      </c>
      <c r="BK257" s="52"/>
      <c r="BL257" s="32"/>
    </row>
    <row r="258" spans="1:64" customFormat="1" ht="15" x14ac:dyDescent="0.25">
      <c r="A258" s="33"/>
      <c r="B258" s="34"/>
      <c r="C258" s="35" t="s">
        <v>276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7"/>
      <c r="BG258" s="25"/>
      <c r="BH258" s="32"/>
      <c r="BK258" s="52"/>
      <c r="BL258" s="32"/>
    </row>
    <row r="259" spans="1:64" customFormat="1" ht="15" x14ac:dyDescent="0.25">
      <c r="A259" s="38"/>
      <c r="B259" s="40" t="s">
        <v>43</v>
      </c>
      <c r="C259" s="227" t="s">
        <v>44</v>
      </c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8"/>
      <c r="BG259" s="25"/>
      <c r="BH259" s="32"/>
      <c r="BJ259" s="2" t="s">
        <v>44</v>
      </c>
      <c r="BK259" s="52"/>
      <c r="BL259" s="32"/>
    </row>
    <row r="260" spans="1:64" customFormat="1" ht="67.5" x14ac:dyDescent="0.25">
      <c r="A260" s="26" t="s">
        <v>277</v>
      </c>
      <c r="B260" s="27" t="s">
        <v>60</v>
      </c>
      <c r="C260" s="229" t="s">
        <v>278</v>
      </c>
      <c r="D260" s="229"/>
      <c r="E260" s="229"/>
      <c r="F260" s="26" t="s">
        <v>62</v>
      </c>
      <c r="G260" s="29">
        <v>3.016</v>
      </c>
      <c r="H260" s="30">
        <v>8683.98</v>
      </c>
      <c r="I260" s="30"/>
      <c r="J260" s="30" t="s">
        <v>279</v>
      </c>
      <c r="K260" s="28" t="s">
        <v>38</v>
      </c>
      <c r="L260" s="30">
        <v>230479.78</v>
      </c>
      <c r="M260" s="30"/>
      <c r="N260" s="31"/>
      <c r="O260" s="30">
        <v>230479.78</v>
      </c>
      <c r="BG260" s="25"/>
      <c r="BH260" s="32" t="s">
        <v>278</v>
      </c>
      <c r="BK260" s="52"/>
      <c r="BL260" s="32"/>
    </row>
    <row r="261" spans="1:64" customFormat="1" ht="15" x14ac:dyDescent="0.25">
      <c r="A261" s="33"/>
      <c r="B261" s="34"/>
      <c r="C261" s="35" t="s">
        <v>175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7"/>
      <c r="BG261" s="25"/>
      <c r="BH261" s="32"/>
      <c r="BK261" s="52"/>
      <c r="BL261" s="32"/>
    </row>
    <row r="262" spans="1:64" customFormat="1" ht="15" x14ac:dyDescent="0.25">
      <c r="A262" s="38"/>
      <c r="B262" s="40" t="s">
        <v>43</v>
      </c>
      <c r="C262" s="227" t="s">
        <v>44</v>
      </c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8"/>
      <c r="BG262" s="25"/>
      <c r="BH262" s="32"/>
      <c r="BJ262" s="2" t="s">
        <v>44</v>
      </c>
      <c r="BK262" s="52"/>
      <c r="BL262" s="32"/>
    </row>
    <row r="263" spans="1:64" customFormat="1" ht="67.5" x14ac:dyDescent="0.25">
      <c r="A263" s="26" t="s">
        <v>280</v>
      </c>
      <c r="B263" s="27" t="s">
        <v>60</v>
      </c>
      <c r="C263" s="229" t="s">
        <v>281</v>
      </c>
      <c r="D263" s="229"/>
      <c r="E263" s="229"/>
      <c r="F263" s="26" t="s">
        <v>62</v>
      </c>
      <c r="G263" s="29">
        <v>2.3919999999999999</v>
      </c>
      <c r="H263" s="30">
        <v>8193.07</v>
      </c>
      <c r="I263" s="30"/>
      <c r="J263" s="30" t="s">
        <v>282</v>
      </c>
      <c r="K263" s="28" t="s">
        <v>38</v>
      </c>
      <c r="L263" s="30">
        <v>172460.85</v>
      </c>
      <c r="M263" s="30"/>
      <c r="N263" s="31"/>
      <c r="O263" s="30">
        <v>172460.85</v>
      </c>
      <c r="BG263" s="25"/>
      <c r="BH263" s="32" t="s">
        <v>281</v>
      </c>
      <c r="BK263" s="52"/>
      <c r="BL263" s="32"/>
    </row>
    <row r="264" spans="1:64" customFormat="1" ht="15" x14ac:dyDescent="0.25">
      <c r="A264" s="33"/>
      <c r="B264" s="34"/>
      <c r="C264" s="35" t="s">
        <v>255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7"/>
      <c r="BG264" s="25"/>
      <c r="BH264" s="32"/>
      <c r="BK264" s="52"/>
      <c r="BL264" s="32"/>
    </row>
    <row r="265" spans="1:64" customFormat="1" ht="15" x14ac:dyDescent="0.25">
      <c r="A265" s="38"/>
      <c r="B265" s="40" t="s">
        <v>43</v>
      </c>
      <c r="C265" s="227" t="s">
        <v>44</v>
      </c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8"/>
      <c r="BG265" s="25"/>
      <c r="BH265" s="32"/>
      <c r="BJ265" s="2" t="s">
        <v>44</v>
      </c>
      <c r="BK265" s="52"/>
      <c r="BL265" s="32"/>
    </row>
    <row r="266" spans="1:64" customFormat="1" ht="67.5" x14ac:dyDescent="0.25">
      <c r="A266" s="26" t="s">
        <v>283</v>
      </c>
      <c r="B266" s="27" t="s">
        <v>60</v>
      </c>
      <c r="C266" s="229" t="s">
        <v>238</v>
      </c>
      <c r="D266" s="229"/>
      <c r="E266" s="229"/>
      <c r="F266" s="26" t="s">
        <v>62</v>
      </c>
      <c r="G266" s="49">
        <v>0.52</v>
      </c>
      <c r="H266" s="30">
        <v>9800.91</v>
      </c>
      <c r="I266" s="30"/>
      <c r="J266" s="30" t="s">
        <v>239</v>
      </c>
      <c r="K266" s="28" t="s">
        <v>38</v>
      </c>
      <c r="L266" s="30">
        <v>44848.959999999999</v>
      </c>
      <c r="M266" s="30"/>
      <c r="N266" s="31"/>
      <c r="O266" s="30">
        <v>44848.959999999999</v>
      </c>
      <c r="BG266" s="25"/>
      <c r="BH266" s="32" t="s">
        <v>238</v>
      </c>
      <c r="BK266" s="52"/>
      <c r="BL266" s="32"/>
    </row>
    <row r="267" spans="1:64" customFormat="1" ht="15" x14ac:dyDescent="0.25">
      <c r="A267" s="33"/>
      <c r="B267" s="34"/>
      <c r="C267" s="35" t="s">
        <v>284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7"/>
      <c r="BG267" s="25"/>
      <c r="BH267" s="32"/>
      <c r="BK267" s="52"/>
      <c r="BL267" s="32"/>
    </row>
    <row r="268" spans="1:64" customFormat="1" ht="15" x14ac:dyDescent="0.25">
      <c r="A268" s="38"/>
      <c r="B268" s="40" t="s">
        <v>43</v>
      </c>
      <c r="C268" s="227" t="s">
        <v>44</v>
      </c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8"/>
      <c r="BG268" s="25"/>
      <c r="BH268" s="32"/>
      <c r="BJ268" s="2" t="s">
        <v>44</v>
      </c>
      <c r="BK268" s="52"/>
      <c r="BL268" s="32"/>
    </row>
    <row r="269" spans="1:64" customFormat="1" ht="67.5" x14ac:dyDescent="0.25">
      <c r="A269" s="26" t="s">
        <v>285</v>
      </c>
      <c r="B269" s="27" t="s">
        <v>60</v>
      </c>
      <c r="C269" s="229" t="s">
        <v>78</v>
      </c>
      <c r="D269" s="229"/>
      <c r="E269" s="229"/>
      <c r="F269" s="26" t="s">
        <v>62</v>
      </c>
      <c r="G269" s="29">
        <v>0.104</v>
      </c>
      <c r="H269" s="30">
        <v>9767.16</v>
      </c>
      <c r="I269" s="30"/>
      <c r="J269" s="30" t="s">
        <v>79</v>
      </c>
      <c r="K269" s="28" t="s">
        <v>38</v>
      </c>
      <c r="L269" s="30">
        <v>8938.9</v>
      </c>
      <c r="M269" s="30"/>
      <c r="N269" s="31"/>
      <c r="O269" s="30">
        <v>8938.9</v>
      </c>
      <c r="BG269" s="25"/>
      <c r="BH269" s="32" t="s">
        <v>78</v>
      </c>
      <c r="BK269" s="52"/>
      <c r="BL269" s="32"/>
    </row>
    <row r="270" spans="1:64" customFormat="1" ht="15" x14ac:dyDescent="0.25">
      <c r="A270" s="33"/>
      <c r="B270" s="34"/>
      <c r="C270" s="35" t="s">
        <v>286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7"/>
      <c r="BG270" s="25"/>
      <c r="BH270" s="32"/>
      <c r="BK270" s="52"/>
      <c r="BL270" s="32"/>
    </row>
    <row r="271" spans="1:64" customFormat="1" ht="15" x14ac:dyDescent="0.25">
      <c r="A271" s="38"/>
      <c r="B271" s="40" t="s">
        <v>43</v>
      </c>
      <c r="C271" s="227" t="s">
        <v>44</v>
      </c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8"/>
      <c r="BG271" s="25"/>
      <c r="BH271" s="32"/>
      <c r="BJ271" s="2" t="s">
        <v>44</v>
      </c>
      <c r="BK271" s="52"/>
      <c r="BL271" s="32"/>
    </row>
    <row r="272" spans="1:64" customFormat="1" ht="67.5" x14ac:dyDescent="0.25">
      <c r="A272" s="26" t="s">
        <v>287</v>
      </c>
      <c r="B272" s="27" t="s">
        <v>60</v>
      </c>
      <c r="C272" s="229" t="s">
        <v>288</v>
      </c>
      <c r="D272" s="229"/>
      <c r="E272" s="229"/>
      <c r="F272" s="26" t="s">
        <v>62</v>
      </c>
      <c r="G272" s="29">
        <v>2.3919999999999999</v>
      </c>
      <c r="H272" s="30">
        <v>9386.82</v>
      </c>
      <c r="I272" s="30"/>
      <c r="J272" s="30" t="s">
        <v>289</v>
      </c>
      <c r="K272" s="28" t="s">
        <v>38</v>
      </c>
      <c r="L272" s="30">
        <v>197588.81</v>
      </c>
      <c r="M272" s="30"/>
      <c r="N272" s="31"/>
      <c r="O272" s="30">
        <v>197588.81</v>
      </c>
      <c r="BG272" s="25"/>
      <c r="BH272" s="32" t="s">
        <v>288</v>
      </c>
      <c r="BK272" s="52"/>
      <c r="BL272" s="32"/>
    </row>
    <row r="273" spans="1:64" customFormat="1" ht="15" x14ac:dyDescent="0.25">
      <c r="A273" s="33"/>
      <c r="B273" s="34"/>
      <c r="C273" s="35" t="s">
        <v>255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7"/>
      <c r="BG273" s="25"/>
      <c r="BH273" s="32"/>
      <c r="BK273" s="52"/>
      <c r="BL273" s="32"/>
    </row>
    <row r="274" spans="1:64" customFormat="1" ht="15" x14ac:dyDescent="0.25">
      <c r="A274" s="38"/>
      <c r="B274" s="40" t="s">
        <v>43</v>
      </c>
      <c r="C274" s="227" t="s">
        <v>44</v>
      </c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8"/>
      <c r="BG274" s="25"/>
      <c r="BH274" s="32"/>
      <c r="BJ274" s="2" t="s">
        <v>44</v>
      </c>
      <c r="BK274" s="52"/>
      <c r="BL274" s="32"/>
    </row>
    <row r="275" spans="1:64" customFormat="1" ht="67.5" x14ac:dyDescent="0.25">
      <c r="A275" s="26" t="s">
        <v>290</v>
      </c>
      <c r="B275" s="27" t="s">
        <v>60</v>
      </c>
      <c r="C275" s="229" t="s">
        <v>191</v>
      </c>
      <c r="D275" s="229"/>
      <c r="E275" s="229"/>
      <c r="F275" s="26" t="s">
        <v>62</v>
      </c>
      <c r="G275" s="29">
        <v>5.9279999999999999</v>
      </c>
      <c r="H275" s="30">
        <v>11009.09</v>
      </c>
      <c r="I275" s="30"/>
      <c r="J275" s="30" t="s">
        <v>192</v>
      </c>
      <c r="K275" s="28" t="s">
        <v>38</v>
      </c>
      <c r="L275" s="30">
        <v>574304.59</v>
      </c>
      <c r="M275" s="30"/>
      <c r="N275" s="31"/>
      <c r="O275" s="30">
        <v>574304.59</v>
      </c>
      <c r="BG275" s="25"/>
      <c r="BH275" s="32" t="s">
        <v>191</v>
      </c>
      <c r="BK275" s="52"/>
      <c r="BL275" s="32"/>
    </row>
    <row r="276" spans="1:64" customFormat="1" ht="15" x14ac:dyDescent="0.25">
      <c r="A276" s="33"/>
      <c r="B276" s="34"/>
      <c r="C276" s="35" t="s">
        <v>291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7"/>
      <c r="BG276" s="25"/>
      <c r="BH276" s="32"/>
      <c r="BK276" s="52"/>
      <c r="BL276" s="32"/>
    </row>
    <row r="277" spans="1:64" customFormat="1" ht="15" x14ac:dyDescent="0.25">
      <c r="A277" s="38"/>
      <c r="B277" s="40" t="s">
        <v>43</v>
      </c>
      <c r="C277" s="227" t="s">
        <v>44</v>
      </c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8"/>
      <c r="BG277" s="25"/>
      <c r="BH277" s="32"/>
      <c r="BJ277" s="2" t="s">
        <v>44</v>
      </c>
      <c r="BK277" s="52"/>
      <c r="BL277" s="32"/>
    </row>
    <row r="278" spans="1:64" customFormat="1" ht="67.5" x14ac:dyDescent="0.25">
      <c r="A278" s="26" t="s">
        <v>292</v>
      </c>
      <c r="B278" s="27" t="s">
        <v>60</v>
      </c>
      <c r="C278" s="229" t="s">
        <v>105</v>
      </c>
      <c r="D278" s="229"/>
      <c r="E278" s="229"/>
      <c r="F278" s="26" t="s">
        <v>62</v>
      </c>
      <c r="G278" s="29">
        <v>6.5519999999999996</v>
      </c>
      <c r="H278" s="30">
        <v>7475.8</v>
      </c>
      <c r="I278" s="30"/>
      <c r="J278" s="30" t="s">
        <v>106</v>
      </c>
      <c r="K278" s="28" t="s">
        <v>38</v>
      </c>
      <c r="L278" s="30">
        <v>431036.69</v>
      </c>
      <c r="M278" s="30"/>
      <c r="N278" s="31"/>
      <c r="O278" s="30">
        <v>431036.69</v>
      </c>
      <c r="BG278" s="25"/>
      <c r="BH278" s="32" t="s">
        <v>105</v>
      </c>
      <c r="BK278" s="52"/>
      <c r="BL278" s="32"/>
    </row>
    <row r="279" spans="1:64" customFormat="1" ht="15" x14ac:dyDescent="0.25">
      <c r="A279" s="33"/>
      <c r="B279" s="34"/>
      <c r="C279" s="35" t="s">
        <v>177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7"/>
      <c r="BG279" s="25"/>
      <c r="BH279" s="32"/>
      <c r="BK279" s="52"/>
      <c r="BL279" s="32"/>
    </row>
    <row r="280" spans="1:64" customFormat="1" ht="15" x14ac:dyDescent="0.25">
      <c r="A280" s="38"/>
      <c r="B280" s="40" t="s">
        <v>43</v>
      </c>
      <c r="C280" s="227" t="s">
        <v>44</v>
      </c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8"/>
      <c r="BG280" s="25"/>
      <c r="BH280" s="32"/>
      <c r="BJ280" s="2" t="s">
        <v>44</v>
      </c>
      <c r="BK280" s="52"/>
      <c r="BL280" s="32"/>
    </row>
    <row r="281" spans="1:64" customFormat="1" ht="67.5" x14ac:dyDescent="0.25">
      <c r="A281" s="26" t="s">
        <v>293</v>
      </c>
      <c r="B281" s="27" t="s">
        <v>60</v>
      </c>
      <c r="C281" s="229" t="s">
        <v>113</v>
      </c>
      <c r="D281" s="229"/>
      <c r="E281" s="229"/>
      <c r="F281" s="26" t="s">
        <v>62</v>
      </c>
      <c r="G281" s="29">
        <v>0.72799999999999998</v>
      </c>
      <c r="H281" s="30">
        <v>7201.36</v>
      </c>
      <c r="I281" s="30"/>
      <c r="J281" s="30" t="s">
        <v>114</v>
      </c>
      <c r="K281" s="28" t="s">
        <v>38</v>
      </c>
      <c r="L281" s="30">
        <v>46134.79</v>
      </c>
      <c r="M281" s="30"/>
      <c r="N281" s="31"/>
      <c r="O281" s="30">
        <v>46134.79</v>
      </c>
      <c r="BG281" s="25"/>
      <c r="BH281" s="32" t="s">
        <v>113</v>
      </c>
      <c r="BK281" s="52"/>
      <c r="BL281" s="32"/>
    </row>
    <row r="282" spans="1:64" customFormat="1" ht="15" x14ac:dyDescent="0.25">
      <c r="A282" s="33"/>
      <c r="B282" s="34"/>
      <c r="C282" s="35" t="s">
        <v>294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7"/>
      <c r="BG282" s="25"/>
      <c r="BH282" s="32"/>
      <c r="BK282" s="52"/>
      <c r="BL282" s="32"/>
    </row>
    <row r="283" spans="1:64" customFormat="1" ht="15" x14ac:dyDescent="0.25">
      <c r="A283" s="38"/>
      <c r="B283" s="40" t="s">
        <v>43</v>
      </c>
      <c r="C283" s="227" t="s">
        <v>44</v>
      </c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8"/>
      <c r="BG283" s="25"/>
      <c r="BH283" s="32"/>
      <c r="BJ283" s="2" t="s">
        <v>44</v>
      </c>
      <c r="BK283" s="52"/>
      <c r="BL283" s="32"/>
    </row>
    <row r="284" spans="1:64" customFormat="1" ht="67.5" x14ac:dyDescent="0.25">
      <c r="A284" s="26" t="s">
        <v>295</v>
      </c>
      <c r="B284" s="27" t="s">
        <v>60</v>
      </c>
      <c r="C284" s="229" t="s">
        <v>253</v>
      </c>
      <c r="D284" s="229"/>
      <c r="E284" s="229"/>
      <c r="F284" s="26" t="s">
        <v>62</v>
      </c>
      <c r="G284" s="49">
        <v>6.24</v>
      </c>
      <c r="H284" s="30">
        <v>6046.14</v>
      </c>
      <c r="I284" s="30"/>
      <c r="J284" s="30" t="s">
        <v>254</v>
      </c>
      <c r="K284" s="28" t="s">
        <v>38</v>
      </c>
      <c r="L284" s="30">
        <v>332005.64</v>
      </c>
      <c r="M284" s="30"/>
      <c r="N284" s="31"/>
      <c r="O284" s="30">
        <v>332005.64</v>
      </c>
      <c r="BG284" s="25"/>
      <c r="BH284" s="32" t="s">
        <v>253</v>
      </c>
      <c r="BK284" s="52"/>
      <c r="BL284" s="32"/>
    </row>
    <row r="285" spans="1:64" customFormat="1" ht="15" x14ac:dyDescent="0.25">
      <c r="A285" s="33"/>
      <c r="B285" s="34"/>
      <c r="C285" s="35" t="s">
        <v>296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7"/>
      <c r="BG285" s="25"/>
      <c r="BH285" s="32"/>
      <c r="BK285" s="52"/>
      <c r="BL285" s="32"/>
    </row>
    <row r="286" spans="1:64" customFormat="1" ht="15" x14ac:dyDescent="0.25">
      <c r="A286" s="38"/>
      <c r="B286" s="40" t="s">
        <v>43</v>
      </c>
      <c r="C286" s="227" t="s">
        <v>44</v>
      </c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8"/>
      <c r="BG286" s="25"/>
      <c r="BH286" s="32"/>
      <c r="BJ286" s="2" t="s">
        <v>44</v>
      </c>
      <c r="BK286" s="52"/>
      <c r="BL286" s="32"/>
    </row>
    <row r="287" spans="1:64" customFormat="1" ht="67.5" x14ac:dyDescent="0.25">
      <c r="A287" s="26" t="s">
        <v>297</v>
      </c>
      <c r="B287" s="27" t="s">
        <v>60</v>
      </c>
      <c r="C287" s="229" t="s">
        <v>298</v>
      </c>
      <c r="D287" s="229"/>
      <c r="E287" s="229"/>
      <c r="F287" s="26" t="s">
        <v>62</v>
      </c>
      <c r="G287" s="29">
        <v>6.6559999999999997</v>
      </c>
      <c r="H287" s="30">
        <v>6980</v>
      </c>
      <c r="I287" s="30"/>
      <c r="J287" s="30" t="s">
        <v>299</v>
      </c>
      <c r="K287" s="28" t="s">
        <v>38</v>
      </c>
      <c r="L287" s="30">
        <v>408838.14</v>
      </c>
      <c r="M287" s="30"/>
      <c r="N287" s="31"/>
      <c r="O287" s="30">
        <v>408838.14</v>
      </c>
      <c r="BG287" s="25"/>
      <c r="BH287" s="32" t="s">
        <v>298</v>
      </c>
      <c r="BK287" s="52"/>
      <c r="BL287" s="32"/>
    </row>
    <row r="288" spans="1:64" customFormat="1" ht="15" x14ac:dyDescent="0.25">
      <c r="A288" s="33"/>
      <c r="B288" s="34"/>
      <c r="C288" s="35" t="s">
        <v>300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7"/>
      <c r="BG288" s="25"/>
      <c r="BH288" s="32"/>
      <c r="BK288" s="52"/>
      <c r="BL288" s="32"/>
    </row>
    <row r="289" spans="1:64" customFormat="1" ht="15" x14ac:dyDescent="0.25">
      <c r="A289" s="38"/>
      <c r="B289" s="40" t="s">
        <v>43</v>
      </c>
      <c r="C289" s="227" t="s">
        <v>44</v>
      </c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8"/>
      <c r="BG289" s="25"/>
      <c r="BH289" s="32"/>
      <c r="BJ289" s="2" t="s">
        <v>44</v>
      </c>
      <c r="BK289" s="52"/>
      <c r="BL289" s="32"/>
    </row>
    <row r="290" spans="1:64" customFormat="1" ht="15" x14ac:dyDescent="0.25">
      <c r="A290" s="233" t="s">
        <v>116</v>
      </c>
      <c r="B290" s="234"/>
      <c r="C290" s="234"/>
      <c r="D290" s="234"/>
      <c r="E290" s="234"/>
      <c r="F290" s="234"/>
      <c r="G290" s="234"/>
      <c r="H290" s="234"/>
      <c r="I290" s="234"/>
      <c r="J290" s="234"/>
      <c r="K290" s="234"/>
      <c r="L290" s="234"/>
      <c r="M290" s="234"/>
      <c r="N290" s="234"/>
      <c r="O290" s="235"/>
      <c r="BG290" s="25"/>
      <c r="BH290" s="32"/>
      <c r="BK290" s="52" t="s">
        <v>116</v>
      </c>
      <c r="BL290" s="32"/>
    </row>
    <row r="291" spans="1:64" customFormat="1" ht="22.5" x14ac:dyDescent="0.25">
      <c r="A291" s="218" t="s">
        <v>117</v>
      </c>
      <c r="B291" s="219"/>
      <c r="C291" s="219"/>
      <c r="D291" s="219"/>
      <c r="E291" s="219"/>
      <c r="F291" s="219"/>
      <c r="G291" s="219"/>
      <c r="H291" s="219"/>
      <c r="I291" s="219"/>
      <c r="J291" s="219"/>
      <c r="K291" s="220"/>
      <c r="L291" s="30">
        <v>11473098.16</v>
      </c>
      <c r="M291" s="30">
        <v>1940929.23</v>
      </c>
      <c r="N291" s="30" t="s">
        <v>263</v>
      </c>
      <c r="O291" s="30">
        <v>8658948.2699999996</v>
      </c>
      <c r="BG291" s="25"/>
      <c r="BH291" s="32"/>
      <c r="BK291" s="52"/>
      <c r="BL291" s="32" t="s">
        <v>117</v>
      </c>
    </row>
    <row r="292" spans="1:64" customFormat="1" ht="15" x14ac:dyDescent="0.25">
      <c r="A292" s="218" t="s">
        <v>119</v>
      </c>
      <c r="B292" s="219"/>
      <c r="C292" s="219"/>
      <c r="D292" s="219"/>
      <c r="E292" s="219"/>
      <c r="F292" s="219"/>
      <c r="G292" s="219"/>
      <c r="H292" s="219"/>
      <c r="I292" s="219"/>
      <c r="J292" s="219"/>
      <c r="K292" s="220"/>
      <c r="L292" s="30">
        <v>2044641.66</v>
      </c>
      <c r="M292" s="30"/>
      <c r="N292" s="30"/>
      <c r="O292" s="30"/>
      <c r="BG292" s="25"/>
      <c r="BH292" s="32"/>
      <c r="BK292" s="52"/>
      <c r="BL292" s="32" t="s">
        <v>119</v>
      </c>
    </row>
    <row r="293" spans="1:64" customFormat="1" ht="15" x14ac:dyDescent="0.25">
      <c r="A293" s="218" t="s">
        <v>120</v>
      </c>
      <c r="B293" s="219"/>
      <c r="C293" s="219"/>
      <c r="D293" s="219"/>
      <c r="E293" s="219"/>
      <c r="F293" s="219"/>
      <c r="G293" s="219"/>
      <c r="H293" s="219"/>
      <c r="I293" s="219"/>
      <c r="J293" s="219"/>
      <c r="K293" s="220"/>
      <c r="L293" s="30">
        <v>1363094.44</v>
      </c>
      <c r="M293" s="30"/>
      <c r="N293" s="30"/>
      <c r="O293" s="30"/>
      <c r="BG293" s="25"/>
      <c r="BH293" s="32"/>
      <c r="BK293" s="52"/>
      <c r="BL293" s="32" t="s">
        <v>120</v>
      </c>
    </row>
    <row r="294" spans="1:64" customFormat="1" ht="15" x14ac:dyDescent="0.25">
      <c r="A294" s="218" t="s">
        <v>301</v>
      </c>
      <c r="B294" s="219"/>
      <c r="C294" s="219"/>
      <c r="D294" s="219"/>
      <c r="E294" s="219"/>
      <c r="F294" s="219"/>
      <c r="G294" s="219"/>
      <c r="H294" s="219"/>
      <c r="I294" s="219"/>
      <c r="J294" s="219"/>
      <c r="K294" s="220"/>
      <c r="L294" s="30">
        <v>14880834.26</v>
      </c>
      <c r="M294" s="30"/>
      <c r="N294" s="30"/>
      <c r="O294" s="30"/>
      <c r="BG294" s="25"/>
      <c r="BH294" s="32"/>
      <c r="BK294" s="52"/>
      <c r="BL294" s="32" t="s">
        <v>301</v>
      </c>
    </row>
    <row r="295" spans="1:64" customFormat="1" ht="15" x14ac:dyDescent="0.25">
      <c r="A295" s="218" t="s">
        <v>122</v>
      </c>
      <c r="B295" s="219"/>
      <c r="C295" s="219"/>
      <c r="D295" s="219"/>
      <c r="E295" s="219"/>
      <c r="F295" s="219"/>
      <c r="G295" s="219"/>
      <c r="H295" s="219"/>
      <c r="I295" s="219"/>
      <c r="J295" s="219"/>
      <c r="K295" s="220"/>
      <c r="L295" s="30">
        <v>8442700.6999999993</v>
      </c>
      <c r="M295" s="30"/>
      <c r="N295" s="30"/>
      <c r="O295" s="30"/>
      <c r="BG295" s="25"/>
      <c r="BH295" s="32"/>
      <c r="BK295" s="52"/>
      <c r="BL295" s="32" t="s">
        <v>122</v>
      </c>
    </row>
    <row r="296" spans="1:64" customFormat="1" ht="15" x14ac:dyDescent="0.25">
      <c r="A296" s="230" t="s">
        <v>302</v>
      </c>
      <c r="B296" s="231"/>
      <c r="C296" s="231"/>
      <c r="D296" s="231"/>
      <c r="E296" s="231"/>
      <c r="F296" s="231"/>
      <c r="G296" s="231"/>
      <c r="H296" s="231"/>
      <c r="I296" s="231"/>
      <c r="J296" s="231"/>
      <c r="K296" s="231"/>
      <c r="L296" s="231"/>
      <c r="M296" s="231"/>
      <c r="N296" s="231"/>
      <c r="O296" s="232"/>
      <c r="BG296" s="25" t="s">
        <v>302</v>
      </c>
      <c r="BH296" s="32"/>
      <c r="BK296" s="52"/>
      <c r="BL296" s="32"/>
    </row>
    <row r="297" spans="1:64" customFormat="1" ht="67.5" x14ac:dyDescent="0.25">
      <c r="A297" s="26" t="s">
        <v>303</v>
      </c>
      <c r="B297" s="27" t="s">
        <v>304</v>
      </c>
      <c r="C297" s="229" t="s">
        <v>305</v>
      </c>
      <c r="D297" s="229"/>
      <c r="E297" s="229"/>
      <c r="F297" s="26" t="s">
        <v>35</v>
      </c>
      <c r="G297" s="29">
        <v>66.872</v>
      </c>
      <c r="H297" s="30" t="s">
        <v>306</v>
      </c>
      <c r="I297" s="30" t="s">
        <v>307</v>
      </c>
      <c r="J297" s="30">
        <v>103.65</v>
      </c>
      <c r="K297" s="28" t="s">
        <v>38</v>
      </c>
      <c r="L297" s="30">
        <v>2106073.4300000002</v>
      </c>
      <c r="M297" s="30">
        <v>1342209.05</v>
      </c>
      <c r="N297" s="31" t="s">
        <v>308</v>
      </c>
      <c r="O297" s="30">
        <v>60995.29</v>
      </c>
      <c r="BG297" s="25"/>
      <c r="BH297" s="32" t="s">
        <v>305</v>
      </c>
      <c r="BK297" s="52"/>
      <c r="BL297" s="32"/>
    </row>
    <row r="298" spans="1:64" customFormat="1" ht="15" x14ac:dyDescent="0.25">
      <c r="A298" s="33"/>
      <c r="B298" s="34"/>
      <c r="C298" s="35" t="s">
        <v>309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7"/>
      <c r="BG298" s="25"/>
      <c r="BH298" s="32"/>
      <c r="BK298" s="52"/>
      <c r="BL298" s="32"/>
    </row>
    <row r="299" spans="1:64" customFormat="1" ht="57" x14ac:dyDescent="0.25">
      <c r="A299" s="38"/>
      <c r="B299" s="39" t="s">
        <v>41</v>
      </c>
      <c r="C299" s="227" t="s">
        <v>42</v>
      </c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8"/>
      <c r="BG299" s="25"/>
      <c r="BH299" s="32"/>
      <c r="BI299" s="2" t="s">
        <v>42</v>
      </c>
      <c r="BK299" s="52"/>
      <c r="BL299" s="32"/>
    </row>
    <row r="300" spans="1:64" customFormat="1" ht="15" x14ac:dyDescent="0.25">
      <c r="A300" s="38"/>
      <c r="B300" s="40" t="s">
        <v>43</v>
      </c>
      <c r="C300" s="227" t="s">
        <v>44</v>
      </c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8"/>
      <c r="BG300" s="25"/>
      <c r="BH300" s="32"/>
      <c r="BJ300" s="2" t="s">
        <v>44</v>
      </c>
      <c r="BK300" s="52"/>
      <c r="BL300" s="32"/>
    </row>
    <row r="301" spans="1:64" customFormat="1" ht="15" x14ac:dyDescent="0.25">
      <c r="A301" s="41"/>
      <c r="B301" s="42"/>
      <c r="C301" s="42"/>
      <c r="D301" s="42"/>
      <c r="E301" s="43" t="s">
        <v>310</v>
      </c>
      <c r="F301" s="43"/>
      <c r="G301" s="44"/>
      <c r="H301" s="45"/>
      <c r="I301" s="10"/>
      <c r="J301" s="10"/>
      <c r="K301" s="10"/>
      <c r="L301" s="46">
        <v>1547947.07</v>
      </c>
      <c r="M301" s="47"/>
      <c r="N301" s="47"/>
      <c r="O301" s="48"/>
      <c r="BG301" s="25"/>
      <c r="BH301" s="32"/>
      <c r="BK301" s="52"/>
      <c r="BL301" s="32"/>
    </row>
    <row r="302" spans="1:64" customFormat="1" ht="15" x14ac:dyDescent="0.25">
      <c r="A302" s="41"/>
      <c r="B302" s="42"/>
      <c r="C302" s="42"/>
      <c r="D302" s="42"/>
      <c r="E302" s="43" t="s">
        <v>311</v>
      </c>
      <c r="F302" s="43"/>
      <c r="G302" s="44"/>
      <c r="H302" s="45"/>
      <c r="I302" s="10"/>
      <c r="J302" s="10"/>
      <c r="K302" s="10"/>
      <c r="L302" s="46">
        <v>1031964.72</v>
      </c>
      <c r="M302" s="47"/>
      <c r="N302" s="47"/>
      <c r="O302" s="48"/>
      <c r="BG302" s="25"/>
      <c r="BH302" s="32"/>
      <c r="BK302" s="52"/>
      <c r="BL302" s="32"/>
    </row>
    <row r="303" spans="1:64" customFormat="1" ht="15" x14ac:dyDescent="0.25">
      <c r="A303" s="41"/>
      <c r="B303" s="42"/>
      <c r="C303" s="42"/>
      <c r="D303" s="42"/>
      <c r="E303" s="43" t="s">
        <v>47</v>
      </c>
      <c r="F303" s="43"/>
      <c r="G303" s="44"/>
      <c r="H303" s="45"/>
      <c r="I303" s="10"/>
      <c r="J303" s="10"/>
      <c r="K303" s="10"/>
      <c r="L303" s="46">
        <v>4685985.22</v>
      </c>
      <c r="M303" s="47"/>
      <c r="N303" s="47"/>
      <c r="O303" s="48"/>
      <c r="BG303" s="25"/>
      <c r="BH303" s="32"/>
      <c r="BK303" s="52"/>
      <c r="BL303" s="32"/>
    </row>
    <row r="304" spans="1:64" customFormat="1" ht="67.5" x14ac:dyDescent="0.25">
      <c r="A304" s="26" t="s">
        <v>312</v>
      </c>
      <c r="B304" s="27" t="s">
        <v>60</v>
      </c>
      <c r="C304" s="229" t="s">
        <v>61</v>
      </c>
      <c r="D304" s="229"/>
      <c r="E304" s="229"/>
      <c r="F304" s="26" t="s">
        <v>62</v>
      </c>
      <c r="G304" s="29">
        <v>1.3520000000000001</v>
      </c>
      <c r="H304" s="30">
        <v>9007.5</v>
      </c>
      <c r="I304" s="30"/>
      <c r="J304" s="30" t="s">
        <v>63</v>
      </c>
      <c r="K304" s="28" t="s">
        <v>38</v>
      </c>
      <c r="L304" s="30">
        <v>107167.63</v>
      </c>
      <c r="M304" s="30"/>
      <c r="N304" s="31"/>
      <c r="O304" s="30">
        <v>107167.63</v>
      </c>
      <c r="BG304" s="25"/>
      <c r="BH304" s="32" t="s">
        <v>61</v>
      </c>
      <c r="BK304" s="52"/>
      <c r="BL304" s="32"/>
    </row>
    <row r="305" spans="1:64" customFormat="1" ht="15" x14ac:dyDescent="0.25">
      <c r="A305" s="33"/>
      <c r="B305" s="34"/>
      <c r="C305" s="35" t="s">
        <v>136</v>
      </c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7"/>
      <c r="BG305" s="25"/>
      <c r="BH305" s="32"/>
      <c r="BK305" s="52"/>
      <c r="BL305" s="32"/>
    </row>
    <row r="306" spans="1:64" customFormat="1" ht="15" x14ac:dyDescent="0.25">
      <c r="A306" s="38"/>
      <c r="B306" s="40" t="s">
        <v>43</v>
      </c>
      <c r="C306" s="227" t="s">
        <v>44</v>
      </c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8"/>
      <c r="BG306" s="25"/>
      <c r="BH306" s="32"/>
      <c r="BJ306" s="2" t="s">
        <v>44</v>
      </c>
      <c r="BK306" s="52"/>
      <c r="BL306" s="32"/>
    </row>
    <row r="307" spans="1:64" customFormat="1" ht="67.5" x14ac:dyDescent="0.25">
      <c r="A307" s="26" t="s">
        <v>313</v>
      </c>
      <c r="B307" s="27" t="s">
        <v>60</v>
      </c>
      <c r="C307" s="229" t="s">
        <v>226</v>
      </c>
      <c r="D307" s="229"/>
      <c r="E307" s="229"/>
      <c r="F307" s="26" t="s">
        <v>62</v>
      </c>
      <c r="G307" s="49">
        <v>1.04</v>
      </c>
      <c r="H307" s="30">
        <v>9521.59</v>
      </c>
      <c r="I307" s="30"/>
      <c r="J307" s="30" t="s">
        <v>227</v>
      </c>
      <c r="K307" s="28" t="s">
        <v>38</v>
      </c>
      <c r="L307" s="30">
        <v>87141.59</v>
      </c>
      <c r="M307" s="30"/>
      <c r="N307" s="31"/>
      <c r="O307" s="30">
        <v>87141.59</v>
      </c>
      <c r="BG307" s="25"/>
      <c r="BH307" s="32" t="s">
        <v>226</v>
      </c>
      <c r="BK307" s="52"/>
      <c r="BL307" s="32"/>
    </row>
    <row r="308" spans="1:64" customFormat="1" ht="15" x14ac:dyDescent="0.25">
      <c r="A308" s="33"/>
      <c r="B308" s="34"/>
      <c r="C308" s="35" t="s">
        <v>314</v>
      </c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BG308" s="25"/>
      <c r="BH308" s="32"/>
      <c r="BK308" s="52"/>
      <c r="BL308" s="32"/>
    </row>
    <row r="309" spans="1:64" customFormat="1" ht="15" x14ac:dyDescent="0.25">
      <c r="A309" s="38"/>
      <c r="B309" s="40" t="s">
        <v>43</v>
      </c>
      <c r="C309" s="227" t="s">
        <v>44</v>
      </c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8"/>
      <c r="BG309" s="25"/>
      <c r="BH309" s="32"/>
      <c r="BJ309" s="2" t="s">
        <v>44</v>
      </c>
      <c r="BK309" s="52"/>
      <c r="BL309" s="32"/>
    </row>
    <row r="310" spans="1:64" customFormat="1" ht="67.5" x14ac:dyDescent="0.25">
      <c r="A310" s="26" t="s">
        <v>315</v>
      </c>
      <c r="B310" s="27" t="s">
        <v>60</v>
      </c>
      <c r="C310" s="229" t="s">
        <v>232</v>
      </c>
      <c r="D310" s="229"/>
      <c r="E310" s="229"/>
      <c r="F310" s="26" t="s">
        <v>62</v>
      </c>
      <c r="G310" s="51">
        <v>5.2</v>
      </c>
      <c r="H310" s="30">
        <v>12096.93</v>
      </c>
      <c r="I310" s="30"/>
      <c r="J310" s="30" t="s">
        <v>233</v>
      </c>
      <c r="K310" s="28" t="s">
        <v>38</v>
      </c>
      <c r="L310" s="30">
        <v>553555.52</v>
      </c>
      <c r="M310" s="30"/>
      <c r="N310" s="31"/>
      <c r="O310" s="30">
        <v>553555.52</v>
      </c>
      <c r="BG310" s="25"/>
      <c r="BH310" s="32" t="s">
        <v>232</v>
      </c>
      <c r="BK310" s="52"/>
      <c r="BL310" s="32"/>
    </row>
    <row r="311" spans="1:64" customFormat="1" ht="15" x14ac:dyDescent="0.25">
      <c r="A311" s="33"/>
      <c r="B311" s="34"/>
      <c r="C311" s="35" t="s">
        <v>316</v>
      </c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7"/>
      <c r="BG311" s="25"/>
      <c r="BH311" s="32"/>
      <c r="BK311" s="52"/>
      <c r="BL311" s="32"/>
    </row>
    <row r="312" spans="1:64" customFormat="1" ht="15" x14ac:dyDescent="0.25">
      <c r="A312" s="38"/>
      <c r="B312" s="40" t="s">
        <v>43</v>
      </c>
      <c r="C312" s="227" t="s">
        <v>44</v>
      </c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8"/>
      <c r="BG312" s="25"/>
      <c r="BH312" s="32"/>
      <c r="BJ312" s="2" t="s">
        <v>44</v>
      </c>
      <c r="BK312" s="52"/>
      <c r="BL312" s="32"/>
    </row>
    <row r="313" spans="1:64" customFormat="1" ht="67.5" x14ac:dyDescent="0.25">
      <c r="A313" s="26" t="s">
        <v>317</v>
      </c>
      <c r="B313" s="27" t="s">
        <v>60</v>
      </c>
      <c r="C313" s="229" t="s">
        <v>134</v>
      </c>
      <c r="D313" s="229"/>
      <c r="E313" s="229"/>
      <c r="F313" s="26" t="s">
        <v>62</v>
      </c>
      <c r="G313" s="29">
        <v>2.496</v>
      </c>
      <c r="H313" s="30">
        <v>9194.32</v>
      </c>
      <c r="I313" s="30"/>
      <c r="J313" s="30" t="s">
        <v>135</v>
      </c>
      <c r="K313" s="28" t="s">
        <v>38</v>
      </c>
      <c r="L313" s="30">
        <v>201951.4</v>
      </c>
      <c r="M313" s="30"/>
      <c r="N313" s="31"/>
      <c r="O313" s="30">
        <v>201951.4</v>
      </c>
      <c r="BG313" s="25"/>
      <c r="BH313" s="32" t="s">
        <v>134</v>
      </c>
      <c r="BK313" s="52"/>
      <c r="BL313" s="32"/>
    </row>
    <row r="314" spans="1:64" customFormat="1" ht="15" x14ac:dyDescent="0.25">
      <c r="A314" s="33"/>
      <c r="B314" s="34"/>
      <c r="C314" s="35" t="s">
        <v>230</v>
      </c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7"/>
      <c r="BG314" s="25"/>
      <c r="BH314" s="32"/>
      <c r="BK314" s="52"/>
      <c r="BL314" s="32"/>
    </row>
    <row r="315" spans="1:64" customFormat="1" ht="15" x14ac:dyDescent="0.25">
      <c r="A315" s="38"/>
      <c r="B315" s="40" t="s">
        <v>43</v>
      </c>
      <c r="C315" s="227" t="s">
        <v>44</v>
      </c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8"/>
      <c r="BG315" s="25"/>
      <c r="BH315" s="32"/>
      <c r="BJ315" s="2" t="s">
        <v>44</v>
      </c>
      <c r="BK315" s="52"/>
      <c r="BL315" s="32"/>
    </row>
    <row r="316" spans="1:64" customFormat="1" ht="67.5" x14ac:dyDescent="0.25">
      <c r="A316" s="26" t="s">
        <v>318</v>
      </c>
      <c r="B316" s="27" t="s">
        <v>60</v>
      </c>
      <c r="C316" s="229" t="s">
        <v>138</v>
      </c>
      <c r="D316" s="229"/>
      <c r="E316" s="229"/>
      <c r="F316" s="26" t="s">
        <v>62</v>
      </c>
      <c r="G316" s="29">
        <v>1.456</v>
      </c>
      <c r="H316" s="30">
        <v>8626.25</v>
      </c>
      <c r="I316" s="30"/>
      <c r="J316" s="30" t="s">
        <v>139</v>
      </c>
      <c r="K316" s="28" t="s">
        <v>38</v>
      </c>
      <c r="L316" s="30">
        <v>110526.42</v>
      </c>
      <c r="M316" s="30"/>
      <c r="N316" s="31"/>
      <c r="O316" s="30">
        <v>110526.42</v>
      </c>
      <c r="BG316" s="25"/>
      <c r="BH316" s="32" t="s">
        <v>138</v>
      </c>
      <c r="BK316" s="52"/>
      <c r="BL316" s="32"/>
    </row>
    <row r="317" spans="1:64" customFormat="1" ht="15" x14ac:dyDescent="0.25">
      <c r="A317" s="33"/>
      <c r="B317" s="34"/>
      <c r="C317" s="35" t="s">
        <v>96</v>
      </c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7"/>
      <c r="BG317" s="25"/>
      <c r="BH317" s="32"/>
      <c r="BK317" s="52"/>
      <c r="BL317" s="32"/>
    </row>
    <row r="318" spans="1:64" customFormat="1" ht="15" x14ac:dyDescent="0.25">
      <c r="A318" s="38"/>
      <c r="B318" s="40" t="s">
        <v>43</v>
      </c>
      <c r="C318" s="227" t="s">
        <v>44</v>
      </c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8"/>
      <c r="BG318" s="25"/>
      <c r="BH318" s="32"/>
      <c r="BJ318" s="2" t="s">
        <v>44</v>
      </c>
      <c r="BK318" s="52"/>
      <c r="BL318" s="32"/>
    </row>
    <row r="319" spans="1:64" customFormat="1" ht="67.5" x14ac:dyDescent="0.25">
      <c r="A319" s="26" t="s">
        <v>319</v>
      </c>
      <c r="B319" s="27" t="s">
        <v>60</v>
      </c>
      <c r="C319" s="229" t="s">
        <v>142</v>
      </c>
      <c r="D319" s="229"/>
      <c r="E319" s="229"/>
      <c r="F319" s="26" t="s">
        <v>62</v>
      </c>
      <c r="G319" s="29">
        <v>5.8239999999999998</v>
      </c>
      <c r="H319" s="30">
        <v>8516.48</v>
      </c>
      <c r="I319" s="30"/>
      <c r="J319" s="30" t="s">
        <v>143</v>
      </c>
      <c r="K319" s="28" t="s">
        <v>38</v>
      </c>
      <c r="L319" s="30">
        <v>436479.82</v>
      </c>
      <c r="M319" s="30"/>
      <c r="N319" s="31"/>
      <c r="O319" s="30">
        <v>436479.82</v>
      </c>
      <c r="BG319" s="25"/>
      <c r="BH319" s="32" t="s">
        <v>142</v>
      </c>
      <c r="BK319" s="52"/>
      <c r="BL319" s="32"/>
    </row>
    <row r="320" spans="1:64" customFormat="1" ht="15" x14ac:dyDescent="0.25">
      <c r="A320" s="33"/>
      <c r="B320" s="34"/>
      <c r="C320" s="35" t="s">
        <v>320</v>
      </c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7"/>
      <c r="BG320" s="25"/>
      <c r="BH320" s="32"/>
      <c r="BK320" s="52"/>
      <c r="BL320" s="32"/>
    </row>
    <row r="321" spans="1:64" customFormat="1" ht="15" x14ac:dyDescent="0.25">
      <c r="A321" s="38"/>
      <c r="B321" s="40" t="s">
        <v>43</v>
      </c>
      <c r="C321" s="227" t="s">
        <v>44</v>
      </c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8"/>
      <c r="BG321" s="25"/>
      <c r="BH321" s="32"/>
      <c r="BJ321" s="2" t="s">
        <v>44</v>
      </c>
      <c r="BK321" s="52"/>
      <c r="BL321" s="32"/>
    </row>
    <row r="322" spans="1:64" customFormat="1" ht="67.5" x14ac:dyDescent="0.25">
      <c r="A322" s="26" t="s">
        <v>321</v>
      </c>
      <c r="B322" s="27" t="s">
        <v>60</v>
      </c>
      <c r="C322" s="229" t="s">
        <v>322</v>
      </c>
      <c r="D322" s="229"/>
      <c r="E322" s="229"/>
      <c r="F322" s="26" t="s">
        <v>62</v>
      </c>
      <c r="G322" s="29">
        <v>10.192</v>
      </c>
      <c r="H322" s="30">
        <v>8135.23</v>
      </c>
      <c r="I322" s="30"/>
      <c r="J322" s="30" t="s">
        <v>323</v>
      </c>
      <c r="K322" s="28" t="s">
        <v>38</v>
      </c>
      <c r="L322" s="30">
        <v>729645.52</v>
      </c>
      <c r="M322" s="30"/>
      <c r="N322" s="31"/>
      <c r="O322" s="30">
        <v>729645.52</v>
      </c>
      <c r="BG322" s="25"/>
      <c r="BH322" s="32" t="s">
        <v>322</v>
      </c>
      <c r="BK322" s="52"/>
      <c r="BL322" s="32"/>
    </row>
    <row r="323" spans="1:64" customFormat="1" ht="15" x14ac:dyDescent="0.25">
      <c r="A323" s="33"/>
      <c r="B323" s="34"/>
      <c r="C323" s="35" t="s">
        <v>324</v>
      </c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7"/>
      <c r="BG323" s="25"/>
      <c r="BH323" s="32"/>
      <c r="BK323" s="52"/>
      <c r="BL323" s="32"/>
    </row>
    <row r="324" spans="1:64" customFormat="1" ht="15" x14ac:dyDescent="0.25">
      <c r="A324" s="38"/>
      <c r="B324" s="40" t="s">
        <v>43</v>
      </c>
      <c r="C324" s="227" t="s">
        <v>44</v>
      </c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8"/>
      <c r="BG324" s="25"/>
      <c r="BH324" s="32"/>
      <c r="BJ324" s="2" t="s">
        <v>44</v>
      </c>
      <c r="BK324" s="52"/>
      <c r="BL324" s="32"/>
    </row>
    <row r="325" spans="1:64" customFormat="1" ht="67.5" x14ac:dyDescent="0.25">
      <c r="A325" s="26" t="s">
        <v>325</v>
      </c>
      <c r="B325" s="27" t="s">
        <v>60</v>
      </c>
      <c r="C325" s="229" t="s">
        <v>74</v>
      </c>
      <c r="D325" s="229"/>
      <c r="E325" s="229"/>
      <c r="F325" s="26" t="s">
        <v>62</v>
      </c>
      <c r="G325" s="29">
        <v>3.2240000000000002</v>
      </c>
      <c r="H325" s="30">
        <v>7461.36</v>
      </c>
      <c r="I325" s="30"/>
      <c r="J325" s="30" t="s">
        <v>75</v>
      </c>
      <c r="K325" s="28" t="s">
        <v>38</v>
      </c>
      <c r="L325" s="30">
        <v>211687.74</v>
      </c>
      <c r="M325" s="30"/>
      <c r="N325" s="31"/>
      <c r="O325" s="30">
        <v>211687.74</v>
      </c>
      <c r="BG325" s="25"/>
      <c r="BH325" s="32" t="s">
        <v>74</v>
      </c>
      <c r="BK325" s="52"/>
      <c r="BL325" s="32"/>
    </row>
    <row r="326" spans="1:64" customFormat="1" ht="15" x14ac:dyDescent="0.25">
      <c r="A326" s="33"/>
      <c r="B326" s="34"/>
      <c r="C326" s="35" t="s">
        <v>326</v>
      </c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7"/>
      <c r="BG326" s="25"/>
      <c r="BH326" s="32"/>
      <c r="BK326" s="52"/>
      <c r="BL326" s="32"/>
    </row>
    <row r="327" spans="1:64" customFormat="1" ht="15" x14ac:dyDescent="0.25">
      <c r="A327" s="38"/>
      <c r="B327" s="40" t="s">
        <v>43</v>
      </c>
      <c r="C327" s="227" t="s">
        <v>44</v>
      </c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8"/>
      <c r="BG327" s="25"/>
      <c r="BH327" s="32"/>
      <c r="BJ327" s="2" t="s">
        <v>44</v>
      </c>
      <c r="BK327" s="52"/>
      <c r="BL327" s="32"/>
    </row>
    <row r="328" spans="1:64" customFormat="1" ht="67.5" x14ac:dyDescent="0.25">
      <c r="A328" s="26" t="s">
        <v>327</v>
      </c>
      <c r="B328" s="27" t="s">
        <v>60</v>
      </c>
      <c r="C328" s="229" t="s">
        <v>328</v>
      </c>
      <c r="D328" s="229"/>
      <c r="E328" s="229"/>
      <c r="F328" s="26" t="s">
        <v>62</v>
      </c>
      <c r="G328" s="29">
        <v>9.984</v>
      </c>
      <c r="H328" s="30">
        <v>6980</v>
      </c>
      <c r="I328" s="30"/>
      <c r="J328" s="30" t="s">
        <v>299</v>
      </c>
      <c r="K328" s="28" t="s">
        <v>38</v>
      </c>
      <c r="L328" s="30">
        <v>613257.22</v>
      </c>
      <c r="M328" s="30"/>
      <c r="N328" s="31"/>
      <c r="O328" s="30">
        <v>613257.22</v>
      </c>
      <c r="BG328" s="25"/>
      <c r="BH328" s="32" t="s">
        <v>328</v>
      </c>
      <c r="BK328" s="52"/>
      <c r="BL328" s="32"/>
    </row>
    <row r="329" spans="1:64" customFormat="1" ht="15" x14ac:dyDescent="0.25">
      <c r="A329" s="33"/>
      <c r="B329" s="34"/>
      <c r="C329" s="35" t="s">
        <v>329</v>
      </c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7"/>
      <c r="BG329" s="25"/>
      <c r="BH329" s="32"/>
      <c r="BK329" s="52"/>
      <c r="BL329" s="32"/>
    </row>
    <row r="330" spans="1:64" customFormat="1" ht="15" x14ac:dyDescent="0.25">
      <c r="A330" s="38"/>
      <c r="B330" s="40" t="s">
        <v>43</v>
      </c>
      <c r="C330" s="227" t="s">
        <v>44</v>
      </c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8"/>
      <c r="BG330" s="25"/>
      <c r="BH330" s="32"/>
      <c r="BJ330" s="2" t="s">
        <v>44</v>
      </c>
      <c r="BK330" s="52"/>
      <c r="BL330" s="32"/>
    </row>
    <row r="331" spans="1:64" customFormat="1" ht="67.5" x14ac:dyDescent="0.25">
      <c r="A331" s="26" t="s">
        <v>330</v>
      </c>
      <c r="B331" s="27" t="s">
        <v>60</v>
      </c>
      <c r="C331" s="229" t="s">
        <v>281</v>
      </c>
      <c r="D331" s="229"/>
      <c r="E331" s="229"/>
      <c r="F331" s="26" t="s">
        <v>62</v>
      </c>
      <c r="G331" s="29">
        <v>5.0960000000000001</v>
      </c>
      <c r="H331" s="30">
        <v>8193.07</v>
      </c>
      <c r="I331" s="30"/>
      <c r="J331" s="30" t="s">
        <v>282</v>
      </c>
      <c r="K331" s="28" t="s">
        <v>38</v>
      </c>
      <c r="L331" s="30">
        <v>367416.59</v>
      </c>
      <c r="M331" s="30"/>
      <c r="N331" s="31"/>
      <c r="O331" s="30">
        <v>367416.59</v>
      </c>
      <c r="BG331" s="25"/>
      <c r="BH331" s="32" t="s">
        <v>281</v>
      </c>
      <c r="BK331" s="52"/>
      <c r="BL331" s="32"/>
    </row>
    <row r="332" spans="1:64" customFormat="1" ht="15" x14ac:dyDescent="0.25">
      <c r="A332" s="33"/>
      <c r="B332" s="34"/>
      <c r="C332" s="35" t="s">
        <v>331</v>
      </c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7"/>
      <c r="BG332" s="25"/>
      <c r="BH332" s="32"/>
      <c r="BK332" s="52"/>
      <c r="BL332" s="32"/>
    </row>
    <row r="333" spans="1:64" customFormat="1" ht="15" x14ac:dyDescent="0.25">
      <c r="A333" s="38"/>
      <c r="B333" s="40" t="s">
        <v>43</v>
      </c>
      <c r="C333" s="227" t="s">
        <v>44</v>
      </c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8"/>
      <c r="BG333" s="25"/>
      <c r="BH333" s="32"/>
      <c r="BJ333" s="2" t="s">
        <v>44</v>
      </c>
      <c r="BK333" s="52"/>
      <c r="BL333" s="32"/>
    </row>
    <row r="334" spans="1:64" customFormat="1" ht="67.5" x14ac:dyDescent="0.25">
      <c r="A334" s="26" t="s">
        <v>332</v>
      </c>
      <c r="B334" s="27" t="s">
        <v>60</v>
      </c>
      <c r="C334" s="229" t="s">
        <v>288</v>
      </c>
      <c r="D334" s="229"/>
      <c r="E334" s="229"/>
      <c r="F334" s="26" t="s">
        <v>62</v>
      </c>
      <c r="G334" s="29">
        <v>0.93600000000000005</v>
      </c>
      <c r="H334" s="30">
        <v>9386.82</v>
      </c>
      <c r="I334" s="30"/>
      <c r="J334" s="30" t="s">
        <v>289</v>
      </c>
      <c r="K334" s="28" t="s">
        <v>38</v>
      </c>
      <c r="L334" s="30">
        <v>77317.36</v>
      </c>
      <c r="M334" s="30"/>
      <c r="N334" s="31"/>
      <c r="O334" s="30">
        <v>77317.36</v>
      </c>
      <c r="BG334" s="25"/>
      <c r="BH334" s="32" t="s">
        <v>288</v>
      </c>
      <c r="BK334" s="52"/>
      <c r="BL334" s="32"/>
    </row>
    <row r="335" spans="1:64" customFormat="1" ht="15" x14ac:dyDescent="0.25">
      <c r="A335" s="33"/>
      <c r="B335" s="34"/>
      <c r="C335" s="35" t="s">
        <v>333</v>
      </c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7"/>
      <c r="BG335" s="25"/>
      <c r="BH335" s="32"/>
      <c r="BK335" s="52"/>
      <c r="BL335" s="32"/>
    </row>
    <row r="336" spans="1:64" customFormat="1" ht="15" x14ac:dyDescent="0.25">
      <c r="A336" s="38"/>
      <c r="B336" s="40" t="s">
        <v>43</v>
      </c>
      <c r="C336" s="227" t="s">
        <v>44</v>
      </c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8"/>
      <c r="BG336" s="25"/>
      <c r="BH336" s="32"/>
      <c r="BJ336" s="2" t="s">
        <v>44</v>
      </c>
      <c r="BK336" s="52"/>
      <c r="BL336" s="32"/>
    </row>
    <row r="337" spans="1:64" customFormat="1" ht="67.5" x14ac:dyDescent="0.25">
      <c r="A337" s="26" t="s">
        <v>334</v>
      </c>
      <c r="B337" s="27" t="s">
        <v>60</v>
      </c>
      <c r="C337" s="229" t="s">
        <v>86</v>
      </c>
      <c r="D337" s="229"/>
      <c r="E337" s="229"/>
      <c r="F337" s="26" t="s">
        <v>62</v>
      </c>
      <c r="G337" s="29">
        <v>0.93600000000000005</v>
      </c>
      <c r="H337" s="30">
        <v>9324.2000000000007</v>
      </c>
      <c r="I337" s="30"/>
      <c r="J337" s="30" t="s">
        <v>87</v>
      </c>
      <c r="K337" s="28" t="s">
        <v>38</v>
      </c>
      <c r="L337" s="30">
        <v>76801.570000000007</v>
      </c>
      <c r="M337" s="30"/>
      <c r="N337" s="31"/>
      <c r="O337" s="30">
        <v>76801.570000000007</v>
      </c>
      <c r="BG337" s="25"/>
      <c r="BH337" s="32" t="s">
        <v>86</v>
      </c>
      <c r="BK337" s="52"/>
      <c r="BL337" s="32"/>
    </row>
    <row r="338" spans="1:64" customFormat="1" ht="15" x14ac:dyDescent="0.25">
      <c r="A338" s="33"/>
      <c r="B338" s="34"/>
      <c r="C338" s="35" t="s">
        <v>333</v>
      </c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7"/>
      <c r="BG338" s="25"/>
      <c r="BH338" s="32"/>
      <c r="BK338" s="52"/>
      <c r="BL338" s="32"/>
    </row>
    <row r="339" spans="1:64" customFormat="1" ht="15" x14ac:dyDescent="0.25">
      <c r="A339" s="38"/>
      <c r="B339" s="40" t="s">
        <v>43</v>
      </c>
      <c r="C339" s="227" t="s">
        <v>44</v>
      </c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8"/>
      <c r="BG339" s="25"/>
      <c r="BH339" s="32"/>
      <c r="BJ339" s="2" t="s">
        <v>44</v>
      </c>
      <c r="BK339" s="52"/>
      <c r="BL339" s="32"/>
    </row>
    <row r="340" spans="1:64" customFormat="1" ht="67.5" x14ac:dyDescent="0.25">
      <c r="A340" s="26" t="s">
        <v>335</v>
      </c>
      <c r="B340" s="27" t="s">
        <v>60</v>
      </c>
      <c r="C340" s="229" t="s">
        <v>94</v>
      </c>
      <c r="D340" s="229"/>
      <c r="E340" s="229"/>
      <c r="F340" s="26" t="s">
        <v>62</v>
      </c>
      <c r="G340" s="29">
        <v>0.104</v>
      </c>
      <c r="H340" s="30">
        <v>8462.61</v>
      </c>
      <c r="I340" s="30"/>
      <c r="J340" s="30" t="s">
        <v>95</v>
      </c>
      <c r="K340" s="28" t="s">
        <v>38</v>
      </c>
      <c r="L340" s="30">
        <v>7744.98</v>
      </c>
      <c r="M340" s="30"/>
      <c r="N340" s="31"/>
      <c r="O340" s="30">
        <v>7744.98</v>
      </c>
      <c r="BG340" s="25"/>
      <c r="BH340" s="32" t="s">
        <v>94</v>
      </c>
      <c r="BK340" s="52"/>
      <c r="BL340" s="32"/>
    </row>
    <row r="341" spans="1:64" customFormat="1" ht="15" x14ac:dyDescent="0.25">
      <c r="A341" s="33"/>
      <c r="B341" s="34"/>
      <c r="C341" s="35" t="s">
        <v>286</v>
      </c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7"/>
      <c r="BG341" s="25"/>
      <c r="BH341" s="32"/>
      <c r="BK341" s="52"/>
      <c r="BL341" s="32"/>
    </row>
    <row r="342" spans="1:64" customFormat="1" ht="15" x14ac:dyDescent="0.25">
      <c r="A342" s="38"/>
      <c r="B342" s="40" t="s">
        <v>43</v>
      </c>
      <c r="C342" s="227" t="s">
        <v>44</v>
      </c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8"/>
      <c r="BG342" s="25"/>
      <c r="BH342" s="32"/>
      <c r="BJ342" s="2" t="s">
        <v>44</v>
      </c>
      <c r="BK342" s="52"/>
      <c r="BL342" s="32"/>
    </row>
    <row r="343" spans="1:64" customFormat="1" ht="67.5" x14ac:dyDescent="0.25">
      <c r="A343" s="26" t="s">
        <v>336</v>
      </c>
      <c r="B343" s="27" t="s">
        <v>60</v>
      </c>
      <c r="C343" s="229" t="s">
        <v>102</v>
      </c>
      <c r="D343" s="229"/>
      <c r="E343" s="229"/>
      <c r="F343" s="26" t="s">
        <v>62</v>
      </c>
      <c r="G343" s="29">
        <v>0.312</v>
      </c>
      <c r="H343" s="30">
        <v>7596.14</v>
      </c>
      <c r="I343" s="30"/>
      <c r="J343" s="30" t="s">
        <v>71</v>
      </c>
      <c r="K343" s="28" t="s">
        <v>38</v>
      </c>
      <c r="L343" s="30">
        <v>20855.96</v>
      </c>
      <c r="M343" s="30"/>
      <c r="N343" s="31"/>
      <c r="O343" s="30">
        <v>20855.96</v>
      </c>
      <c r="BG343" s="25"/>
      <c r="BH343" s="32" t="s">
        <v>102</v>
      </c>
      <c r="BK343" s="52"/>
      <c r="BL343" s="32"/>
    </row>
    <row r="344" spans="1:64" customFormat="1" ht="15" x14ac:dyDescent="0.25">
      <c r="A344" s="33"/>
      <c r="B344" s="34"/>
      <c r="C344" s="35" t="s">
        <v>337</v>
      </c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7"/>
      <c r="BG344" s="25"/>
      <c r="BH344" s="32"/>
      <c r="BK344" s="52"/>
      <c r="BL344" s="32"/>
    </row>
    <row r="345" spans="1:64" customFormat="1" ht="15" x14ac:dyDescent="0.25">
      <c r="A345" s="38"/>
      <c r="B345" s="40" t="s">
        <v>43</v>
      </c>
      <c r="C345" s="227" t="s">
        <v>44</v>
      </c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8"/>
      <c r="BG345" s="25"/>
      <c r="BH345" s="32"/>
      <c r="BJ345" s="2" t="s">
        <v>44</v>
      </c>
      <c r="BK345" s="52"/>
      <c r="BL345" s="32"/>
    </row>
    <row r="346" spans="1:64" customFormat="1" ht="67.5" x14ac:dyDescent="0.25">
      <c r="A346" s="26" t="s">
        <v>338</v>
      </c>
      <c r="B346" s="27" t="s">
        <v>60</v>
      </c>
      <c r="C346" s="229" t="s">
        <v>109</v>
      </c>
      <c r="D346" s="229"/>
      <c r="E346" s="229"/>
      <c r="F346" s="26" t="s">
        <v>62</v>
      </c>
      <c r="G346" s="29">
        <v>0.93600000000000005</v>
      </c>
      <c r="H346" s="30">
        <v>7368.86</v>
      </c>
      <c r="I346" s="30"/>
      <c r="J346" s="30" t="s">
        <v>110</v>
      </c>
      <c r="K346" s="28" t="s">
        <v>38</v>
      </c>
      <c r="L346" s="30">
        <v>60695.83</v>
      </c>
      <c r="M346" s="30"/>
      <c r="N346" s="31"/>
      <c r="O346" s="30">
        <v>60695.83</v>
      </c>
      <c r="BG346" s="25"/>
      <c r="BH346" s="32" t="s">
        <v>109</v>
      </c>
      <c r="BK346" s="52"/>
      <c r="BL346" s="32"/>
    </row>
    <row r="347" spans="1:64" customFormat="1" ht="15" x14ac:dyDescent="0.25">
      <c r="A347" s="33"/>
      <c r="B347" s="34"/>
      <c r="C347" s="35" t="s">
        <v>333</v>
      </c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7"/>
      <c r="BG347" s="25"/>
      <c r="BH347" s="32"/>
      <c r="BK347" s="52"/>
      <c r="BL347" s="32"/>
    </row>
    <row r="348" spans="1:64" customFormat="1" ht="15" x14ac:dyDescent="0.25">
      <c r="A348" s="38"/>
      <c r="B348" s="40" t="s">
        <v>43</v>
      </c>
      <c r="C348" s="227" t="s">
        <v>44</v>
      </c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8"/>
      <c r="BG348" s="25"/>
      <c r="BH348" s="32"/>
      <c r="BJ348" s="2" t="s">
        <v>44</v>
      </c>
      <c r="BK348" s="52"/>
      <c r="BL348" s="32"/>
    </row>
    <row r="349" spans="1:64" customFormat="1" ht="67.5" x14ac:dyDescent="0.25">
      <c r="A349" s="26" t="s">
        <v>339</v>
      </c>
      <c r="B349" s="27" t="s">
        <v>60</v>
      </c>
      <c r="C349" s="229" t="s">
        <v>113</v>
      </c>
      <c r="D349" s="229"/>
      <c r="E349" s="229"/>
      <c r="F349" s="26" t="s">
        <v>62</v>
      </c>
      <c r="G349" s="49">
        <v>1.04</v>
      </c>
      <c r="H349" s="30">
        <v>7201.36</v>
      </c>
      <c r="I349" s="30"/>
      <c r="J349" s="30" t="s">
        <v>114</v>
      </c>
      <c r="K349" s="28" t="s">
        <v>38</v>
      </c>
      <c r="L349" s="30">
        <v>65906.850000000006</v>
      </c>
      <c r="M349" s="30"/>
      <c r="N349" s="31"/>
      <c r="O349" s="30">
        <v>65906.850000000006</v>
      </c>
      <c r="BG349" s="25"/>
      <c r="BH349" s="32" t="s">
        <v>113</v>
      </c>
      <c r="BK349" s="52"/>
      <c r="BL349" s="32"/>
    </row>
    <row r="350" spans="1:64" customFormat="1" ht="15" x14ac:dyDescent="0.25">
      <c r="A350" s="33"/>
      <c r="B350" s="34"/>
      <c r="C350" s="35" t="s">
        <v>314</v>
      </c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7"/>
      <c r="BG350" s="25"/>
      <c r="BH350" s="32"/>
      <c r="BK350" s="52"/>
      <c r="BL350" s="32"/>
    </row>
    <row r="351" spans="1:64" customFormat="1" ht="15" x14ac:dyDescent="0.25">
      <c r="A351" s="38"/>
      <c r="B351" s="40" t="s">
        <v>43</v>
      </c>
      <c r="C351" s="227" t="s">
        <v>44</v>
      </c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8"/>
      <c r="BG351" s="25"/>
      <c r="BH351" s="32"/>
      <c r="BJ351" s="2" t="s">
        <v>44</v>
      </c>
      <c r="BK351" s="52"/>
      <c r="BL351" s="32"/>
    </row>
    <row r="352" spans="1:64" customFormat="1" ht="67.5" x14ac:dyDescent="0.25">
      <c r="A352" s="26" t="s">
        <v>340</v>
      </c>
      <c r="B352" s="27" t="s">
        <v>60</v>
      </c>
      <c r="C352" s="229" t="s">
        <v>253</v>
      </c>
      <c r="D352" s="229"/>
      <c r="E352" s="229"/>
      <c r="F352" s="26" t="s">
        <v>62</v>
      </c>
      <c r="G352" s="29">
        <v>4.992</v>
      </c>
      <c r="H352" s="30">
        <v>6046.14</v>
      </c>
      <c r="I352" s="30"/>
      <c r="J352" s="30" t="s">
        <v>254</v>
      </c>
      <c r="K352" s="28" t="s">
        <v>38</v>
      </c>
      <c r="L352" s="30">
        <v>265604.51</v>
      </c>
      <c r="M352" s="30"/>
      <c r="N352" s="31"/>
      <c r="O352" s="30">
        <v>265604.51</v>
      </c>
      <c r="BG352" s="25"/>
      <c r="BH352" s="32" t="s">
        <v>253</v>
      </c>
      <c r="BK352" s="52"/>
      <c r="BL352" s="32"/>
    </row>
    <row r="353" spans="1:64" customFormat="1" ht="15" x14ac:dyDescent="0.25">
      <c r="A353" s="33"/>
      <c r="B353" s="34"/>
      <c r="C353" s="35" t="s">
        <v>341</v>
      </c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7"/>
      <c r="BG353" s="25"/>
      <c r="BH353" s="32"/>
      <c r="BK353" s="52"/>
      <c r="BL353" s="32"/>
    </row>
    <row r="354" spans="1:64" customFormat="1" ht="15" x14ac:dyDescent="0.25">
      <c r="A354" s="38"/>
      <c r="B354" s="40" t="s">
        <v>43</v>
      </c>
      <c r="C354" s="227" t="s">
        <v>44</v>
      </c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227"/>
      <c r="O354" s="228"/>
      <c r="BG354" s="25"/>
      <c r="BH354" s="32"/>
      <c r="BJ354" s="2" t="s">
        <v>44</v>
      </c>
      <c r="BK354" s="52"/>
      <c r="BL354" s="32"/>
    </row>
    <row r="355" spans="1:64" customFormat="1" ht="67.5" x14ac:dyDescent="0.25">
      <c r="A355" s="26" t="s">
        <v>342</v>
      </c>
      <c r="B355" s="27" t="s">
        <v>60</v>
      </c>
      <c r="C355" s="229" t="s">
        <v>343</v>
      </c>
      <c r="D355" s="229"/>
      <c r="E355" s="229"/>
      <c r="F355" s="26" t="s">
        <v>62</v>
      </c>
      <c r="G355" s="29">
        <v>5.6159999999999997</v>
      </c>
      <c r="H355" s="30">
        <v>6341.7</v>
      </c>
      <c r="I355" s="30"/>
      <c r="J355" s="30" t="s">
        <v>344</v>
      </c>
      <c r="K355" s="28" t="s">
        <v>38</v>
      </c>
      <c r="L355" s="30">
        <v>313411.89</v>
      </c>
      <c r="M355" s="30"/>
      <c r="N355" s="31"/>
      <c r="O355" s="30">
        <v>313411.89</v>
      </c>
      <c r="BG355" s="25"/>
      <c r="BH355" s="32" t="s">
        <v>343</v>
      </c>
      <c r="BK355" s="52"/>
      <c r="BL355" s="32"/>
    </row>
    <row r="356" spans="1:64" customFormat="1" ht="15" x14ac:dyDescent="0.25">
      <c r="A356" s="33"/>
      <c r="B356" s="34"/>
      <c r="C356" s="35" t="s">
        <v>345</v>
      </c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7"/>
      <c r="BG356" s="25"/>
      <c r="BH356" s="32"/>
      <c r="BK356" s="52"/>
      <c r="BL356" s="32"/>
    </row>
    <row r="357" spans="1:64" customFormat="1" ht="15" x14ac:dyDescent="0.25">
      <c r="A357" s="38"/>
      <c r="B357" s="40" t="s">
        <v>43</v>
      </c>
      <c r="C357" s="227" t="s">
        <v>44</v>
      </c>
      <c r="D357" s="227"/>
      <c r="E357" s="227"/>
      <c r="F357" s="227"/>
      <c r="G357" s="227"/>
      <c r="H357" s="227"/>
      <c r="I357" s="227"/>
      <c r="J357" s="227"/>
      <c r="K357" s="227"/>
      <c r="L357" s="227"/>
      <c r="M357" s="227"/>
      <c r="N357" s="227"/>
      <c r="O357" s="228"/>
      <c r="BG357" s="25"/>
      <c r="BH357" s="32"/>
      <c r="BJ357" s="2" t="s">
        <v>44</v>
      </c>
      <c r="BK357" s="52"/>
      <c r="BL357" s="32"/>
    </row>
    <row r="358" spans="1:64" customFormat="1" ht="67.5" x14ac:dyDescent="0.25">
      <c r="A358" s="26" t="s">
        <v>346</v>
      </c>
      <c r="B358" s="27" t="s">
        <v>60</v>
      </c>
      <c r="C358" s="229" t="s">
        <v>347</v>
      </c>
      <c r="D358" s="229"/>
      <c r="E358" s="229"/>
      <c r="F358" s="26" t="s">
        <v>62</v>
      </c>
      <c r="G358" s="29">
        <v>1.1439999999999999</v>
      </c>
      <c r="H358" s="30">
        <v>5916.14</v>
      </c>
      <c r="I358" s="30"/>
      <c r="J358" s="30" t="s">
        <v>348</v>
      </c>
      <c r="K358" s="28" t="s">
        <v>38</v>
      </c>
      <c r="L358" s="30">
        <v>59558.96</v>
      </c>
      <c r="M358" s="30"/>
      <c r="N358" s="31"/>
      <c r="O358" s="30">
        <v>59558.96</v>
      </c>
      <c r="BG358" s="25"/>
      <c r="BH358" s="32" t="s">
        <v>347</v>
      </c>
      <c r="BK358" s="52"/>
      <c r="BL358" s="32"/>
    </row>
    <row r="359" spans="1:64" customFormat="1" ht="15" x14ac:dyDescent="0.25">
      <c r="A359" s="33"/>
      <c r="B359" s="34"/>
      <c r="C359" s="35" t="s">
        <v>349</v>
      </c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7"/>
      <c r="BG359" s="25"/>
      <c r="BH359" s="32"/>
      <c r="BK359" s="52"/>
      <c r="BL359" s="32"/>
    </row>
    <row r="360" spans="1:64" customFormat="1" ht="15" x14ac:dyDescent="0.25">
      <c r="A360" s="38"/>
      <c r="B360" s="40" t="s">
        <v>43</v>
      </c>
      <c r="C360" s="227" t="s">
        <v>44</v>
      </c>
      <c r="D360" s="227"/>
      <c r="E360" s="227"/>
      <c r="F360" s="227"/>
      <c r="G360" s="227"/>
      <c r="H360" s="227"/>
      <c r="I360" s="227"/>
      <c r="J360" s="227"/>
      <c r="K360" s="227"/>
      <c r="L360" s="227"/>
      <c r="M360" s="227"/>
      <c r="N360" s="227"/>
      <c r="O360" s="228"/>
      <c r="BG360" s="25"/>
      <c r="BH360" s="32"/>
      <c r="BJ360" s="2" t="s">
        <v>44</v>
      </c>
      <c r="BK360" s="52"/>
      <c r="BL360" s="32"/>
    </row>
    <row r="361" spans="1:64" customFormat="1" ht="67.5" x14ac:dyDescent="0.25">
      <c r="A361" s="26" t="s">
        <v>350</v>
      </c>
      <c r="B361" s="27" t="s">
        <v>60</v>
      </c>
      <c r="C361" s="229" t="s">
        <v>351</v>
      </c>
      <c r="D361" s="229"/>
      <c r="E361" s="229"/>
      <c r="F361" s="26" t="s">
        <v>62</v>
      </c>
      <c r="G361" s="29">
        <v>0.104</v>
      </c>
      <c r="H361" s="30">
        <v>8530</v>
      </c>
      <c r="I361" s="30"/>
      <c r="J361" s="30" t="s">
        <v>352</v>
      </c>
      <c r="K361" s="28" t="s">
        <v>38</v>
      </c>
      <c r="L361" s="30">
        <v>7806.66</v>
      </c>
      <c r="M361" s="30"/>
      <c r="N361" s="31"/>
      <c r="O361" s="30">
        <v>7806.66</v>
      </c>
      <c r="BG361" s="25"/>
      <c r="BH361" s="32" t="s">
        <v>351</v>
      </c>
      <c r="BK361" s="52"/>
      <c r="BL361" s="32"/>
    </row>
    <row r="362" spans="1:64" customFormat="1" ht="15" x14ac:dyDescent="0.25">
      <c r="A362" s="33"/>
      <c r="B362" s="34"/>
      <c r="C362" s="35" t="s">
        <v>286</v>
      </c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7"/>
      <c r="BG362" s="25"/>
      <c r="BH362" s="32"/>
      <c r="BK362" s="52"/>
      <c r="BL362" s="32"/>
    </row>
    <row r="363" spans="1:64" customFormat="1" ht="15" x14ac:dyDescent="0.25">
      <c r="A363" s="38"/>
      <c r="B363" s="40" t="s">
        <v>43</v>
      </c>
      <c r="C363" s="227" t="s">
        <v>44</v>
      </c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8"/>
      <c r="BG363" s="25"/>
      <c r="BH363" s="32"/>
      <c r="BJ363" s="2" t="s">
        <v>44</v>
      </c>
      <c r="BK363" s="52"/>
      <c r="BL363" s="32"/>
    </row>
    <row r="364" spans="1:64" customFormat="1" ht="67.5" x14ac:dyDescent="0.25">
      <c r="A364" s="26" t="s">
        <v>353</v>
      </c>
      <c r="B364" s="27" t="s">
        <v>60</v>
      </c>
      <c r="C364" s="229" t="s">
        <v>354</v>
      </c>
      <c r="D364" s="229"/>
      <c r="E364" s="229"/>
      <c r="F364" s="26" t="s">
        <v>62</v>
      </c>
      <c r="G364" s="29">
        <v>4.8879999999999999</v>
      </c>
      <c r="H364" s="30">
        <v>8146.82</v>
      </c>
      <c r="I364" s="30"/>
      <c r="J364" s="30" t="s">
        <v>355</v>
      </c>
      <c r="K364" s="28" t="s">
        <v>38</v>
      </c>
      <c r="L364" s="30">
        <v>350430.57</v>
      </c>
      <c r="M364" s="30"/>
      <c r="N364" s="31"/>
      <c r="O364" s="30">
        <v>350430.57</v>
      </c>
      <c r="BG364" s="25"/>
      <c r="BH364" s="32" t="s">
        <v>354</v>
      </c>
      <c r="BK364" s="52"/>
      <c r="BL364" s="32"/>
    </row>
    <row r="365" spans="1:64" customFormat="1" ht="15" x14ac:dyDescent="0.25">
      <c r="A365" s="33"/>
      <c r="B365" s="34"/>
      <c r="C365" s="35" t="s">
        <v>356</v>
      </c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7"/>
      <c r="BG365" s="25"/>
      <c r="BH365" s="32"/>
      <c r="BK365" s="52"/>
      <c r="BL365" s="32"/>
    </row>
    <row r="366" spans="1:64" customFormat="1" ht="15" x14ac:dyDescent="0.25">
      <c r="A366" s="38"/>
      <c r="B366" s="40" t="s">
        <v>43</v>
      </c>
      <c r="C366" s="227" t="s">
        <v>44</v>
      </c>
      <c r="D366" s="227"/>
      <c r="E366" s="227"/>
      <c r="F366" s="227"/>
      <c r="G366" s="227"/>
      <c r="H366" s="227"/>
      <c r="I366" s="227"/>
      <c r="J366" s="227"/>
      <c r="K366" s="227"/>
      <c r="L366" s="227"/>
      <c r="M366" s="227"/>
      <c r="N366" s="227"/>
      <c r="O366" s="228"/>
      <c r="BG366" s="25"/>
      <c r="BH366" s="32"/>
      <c r="BJ366" s="2" t="s">
        <v>44</v>
      </c>
      <c r="BK366" s="52"/>
      <c r="BL366" s="32"/>
    </row>
    <row r="367" spans="1:64" customFormat="1" ht="67.5" x14ac:dyDescent="0.25">
      <c r="A367" s="26" t="s">
        <v>357</v>
      </c>
      <c r="B367" s="27" t="s">
        <v>358</v>
      </c>
      <c r="C367" s="229" t="s">
        <v>359</v>
      </c>
      <c r="D367" s="229"/>
      <c r="E367" s="229"/>
      <c r="F367" s="26" t="s">
        <v>62</v>
      </c>
      <c r="G367" s="53">
        <v>0.869336</v>
      </c>
      <c r="H367" s="30">
        <v>13471.93</v>
      </c>
      <c r="I367" s="30"/>
      <c r="J367" s="30">
        <v>13471.93</v>
      </c>
      <c r="K367" s="28" t="s">
        <v>38</v>
      </c>
      <c r="L367" s="30">
        <v>103062.38</v>
      </c>
      <c r="M367" s="30"/>
      <c r="N367" s="31"/>
      <c r="O367" s="30">
        <v>103062.38</v>
      </c>
      <c r="BG367" s="25"/>
      <c r="BH367" s="32" t="s">
        <v>359</v>
      </c>
      <c r="BK367" s="52"/>
      <c r="BL367" s="32"/>
    </row>
    <row r="368" spans="1:64" customFormat="1" ht="15" x14ac:dyDescent="0.25">
      <c r="A368" s="33"/>
      <c r="B368" s="34"/>
      <c r="C368" s="35" t="s">
        <v>360</v>
      </c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7"/>
      <c r="BG368" s="25"/>
      <c r="BH368" s="32"/>
      <c r="BK368" s="52"/>
      <c r="BL368" s="32"/>
    </row>
    <row r="369" spans="1:64" customFormat="1" ht="15" x14ac:dyDescent="0.25">
      <c r="A369" s="38"/>
      <c r="B369" s="40" t="s">
        <v>43</v>
      </c>
      <c r="C369" s="227" t="s">
        <v>44</v>
      </c>
      <c r="D369" s="227"/>
      <c r="E369" s="227"/>
      <c r="F369" s="227"/>
      <c r="G369" s="227"/>
      <c r="H369" s="227"/>
      <c r="I369" s="227"/>
      <c r="J369" s="227"/>
      <c r="K369" s="227"/>
      <c r="L369" s="227"/>
      <c r="M369" s="227"/>
      <c r="N369" s="227"/>
      <c r="O369" s="228"/>
      <c r="BG369" s="25"/>
      <c r="BH369" s="32"/>
      <c r="BJ369" s="2" t="s">
        <v>44</v>
      </c>
      <c r="BK369" s="52"/>
      <c r="BL369" s="32"/>
    </row>
    <row r="370" spans="1:64" customFormat="1" ht="15" x14ac:dyDescent="0.25">
      <c r="A370" s="233" t="s">
        <v>116</v>
      </c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5"/>
      <c r="BG370" s="25"/>
      <c r="BH370" s="32"/>
      <c r="BK370" s="52" t="s">
        <v>116</v>
      </c>
      <c r="BL370" s="32"/>
    </row>
    <row r="371" spans="1:64" customFormat="1" ht="22.5" x14ac:dyDescent="0.25">
      <c r="A371" s="218" t="s">
        <v>117</v>
      </c>
      <c r="B371" s="219"/>
      <c r="C371" s="219"/>
      <c r="D371" s="219"/>
      <c r="E371" s="219"/>
      <c r="F371" s="219"/>
      <c r="G371" s="219"/>
      <c r="H371" s="219"/>
      <c r="I371" s="219"/>
      <c r="J371" s="219"/>
      <c r="K371" s="220"/>
      <c r="L371" s="30">
        <v>6934100.4000000004</v>
      </c>
      <c r="M371" s="30">
        <v>1342209.05</v>
      </c>
      <c r="N371" s="30" t="s">
        <v>308</v>
      </c>
      <c r="O371" s="30">
        <v>4889022.26</v>
      </c>
      <c r="BG371" s="25"/>
      <c r="BH371" s="32"/>
      <c r="BK371" s="52"/>
      <c r="BL371" s="32" t="s">
        <v>117</v>
      </c>
    </row>
    <row r="372" spans="1:64" customFormat="1" ht="15" x14ac:dyDescent="0.25">
      <c r="A372" s="218" t="s">
        <v>119</v>
      </c>
      <c r="B372" s="219"/>
      <c r="C372" s="219"/>
      <c r="D372" s="219"/>
      <c r="E372" s="219"/>
      <c r="F372" s="219"/>
      <c r="G372" s="219"/>
      <c r="H372" s="219"/>
      <c r="I372" s="219"/>
      <c r="J372" s="219"/>
      <c r="K372" s="220"/>
      <c r="L372" s="30">
        <v>1547947.07</v>
      </c>
      <c r="M372" s="30"/>
      <c r="N372" s="30"/>
      <c r="O372" s="30"/>
      <c r="BG372" s="25"/>
      <c r="BH372" s="32"/>
      <c r="BK372" s="52"/>
      <c r="BL372" s="32" t="s">
        <v>119</v>
      </c>
    </row>
    <row r="373" spans="1:64" customFormat="1" ht="15" x14ac:dyDescent="0.25">
      <c r="A373" s="218" t="s">
        <v>120</v>
      </c>
      <c r="B373" s="219"/>
      <c r="C373" s="219"/>
      <c r="D373" s="219"/>
      <c r="E373" s="219"/>
      <c r="F373" s="219"/>
      <c r="G373" s="219"/>
      <c r="H373" s="219"/>
      <c r="I373" s="219"/>
      <c r="J373" s="219"/>
      <c r="K373" s="220"/>
      <c r="L373" s="30">
        <v>1031964.72</v>
      </c>
      <c r="M373" s="30"/>
      <c r="N373" s="30"/>
      <c r="O373" s="30"/>
      <c r="BG373" s="25"/>
      <c r="BH373" s="32"/>
      <c r="BK373" s="52"/>
      <c r="BL373" s="32" t="s">
        <v>120</v>
      </c>
    </row>
    <row r="374" spans="1:64" customFormat="1" ht="15" x14ac:dyDescent="0.25">
      <c r="A374" s="218" t="s">
        <v>361</v>
      </c>
      <c r="B374" s="219"/>
      <c r="C374" s="219"/>
      <c r="D374" s="219"/>
      <c r="E374" s="219"/>
      <c r="F374" s="219"/>
      <c r="G374" s="219"/>
      <c r="H374" s="219"/>
      <c r="I374" s="219"/>
      <c r="J374" s="219"/>
      <c r="K374" s="220"/>
      <c r="L374" s="30">
        <v>9514012.1899999995</v>
      </c>
      <c r="M374" s="30"/>
      <c r="N374" s="30"/>
      <c r="O374" s="30"/>
      <c r="BG374" s="25"/>
      <c r="BH374" s="32"/>
      <c r="BK374" s="52"/>
      <c r="BL374" s="32" t="s">
        <v>361</v>
      </c>
    </row>
    <row r="375" spans="1:64" customFormat="1" ht="15" x14ac:dyDescent="0.25">
      <c r="A375" s="218" t="s">
        <v>122</v>
      </c>
      <c r="B375" s="219"/>
      <c r="C375" s="219"/>
      <c r="D375" s="219"/>
      <c r="E375" s="219"/>
      <c r="F375" s="219"/>
      <c r="G375" s="219"/>
      <c r="H375" s="219"/>
      <c r="I375" s="219"/>
      <c r="J375" s="219"/>
      <c r="K375" s="220"/>
      <c r="L375" s="30">
        <v>4828026.92</v>
      </c>
      <c r="M375" s="30"/>
      <c r="N375" s="30"/>
      <c r="O375" s="30"/>
      <c r="BG375" s="25"/>
      <c r="BH375" s="32"/>
      <c r="BK375" s="52"/>
      <c r="BL375" s="32" t="s">
        <v>122</v>
      </c>
    </row>
    <row r="376" spans="1:64" customFormat="1" ht="15" x14ac:dyDescent="0.25">
      <c r="A376" s="230" t="s">
        <v>362</v>
      </c>
      <c r="B376" s="231"/>
      <c r="C376" s="231"/>
      <c r="D376" s="231"/>
      <c r="E376" s="231"/>
      <c r="F376" s="231"/>
      <c r="G376" s="231"/>
      <c r="H376" s="231"/>
      <c r="I376" s="231"/>
      <c r="J376" s="231"/>
      <c r="K376" s="231"/>
      <c r="L376" s="231"/>
      <c r="M376" s="231"/>
      <c r="N376" s="231"/>
      <c r="O376" s="232"/>
      <c r="BG376" s="25" t="s">
        <v>362</v>
      </c>
      <c r="BH376" s="32"/>
      <c r="BK376" s="52"/>
      <c r="BL376" s="32"/>
    </row>
    <row r="377" spans="1:64" customFormat="1" ht="67.5" x14ac:dyDescent="0.25">
      <c r="A377" s="26" t="s">
        <v>363</v>
      </c>
      <c r="B377" s="27" t="s">
        <v>364</v>
      </c>
      <c r="C377" s="229" t="s">
        <v>365</v>
      </c>
      <c r="D377" s="229"/>
      <c r="E377" s="229"/>
      <c r="F377" s="26" t="s">
        <v>35</v>
      </c>
      <c r="G377" s="29">
        <v>233.27199999999999</v>
      </c>
      <c r="H377" s="30" t="s">
        <v>366</v>
      </c>
      <c r="I377" s="30" t="s">
        <v>367</v>
      </c>
      <c r="J377" s="30">
        <v>103.65</v>
      </c>
      <c r="K377" s="28" t="s">
        <v>38</v>
      </c>
      <c r="L377" s="30">
        <v>8001314.3399999999</v>
      </c>
      <c r="M377" s="30">
        <v>5526481.9400000004</v>
      </c>
      <c r="N377" s="31" t="s">
        <v>368</v>
      </c>
      <c r="O377" s="30">
        <v>212772.06</v>
      </c>
      <c r="BG377" s="25"/>
      <c r="BH377" s="32" t="s">
        <v>365</v>
      </c>
      <c r="BK377" s="52"/>
      <c r="BL377" s="32"/>
    </row>
    <row r="378" spans="1:64" customFormat="1" ht="15" x14ac:dyDescent="0.25">
      <c r="A378" s="33"/>
      <c r="B378" s="34"/>
      <c r="C378" s="35" t="s">
        <v>369</v>
      </c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7"/>
      <c r="BG378" s="25"/>
      <c r="BH378" s="32"/>
      <c r="BK378" s="52"/>
      <c r="BL378" s="32"/>
    </row>
    <row r="379" spans="1:64" customFormat="1" ht="57" x14ac:dyDescent="0.25">
      <c r="A379" s="38"/>
      <c r="B379" s="39" t="s">
        <v>41</v>
      </c>
      <c r="C379" s="227" t="s">
        <v>42</v>
      </c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8"/>
      <c r="BG379" s="25"/>
      <c r="BH379" s="32"/>
      <c r="BI379" s="2" t="s">
        <v>42</v>
      </c>
      <c r="BK379" s="52"/>
      <c r="BL379" s="32"/>
    </row>
    <row r="380" spans="1:64" customFormat="1" ht="15" x14ac:dyDescent="0.25">
      <c r="A380" s="38"/>
      <c r="B380" s="40" t="s">
        <v>43</v>
      </c>
      <c r="C380" s="227" t="s">
        <v>44</v>
      </c>
      <c r="D380" s="227"/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8"/>
      <c r="BG380" s="25"/>
      <c r="BH380" s="32"/>
      <c r="BJ380" s="2" t="s">
        <v>44</v>
      </c>
      <c r="BK380" s="52"/>
      <c r="BL380" s="32"/>
    </row>
    <row r="381" spans="1:64" customFormat="1" ht="15" x14ac:dyDescent="0.25">
      <c r="A381" s="41"/>
      <c r="B381" s="42"/>
      <c r="C381" s="42"/>
      <c r="D381" s="42"/>
      <c r="E381" s="43" t="s">
        <v>370</v>
      </c>
      <c r="F381" s="43"/>
      <c r="G381" s="44"/>
      <c r="H381" s="45"/>
      <c r="I381" s="10"/>
      <c r="J381" s="10"/>
      <c r="K381" s="10"/>
      <c r="L381" s="46">
        <v>6015609.46</v>
      </c>
      <c r="M381" s="47"/>
      <c r="N381" s="47"/>
      <c r="O381" s="48"/>
      <c r="BG381" s="25"/>
      <c r="BH381" s="32"/>
      <c r="BK381" s="52"/>
      <c r="BL381" s="32"/>
    </row>
    <row r="382" spans="1:64" customFormat="1" ht="15" x14ac:dyDescent="0.25">
      <c r="A382" s="41"/>
      <c r="B382" s="42"/>
      <c r="C382" s="42"/>
      <c r="D382" s="42"/>
      <c r="E382" s="43" t="s">
        <v>371</v>
      </c>
      <c r="F382" s="43"/>
      <c r="G382" s="44"/>
      <c r="H382" s="45"/>
      <c r="I382" s="10"/>
      <c r="J382" s="10"/>
      <c r="K382" s="10"/>
      <c r="L382" s="46">
        <v>4010406.31</v>
      </c>
      <c r="M382" s="47"/>
      <c r="N382" s="47"/>
      <c r="O382" s="48"/>
      <c r="BG382" s="25"/>
      <c r="BH382" s="32"/>
      <c r="BK382" s="52"/>
      <c r="BL382" s="32"/>
    </row>
    <row r="383" spans="1:64" customFormat="1" ht="15" x14ac:dyDescent="0.25">
      <c r="A383" s="41"/>
      <c r="B383" s="42"/>
      <c r="C383" s="42"/>
      <c r="D383" s="42"/>
      <c r="E383" s="43" t="s">
        <v>47</v>
      </c>
      <c r="F383" s="43"/>
      <c r="G383" s="44"/>
      <c r="H383" s="45"/>
      <c r="I383" s="10"/>
      <c r="J383" s="10"/>
      <c r="K383" s="10"/>
      <c r="L383" s="46">
        <v>18027330.109999999</v>
      </c>
      <c r="M383" s="47"/>
      <c r="N383" s="47"/>
      <c r="O383" s="48"/>
      <c r="BG383" s="25"/>
      <c r="BH383" s="32"/>
      <c r="BK383" s="52"/>
      <c r="BL383" s="32"/>
    </row>
    <row r="384" spans="1:64" customFormat="1" ht="67.5" x14ac:dyDescent="0.25">
      <c r="A384" s="26" t="s">
        <v>372</v>
      </c>
      <c r="B384" s="27" t="s">
        <v>60</v>
      </c>
      <c r="C384" s="229" t="s">
        <v>373</v>
      </c>
      <c r="D384" s="229"/>
      <c r="E384" s="229"/>
      <c r="F384" s="26" t="s">
        <v>62</v>
      </c>
      <c r="G384" s="51">
        <v>3.1</v>
      </c>
      <c r="H384" s="30">
        <v>8366.36</v>
      </c>
      <c r="I384" s="30"/>
      <c r="J384" s="30" t="s">
        <v>374</v>
      </c>
      <c r="K384" s="28" t="s">
        <v>38</v>
      </c>
      <c r="L384" s="30">
        <v>228234.3</v>
      </c>
      <c r="M384" s="30"/>
      <c r="N384" s="31"/>
      <c r="O384" s="30">
        <v>228234.3</v>
      </c>
      <c r="BG384" s="25"/>
      <c r="BH384" s="32" t="s">
        <v>373</v>
      </c>
      <c r="BK384" s="52"/>
      <c r="BL384" s="32"/>
    </row>
    <row r="385" spans="1:64" customFormat="1" ht="15" x14ac:dyDescent="0.25">
      <c r="A385" s="38"/>
      <c r="B385" s="40" t="s">
        <v>43</v>
      </c>
      <c r="C385" s="227" t="s">
        <v>44</v>
      </c>
      <c r="D385" s="227"/>
      <c r="E385" s="227"/>
      <c r="F385" s="227"/>
      <c r="G385" s="227"/>
      <c r="H385" s="227"/>
      <c r="I385" s="227"/>
      <c r="J385" s="227"/>
      <c r="K385" s="227"/>
      <c r="L385" s="227"/>
      <c r="M385" s="227"/>
      <c r="N385" s="227"/>
      <c r="O385" s="228"/>
      <c r="BG385" s="25"/>
      <c r="BH385" s="32"/>
      <c r="BJ385" s="2" t="s">
        <v>44</v>
      </c>
      <c r="BK385" s="52"/>
      <c r="BL385" s="32"/>
    </row>
    <row r="386" spans="1:64" customFormat="1" ht="67.5" x14ac:dyDescent="0.25">
      <c r="A386" s="26" t="s">
        <v>375</v>
      </c>
      <c r="B386" s="27" t="s">
        <v>60</v>
      </c>
      <c r="C386" s="229" t="s">
        <v>376</v>
      </c>
      <c r="D386" s="229"/>
      <c r="E386" s="229"/>
      <c r="F386" s="26" t="s">
        <v>62</v>
      </c>
      <c r="G386" s="51">
        <v>205.4</v>
      </c>
      <c r="H386" s="30">
        <v>8452.9500000000007</v>
      </c>
      <c r="I386" s="30"/>
      <c r="J386" s="30" t="s">
        <v>377</v>
      </c>
      <c r="K386" s="28" t="s">
        <v>38</v>
      </c>
      <c r="L386" s="30">
        <v>15278876.18</v>
      </c>
      <c r="M386" s="30"/>
      <c r="N386" s="31"/>
      <c r="O386" s="30">
        <v>15278876.18</v>
      </c>
      <c r="BG386" s="25"/>
      <c r="BH386" s="32" t="s">
        <v>376</v>
      </c>
      <c r="BK386" s="52"/>
      <c r="BL386" s="32"/>
    </row>
    <row r="387" spans="1:64" customFormat="1" ht="15" x14ac:dyDescent="0.25">
      <c r="A387" s="38"/>
      <c r="B387" s="40" t="s">
        <v>43</v>
      </c>
      <c r="C387" s="227" t="s">
        <v>44</v>
      </c>
      <c r="D387" s="227"/>
      <c r="E387" s="227"/>
      <c r="F387" s="227"/>
      <c r="G387" s="227"/>
      <c r="H387" s="227"/>
      <c r="I387" s="227"/>
      <c r="J387" s="227"/>
      <c r="K387" s="227"/>
      <c r="L387" s="227"/>
      <c r="M387" s="227"/>
      <c r="N387" s="227"/>
      <c r="O387" s="228"/>
      <c r="BG387" s="25"/>
      <c r="BH387" s="32"/>
      <c r="BJ387" s="2" t="s">
        <v>44</v>
      </c>
      <c r="BK387" s="52"/>
      <c r="BL387" s="32"/>
    </row>
    <row r="388" spans="1:64" customFormat="1" ht="67.5" x14ac:dyDescent="0.25">
      <c r="A388" s="26" t="s">
        <v>378</v>
      </c>
      <c r="B388" s="27" t="s">
        <v>60</v>
      </c>
      <c r="C388" s="229" t="s">
        <v>379</v>
      </c>
      <c r="D388" s="229"/>
      <c r="E388" s="229"/>
      <c r="F388" s="26" t="s">
        <v>62</v>
      </c>
      <c r="G388" s="29">
        <v>0.624</v>
      </c>
      <c r="H388" s="30">
        <v>7528.75</v>
      </c>
      <c r="I388" s="30"/>
      <c r="J388" s="30" t="s">
        <v>380</v>
      </c>
      <c r="K388" s="28" t="s">
        <v>38</v>
      </c>
      <c r="L388" s="30">
        <v>41341.870000000003</v>
      </c>
      <c r="M388" s="30"/>
      <c r="N388" s="31"/>
      <c r="O388" s="30">
        <v>41341.870000000003</v>
      </c>
      <c r="BG388" s="25"/>
      <c r="BH388" s="32" t="s">
        <v>379</v>
      </c>
      <c r="BK388" s="52"/>
      <c r="BL388" s="32"/>
    </row>
    <row r="389" spans="1:64" customFormat="1" ht="15" x14ac:dyDescent="0.25">
      <c r="A389" s="33"/>
      <c r="B389" s="34"/>
      <c r="C389" s="35" t="s">
        <v>381</v>
      </c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7"/>
      <c r="BG389" s="25"/>
      <c r="BH389" s="32"/>
      <c r="BK389" s="52"/>
      <c r="BL389" s="32"/>
    </row>
    <row r="390" spans="1:64" customFormat="1" ht="15" x14ac:dyDescent="0.25">
      <c r="A390" s="38"/>
      <c r="B390" s="40" t="s">
        <v>43</v>
      </c>
      <c r="C390" s="227" t="s">
        <v>44</v>
      </c>
      <c r="D390" s="227"/>
      <c r="E390" s="227"/>
      <c r="F390" s="227"/>
      <c r="G390" s="227"/>
      <c r="H390" s="227"/>
      <c r="I390" s="227"/>
      <c r="J390" s="227"/>
      <c r="K390" s="227"/>
      <c r="L390" s="227"/>
      <c r="M390" s="227"/>
      <c r="N390" s="227"/>
      <c r="O390" s="228"/>
      <c r="BG390" s="25"/>
      <c r="BH390" s="32"/>
      <c r="BJ390" s="2" t="s">
        <v>44</v>
      </c>
      <c r="BK390" s="52"/>
      <c r="BL390" s="32"/>
    </row>
    <row r="391" spans="1:64" customFormat="1" ht="67.5" x14ac:dyDescent="0.25">
      <c r="A391" s="26" t="s">
        <v>382</v>
      </c>
      <c r="B391" s="27" t="s">
        <v>60</v>
      </c>
      <c r="C391" s="229" t="s">
        <v>253</v>
      </c>
      <c r="D391" s="229"/>
      <c r="E391" s="229"/>
      <c r="F391" s="26" t="s">
        <v>62</v>
      </c>
      <c r="G391" s="51">
        <v>7.4</v>
      </c>
      <c r="H391" s="30">
        <v>6046.14</v>
      </c>
      <c r="I391" s="30"/>
      <c r="J391" s="30" t="s">
        <v>254</v>
      </c>
      <c r="K391" s="28" t="s">
        <v>38</v>
      </c>
      <c r="L391" s="30">
        <v>393724.64</v>
      </c>
      <c r="M391" s="30"/>
      <c r="N391" s="31"/>
      <c r="O391" s="30">
        <v>393724.64</v>
      </c>
      <c r="BG391" s="25"/>
      <c r="BH391" s="32" t="s">
        <v>253</v>
      </c>
      <c r="BK391" s="52"/>
      <c r="BL391" s="32"/>
    </row>
    <row r="392" spans="1:64" customFormat="1" ht="15" x14ac:dyDescent="0.25">
      <c r="A392" s="38"/>
      <c r="B392" s="40" t="s">
        <v>43</v>
      </c>
      <c r="C392" s="227" t="s">
        <v>44</v>
      </c>
      <c r="D392" s="227"/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8"/>
      <c r="BG392" s="25"/>
      <c r="BH392" s="32"/>
      <c r="BJ392" s="2" t="s">
        <v>44</v>
      </c>
      <c r="BK392" s="52"/>
      <c r="BL392" s="32"/>
    </row>
    <row r="393" spans="1:64" customFormat="1" ht="67.5" x14ac:dyDescent="0.25">
      <c r="A393" s="26" t="s">
        <v>383</v>
      </c>
      <c r="B393" s="27" t="s">
        <v>60</v>
      </c>
      <c r="C393" s="229" t="s">
        <v>384</v>
      </c>
      <c r="D393" s="229"/>
      <c r="E393" s="229"/>
      <c r="F393" s="26" t="s">
        <v>62</v>
      </c>
      <c r="G393" s="51">
        <v>7.8</v>
      </c>
      <c r="H393" s="30">
        <v>13113.86</v>
      </c>
      <c r="I393" s="30"/>
      <c r="J393" s="30" t="s">
        <v>385</v>
      </c>
      <c r="K393" s="28" t="s">
        <v>38</v>
      </c>
      <c r="L393" s="30">
        <v>900135.35</v>
      </c>
      <c r="M393" s="30"/>
      <c r="N393" s="31"/>
      <c r="O393" s="30">
        <v>900135.35</v>
      </c>
      <c r="BG393" s="25"/>
      <c r="BH393" s="32" t="s">
        <v>384</v>
      </c>
      <c r="BK393" s="52"/>
      <c r="BL393" s="32"/>
    </row>
    <row r="394" spans="1:64" customFormat="1" ht="15" x14ac:dyDescent="0.25">
      <c r="A394" s="38"/>
      <c r="B394" s="40" t="s">
        <v>43</v>
      </c>
      <c r="C394" s="227" t="s">
        <v>44</v>
      </c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8"/>
      <c r="BG394" s="25"/>
      <c r="BH394" s="32"/>
      <c r="BJ394" s="2" t="s">
        <v>44</v>
      </c>
      <c r="BK394" s="52"/>
      <c r="BL394" s="32"/>
    </row>
    <row r="395" spans="1:64" customFormat="1" ht="67.5" x14ac:dyDescent="0.25">
      <c r="A395" s="26" t="s">
        <v>386</v>
      </c>
      <c r="B395" s="27" t="s">
        <v>358</v>
      </c>
      <c r="C395" s="229" t="s">
        <v>359</v>
      </c>
      <c r="D395" s="229"/>
      <c r="E395" s="229"/>
      <c r="F395" s="26" t="s">
        <v>62</v>
      </c>
      <c r="G395" s="53">
        <v>2.4027020000000001</v>
      </c>
      <c r="H395" s="30">
        <v>13471.93</v>
      </c>
      <c r="I395" s="30"/>
      <c r="J395" s="30">
        <v>13471.93</v>
      </c>
      <c r="K395" s="28" t="s">
        <v>38</v>
      </c>
      <c r="L395" s="30">
        <v>284847.49</v>
      </c>
      <c r="M395" s="30"/>
      <c r="N395" s="31"/>
      <c r="O395" s="30">
        <v>284847.49</v>
      </c>
      <c r="BG395" s="25"/>
      <c r="BH395" s="32" t="s">
        <v>359</v>
      </c>
      <c r="BK395" s="52"/>
      <c r="BL395" s="32"/>
    </row>
    <row r="396" spans="1:64" customFormat="1" ht="15" x14ac:dyDescent="0.25">
      <c r="A396" s="33"/>
      <c r="B396" s="34"/>
      <c r="C396" s="35" t="s">
        <v>387</v>
      </c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7"/>
      <c r="BG396" s="25"/>
      <c r="BH396" s="32"/>
      <c r="BK396" s="52"/>
      <c r="BL396" s="32"/>
    </row>
    <row r="397" spans="1:64" customFormat="1" ht="15" x14ac:dyDescent="0.25">
      <c r="A397" s="38"/>
      <c r="B397" s="40" t="s">
        <v>43</v>
      </c>
      <c r="C397" s="227" t="s">
        <v>44</v>
      </c>
      <c r="D397" s="227"/>
      <c r="E397" s="227"/>
      <c r="F397" s="227"/>
      <c r="G397" s="227"/>
      <c r="H397" s="227"/>
      <c r="I397" s="227"/>
      <c r="J397" s="227"/>
      <c r="K397" s="227"/>
      <c r="L397" s="227"/>
      <c r="M397" s="227"/>
      <c r="N397" s="227"/>
      <c r="O397" s="228"/>
      <c r="BG397" s="25"/>
      <c r="BH397" s="32"/>
      <c r="BJ397" s="2" t="s">
        <v>44</v>
      </c>
      <c r="BK397" s="52"/>
      <c r="BL397" s="32"/>
    </row>
    <row r="398" spans="1:64" customFormat="1" ht="67.5" x14ac:dyDescent="0.25">
      <c r="A398" s="26" t="s">
        <v>388</v>
      </c>
      <c r="B398" s="27" t="s">
        <v>389</v>
      </c>
      <c r="C398" s="229" t="s">
        <v>390</v>
      </c>
      <c r="D398" s="229"/>
      <c r="E398" s="229"/>
      <c r="F398" s="26" t="s">
        <v>391</v>
      </c>
      <c r="G398" s="51">
        <v>52.7</v>
      </c>
      <c r="H398" s="30" t="s">
        <v>392</v>
      </c>
      <c r="I398" s="30" t="s">
        <v>393</v>
      </c>
      <c r="J398" s="30">
        <v>271.77</v>
      </c>
      <c r="K398" s="28" t="s">
        <v>38</v>
      </c>
      <c r="L398" s="30">
        <v>1581254.03</v>
      </c>
      <c r="M398" s="30">
        <v>1078064.6200000001</v>
      </c>
      <c r="N398" s="31" t="s">
        <v>394</v>
      </c>
      <c r="O398" s="30">
        <v>126036.06</v>
      </c>
      <c r="BG398" s="25"/>
      <c r="BH398" s="32" t="s">
        <v>390</v>
      </c>
      <c r="BK398" s="52"/>
      <c r="BL398" s="32"/>
    </row>
    <row r="399" spans="1:64" customFormat="1" ht="15" x14ac:dyDescent="0.25">
      <c r="A399" s="33"/>
      <c r="B399" s="34"/>
      <c r="C399" s="35" t="s">
        <v>395</v>
      </c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7"/>
      <c r="BG399" s="25"/>
      <c r="BH399" s="32"/>
      <c r="BK399" s="52"/>
      <c r="BL399" s="32"/>
    </row>
    <row r="400" spans="1:64" customFormat="1" ht="57" x14ac:dyDescent="0.25">
      <c r="A400" s="38"/>
      <c r="B400" s="39" t="s">
        <v>41</v>
      </c>
      <c r="C400" s="227" t="s">
        <v>42</v>
      </c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8"/>
      <c r="BG400" s="25"/>
      <c r="BH400" s="32"/>
      <c r="BI400" s="2" t="s">
        <v>42</v>
      </c>
      <c r="BK400" s="52"/>
      <c r="BL400" s="32"/>
    </row>
    <row r="401" spans="1:64" customFormat="1" ht="15" x14ac:dyDescent="0.25">
      <c r="A401" s="38"/>
      <c r="B401" s="40" t="s">
        <v>43</v>
      </c>
      <c r="C401" s="227" t="s">
        <v>44</v>
      </c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8"/>
      <c r="BG401" s="25"/>
      <c r="BH401" s="32"/>
      <c r="BJ401" s="2" t="s">
        <v>44</v>
      </c>
      <c r="BK401" s="52"/>
      <c r="BL401" s="32"/>
    </row>
    <row r="402" spans="1:64" customFormat="1" ht="15" x14ac:dyDescent="0.25">
      <c r="A402" s="41"/>
      <c r="B402" s="42"/>
      <c r="C402" s="42"/>
      <c r="D402" s="42"/>
      <c r="E402" s="43" t="s">
        <v>396</v>
      </c>
      <c r="F402" s="43"/>
      <c r="G402" s="44"/>
      <c r="H402" s="45"/>
      <c r="I402" s="10"/>
      <c r="J402" s="10"/>
      <c r="K402" s="10"/>
      <c r="L402" s="46">
        <v>1118567.92</v>
      </c>
      <c r="M402" s="47"/>
      <c r="N402" s="47"/>
      <c r="O402" s="48"/>
      <c r="BG402" s="25"/>
      <c r="BH402" s="32"/>
      <c r="BK402" s="52"/>
      <c r="BL402" s="32"/>
    </row>
    <row r="403" spans="1:64" customFormat="1" ht="15" x14ac:dyDescent="0.25">
      <c r="A403" s="41"/>
      <c r="B403" s="42"/>
      <c r="C403" s="42"/>
      <c r="D403" s="42"/>
      <c r="E403" s="43" t="s">
        <v>397</v>
      </c>
      <c r="F403" s="43"/>
      <c r="G403" s="44"/>
      <c r="H403" s="45"/>
      <c r="I403" s="10"/>
      <c r="J403" s="10"/>
      <c r="K403" s="10"/>
      <c r="L403" s="46">
        <v>745711.94</v>
      </c>
      <c r="M403" s="47"/>
      <c r="N403" s="47"/>
      <c r="O403" s="48"/>
      <c r="BG403" s="25"/>
      <c r="BH403" s="32"/>
      <c r="BK403" s="52"/>
      <c r="BL403" s="32"/>
    </row>
    <row r="404" spans="1:64" customFormat="1" ht="15" x14ac:dyDescent="0.25">
      <c r="A404" s="41"/>
      <c r="B404" s="42"/>
      <c r="C404" s="42"/>
      <c r="D404" s="42"/>
      <c r="E404" s="43" t="s">
        <v>47</v>
      </c>
      <c r="F404" s="43"/>
      <c r="G404" s="44"/>
      <c r="H404" s="45"/>
      <c r="I404" s="10"/>
      <c r="J404" s="10"/>
      <c r="K404" s="10"/>
      <c r="L404" s="46">
        <v>3445533.89</v>
      </c>
      <c r="M404" s="47"/>
      <c r="N404" s="47"/>
      <c r="O404" s="48"/>
      <c r="BG404" s="25"/>
      <c r="BH404" s="32"/>
      <c r="BK404" s="52"/>
      <c r="BL404" s="32"/>
    </row>
    <row r="405" spans="1:64" customFormat="1" ht="67.5" x14ac:dyDescent="0.25">
      <c r="A405" s="26" t="s">
        <v>398</v>
      </c>
      <c r="B405" s="27" t="s">
        <v>60</v>
      </c>
      <c r="C405" s="229" t="s">
        <v>399</v>
      </c>
      <c r="D405" s="229"/>
      <c r="E405" s="229"/>
      <c r="F405" s="26" t="s">
        <v>62</v>
      </c>
      <c r="G405" s="51">
        <v>56.7</v>
      </c>
      <c r="H405" s="30">
        <v>12155.8</v>
      </c>
      <c r="I405" s="30"/>
      <c r="J405" s="30" t="s">
        <v>400</v>
      </c>
      <c r="K405" s="28" t="s">
        <v>38</v>
      </c>
      <c r="L405" s="30">
        <v>6065257.9699999997</v>
      </c>
      <c r="M405" s="30"/>
      <c r="N405" s="31"/>
      <c r="O405" s="30">
        <v>6065257.9699999997</v>
      </c>
      <c r="BG405" s="25"/>
      <c r="BH405" s="32" t="s">
        <v>399</v>
      </c>
      <c r="BK405" s="52"/>
      <c r="BL405" s="32"/>
    </row>
    <row r="406" spans="1:64" customFormat="1" ht="15" x14ac:dyDescent="0.25">
      <c r="A406" s="38"/>
      <c r="B406" s="40" t="s">
        <v>43</v>
      </c>
      <c r="C406" s="227" t="s">
        <v>44</v>
      </c>
      <c r="D406" s="227"/>
      <c r="E406" s="227"/>
      <c r="F406" s="227"/>
      <c r="G406" s="227"/>
      <c r="H406" s="227"/>
      <c r="I406" s="227"/>
      <c r="J406" s="227"/>
      <c r="K406" s="227"/>
      <c r="L406" s="227"/>
      <c r="M406" s="227"/>
      <c r="N406" s="227"/>
      <c r="O406" s="228"/>
      <c r="BG406" s="25"/>
      <c r="BH406" s="32"/>
      <c r="BJ406" s="2" t="s">
        <v>44</v>
      </c>
      <c r="BK406" s="52"/>
      <c r="BL406" s="32"/>
    </row>
    <row r="407" spans="1:64" customFormat="1" ht="67.5" x14ac:dyDescent="0.25">
      <c r="A407" s="26" t="s">
        <v>401</v>
      </c>
      <c r="B407" s="27" t="s">
        <v>402</v>
      </c>
      <c r="C407" s="229" t="s">
        <v>403</v>
      </c>
      <c r="D407" s="229"/>
      <c r="E407" s="229"/>
      <c r="F407" s="26" t="s">
        <v>62</v>
      </c>
      <c r="G407" s="54">
        <v>1.8972</v>
      </c>
      <c r="H407" s="30">
        <v>22978.37</v>
      </c>
      <c r="I407" s="30"/>
      <c r="J407" s="30">
        <v>22978.37</v>
      </c>
      <c r="K407" s="28" t="s">
        <v>38</v>
      </c>
      <c r="L407" s="30">
        <v>383632.16</v>
      </c>
      <c r="M407" s="30"/>
      <c r="N407" s="31"/>
      <c r="O407" s="30">
        <v>383632.16</v>
      </c>
      <c r="BG407" s="25"/>
      <c r="BH407" s="32" t="s">
        <v>403</v>
      </c>
      <c r="BK407" s="52"/>
      <c r="BL407" s="32"/>
    </row>
    <row r="408" spans="1:64" customFormat="1" ht="15" x14ac:dyDescent="0.25">
      <c r="A408" s="33"/>
      <c r="B408" s="34"/>
      <c r="C408" s="35" t="s">
        <v>404</v>
      </c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7"/>
      <c r="BG408" s="25"/>
      <c r="BH408" s="32"/>
      <c r="BK408" s="52"/>
      <c r="BL408" s="32"/>
    </row>
    <row r="409" spans="1:64" customFormat="1" ht="15" x14ac:dyDescent="0.25">
      <c r="A409" s="38"/>
      <c r="B409" s="40" t="s">
        <v>43</v>
      </c>
      <c r="C409" s="227" t="s">
        <v>44</v>
      </c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7"/>
      <c r="O409" s="228"/>
      <c r="BG409" s="25"/>
      <c r="BH409" s="32"/>
      <c r="BJ409" s="2" t="s">
        <v>44</v>
      </c>
      <c r="BK409" s="52"/>
      <c r="BL409" s="32"/>
    </row>
    <row r="410" spans="1:64" customFormat="1" ht="67.5" x14ac:dyDescent="0.25">
      <c r="A410" s="26" t="s">
        <v>405</v>
      </c>
      <c r="B410" s="27" t="s">
        <v>406</v>
      </c>
      <c r="C410" s="229" t="s">
        <v>407</v>
      </c>
      <c r="D410" s="229"/>
      <c r="E410" s="229"/>
      <c r="F410" s="26" t="s">
        <v>408</v>
      </c>
      <c r="G410" s="54">
        <v>65.675700000000006</v>
      </c>
      <c r="H410" s="30" t="s">
        <v>409</v>
      </c>
      <c r="I410" s="30" t="s">
        <v>410</v>
      </c>
      <c r="J410" s="30">
        <v>530.58000000000004</v>
      </c>
      <c r="K410" s="28" t="s">
        <v>38</v>
      </c>
      <c r="L410" s="30">
        <v>6877229.6900000004</v>
      </c>
      <c r="M410" s="30">
        <v>4135800.87</v>
      </c>
      <c r="N410" s="31" t="s">
        <v>411</v>
      </c>
      <c r="O410" s="30">
        <v>306646.67</v>
      </c>
      <c r="BG410" s="25"/>
      <c r="BH410" s="32" t="s">
        <v>407</v>
      </c>
      <c r="BK410" s="52"/>
      <c r="BL410" s="32"/>
    </row>
    <row r="411" spans="1:64" customFormat="1" ht="15" x14ac:dyDescent="0.25">
      <c r="A411" s="33"/>
      <c r="B411" s="34"/>
      <c r="C411" s="35" t="s">
        <v>412</v>
      </c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7"/>
      <c r="BG411" s="25"/>
      <c r="BH411" s="32"/>
      <c r="BK411" s="52"/>
      <c r="BL411" s="32"/>
    </row>
    <row r="412" spans="1:64" customFormat="1" ht="57" x14ac:dyDescent="0.25">
      <c r="A412" s="38"/>
      <c r="B412" s="39" t="s">
        <v>41</v>
      </c>
      <c r="C412" s="227" t="s">
        <v>42</v>
      </c>
      <c r="D412" s="227"/>
      <c r="E412" s="227"/>
      <c r="F412" s="227"/>
      <c r="G412" s="227"/>
      <c r="H412" s="227"/>
      <c r="I412" s="227"/>
      <c r="J412" s="227"/>
      <c r="K412" s="227"/>
      <c r="L412" s="227"/>
      <c r="M412" s="227"/>
      <c r="N412" s="227"/>
      <c r="O412" s="228"/>
      <c r="BG412" s="25"/>
      <c r="BH412" s="32"/>
      <c r="BI412" s="2" t="s">
        <v>42</v>
      </c>
      <c r="BK412" s="52"/>
      <c r="BL412" s="32"/>
    </row>
    <row r="413" spans="1:64" customFormat="1" ht="15" x14ac:dyDescent="0.25">
      <c r="A413" s="38"/>
      <c r="B413" s="40" t="s">
        <v>43</v>
      </c>
      <c r="C413" s="227" t="s">
        <v>44</v>
      </c>
      <c r="D413" s="227"/>
      <c r="E413" s="227"/>
      <c r="F413" s="227"/>
      <c r="G413" s="227"/>
      <c r="H413" s="227"/>
      <c r="I413" s="227"/>
      <c r="J413" s="227"/>
      <c r="K413" s="227"/>
      <c r="L413" s="227"/>
      <c r="M413" s="227"/>
      <c r="N413" s="227"/>
      <c r="O413" s="228"/>
      <c r="BG413" s="25"/>
      <c r="BH413" s="32"/>
      <c r="BJ413" s="2" t="s">
        <v>44</v>
      </c>
      <c r="BK413" s="52"/>
      <c r="BL413" s="32"/>
    </row>
    <row r="414" spans="1:64" customFormat="1" ht="15" x14ac:dyDescent="0.25">
      <c r="A414" s="41"/>
      <c r="B414" s="42"/>
      <c r="C414" s="42"/>
      <c r="D414" s="42"/>
      <c r="E414" s="43" t="s">
        <v>413</v>
      </c>
      <c r="F414" s="43"/>
      <c r="G414" s="44"/>
      <c r="H414" s="45"/>
      <c r="I414" s="10"/>
      <c r="J414" s="10"/>
      <c r="K414" s="10"/>
      <c r="L414" s="46">
        <v>4707410.97</v>
      </c>
      <c r="M414" s="47"/>
      <c r="N414" s="47"/>
      <c r="O414" s="48"/>
      <c r="BG414" s="25"/>
      <c r="BH414" s="32"/>
      <c r="BK414" s="52"/>
      <c r="BL414" s="32"/>
    </row>
    <row r="415" spans="1:64" customFormat="1" ht="15" x14ac:dyDescent="0.25">
      <c r="A415" s="41"/>
      <c r="B415" s="42"/>
      <c r="C415" s="42"/>
      <c r="D415" s="42"/>
      <c r="E415" s="43" t="s">
        <v>414</v>
      </c>
      <c r="F415" s="43"/>
      <c r="G415" s="44"/>
      <c r="H415" s="45"/>
      <c r="I415" s="10"/>
      <c r="J415" s="10"/>
      <c r="K415" s="10"/>
      <c r="L415" s="46">
        <v>3138273.98</v>
      </c>
      <c r="M415" s="47"/>
      <c r="N415" s="47"/>
      <c r="O415" s="48"/>
      <c r="BG415" s="25"/>
      <c r="BH415" s="32"/>
      <c r="BK415" s="52"/>
      <c r="BL415" s="32"/>
    </row>
    <row r="416" spans="1:64" customFormat="1" ht="15" x14ac:dyDescent="0.25">
      <c r="A416" s="41"/>
      <c r="B416" s="42"/>
      <c r="C416" s="42"/>
      <c r="D416" s="42"/>
      <c r="E416" s="43" t="s">
        <v>47</v>
      </c>
      <c r="F416" s="43"/>
      <c r="G416" s="44"/>
      <c r="H416" s="45"/>
      <c r="I416" s="10"/>
      <c r="J416" s="10"/>
      <c r="K416" s="10"/>
      <c r="L416" s="46">
        <v>14722914.640000001</v>
      </c>
      <c r="M416" s="47"/>
      <c r="N416" s="47"/>
      <c r="O416" s="48"/>
      <c r="BG416" s="25"/>
      <c r="BH416" s="32"/>
      <c r="BK416" s="52"/>
      <c r="BL416" s="32"/>
    </row>
    <row r="417" spans="1:64" customFormat="1" ht="67.5" x14ac:dyDescent="0.25">
      <c r="A417" s="26" t="s">
        <v>415</v>
      </c>
      <c r="B417" s="27" t="s">
        <v>416</v>
      </c>
      <c r="C417" s="229" t="s">
        <v>417</v>
      </c>
      <c r="D417" s="229"/>
      <c r="E417" s="229"/>
      <c r="F417" s="26" t="s">
        <v>62</v>
      </c>
      <c r="G417" s="29">
        <v>3.7959999999999998</v>
      </c>
      <c r="H417" s="30">
        <v>16120.26</v>
      </c>
      <c r="I417" s="30"/>
      <c r="J417" s="30">
        <v>16120.26</v>
      </c>
      <c r="K417" s="28" t="s">
        <v>38</v>
      </c>
      <c r="L417" s="30">
        <v>538494.06000000006</v>
      </c>
      <c r="M417" s="30"/>
      <c r="N417" s="31"/>
      <c r="O417" s="30">
        <v>538494.06000000006</v>
      </c>
      <c r="BG417" s="25"/>
      <c r="BH417" s="32" t="s">
        <v>417</v>
      </c>
      <c r="BK417" s="52"/>
      <c r="BL417" s="32"/>
    </row>
    <row r="418" spans="1:64" customFormat="1" ht="15" x14ac:dyDescent="0.25">
      <c r="A418" s="38"/>
      <c r="B418" s="40" t="s">
        <v>43</v>
      </c>
      <c r="C418" s="227" t="s">
        <v>44</v>
      </c>
      <c r="D418" s="227"/>
      <c r="E418" s="227"/>
      <c r="F418" s="227"/>
      <c r="G418" s="227"/>
      <c r="H418" s="227"/>
      <c r="I418" s="227"/>
      <c r="J418" s="227"/>
      <c r="K418" s="227"/>
      <c r="L418" s="227"/>
      <c r="M418" s="227"/>
      <c r="N418" s="227"/>
      <c r="O418" s="228"/>
      <c r="BG418" s="25"/>
      <c r="BH418" s="32"/>
      <c r="BJ418" s="2" t="s">
        <v>44</v>
      </c>
      <c r="BK418" s="52"/>
      <c r="BL418" s="32"/>
    </row>
    <row r="419" spans="1:64" customFormat="1" ht="67.5" x14ac:dyDescent="0.25">
      <c r="A419" s="26" t="s">
        <v>418</v>
      </c>
      <c r="B419" s="27" t="s">
        <v>402</v>
      </c>
      <c r="C419" s="229" t="s">
        <v>403</v>
      </c>
      <c r="D419" s="229"/>
      <c r="E419" s="229"/>
      <c r="F419" s="26" t="s">
        <v>62</v>
      </c>
      <c r="G419" s="54">
        <v>2.3643000000000001</v>
      </c>
      <c r="H419" s="30">
        <v>22978.37</v>
      </c>
      <c r="I419" s="30"/>
      <c r="J419" s="30">
        <v>22978.37</v>
      </c>
      <c r="K419" s="28" t="s">
        <v>38</v>
      </c>
      <c r="L419" s="30">
        <v>478084.29</v>
      </c>
      <c r="M419" s="30"/>
      <c r="N419" s="31"/>
      <c r="O419" s="30">
        <v>478084.29</v>
      </c>
      <c r="BG419" s="25"/>
      <c r="BH419" s="32" t="s">
        <v>403</v>
      </c>
      <c r="BK419" s="52"/>
      <c r="BL419" s="32"/>
    </row>
    <row r="420" spans="1:64" customFormat="1" ht="15" x14ac:dyDescent="0.25">
      <c r="A420" s="33"/>
      <c r="B420" s="34"/>
      <c r="C420" s="35" t="s">
        <v>404</v>
      </c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7"/>
      <c r="BG420" s="25"/>
      <c r="BH420" s="32"/>
      <c r="BK420" s="52"/>
      <c r="BL420" s="32"/>
    </row>
    <row r="421" spans="1:64" customFormat="1" ht="15" x14ac:dyDescent="0.25">
      <c r="A421" s="38"/>
      <c r="B421" s="40" t="s">
        <v>43</v>
      </c>
      <c r="C421" s="227" t="s">
        <v>44</v>
      </c>
      <c r="D421" s="227"/>
      <c r="E421" s="227"/>
      <c r="F421" s="227"/>
      <c r="G421" s="227"/>
      <c r="H421" s="227"/>
      <c r="I421" s="227"/>
      <c r="J421" s="227"/>
      <c r="K421" s="227"/>
      <c r="L421" s="227"/>
      <c r="M421" s="227"/>
      <c r="N421" s="227"/>
      <c r="O421" s="228"/>
      <c r="BG421" s="25"/>
      <c r="BH421" s="32"/>
      <c r="BJ421" s="2" t="s">
        <v>44</v>
      </c>
      <c r="BK421" s="52"/>
      <c r="BL421" s="32"/>
    </row>
    <row r="422" spans="1:64" customFormat="1" ht="67.5" x14ac:dyDescent="0.25">
      <c r="A422" s="26" t="s">
        <v>419</v>
      </c>
      <c r="B422" s="27" t="s">
        <v>60</v>
      </c>
      <c r="C422" s="229" t="s">
        <v>420</v>
      </c>
      <c r="D422" s="229"/>
      <c r="E422" s="229"/>
      <c r="F422" s="26" t="s">
        <v>62</v>
      </c>
      <c r="G422" s="55">
        <v>54</v>
      </c>
      <c r="H422" s="30">
        <v>15038.18</v>
      </c>
      <c r="I422" s="30"/>
      <c r="J422" s="30" t="s">
        <v>421</v>
      </c>
      <c r="K422" s="28" t="s">
        <v>38</v>
      </c>
      <c r="L422" s="30">
        <v>7146143.1399999997</v>
      </c>
      <c r="M422" s="30"/>
      <c r="N422" s="31"/>
      <c r="O422" s="30">
        <v>7146143.1399999997</v>
      </c>
      <c r="BG422" s="25"/>
      <c r="BH422" s="32" t="s">
        <v>420</v>
      </c>
      <c r="BK422" s="52"/>
      <c r="BL422" s="32"/>
    </row>
    <row r="423" spans="1:64" customFormat="1" ht="15" x14ac:dyDescent="0.25">
      <c r="A423" s="38"/>
      <c r="B423" s="40" t="s">
        <v>43</v>
      </c>
      <c r="C423" s="227" t="s">
        <v>44</v>
      </c>
      <c r="D423" s="227"/>
      <c r="E423" s="227"/>
      <c r="F423" s="227"/>
      <c r="G423" s="227"/>
      <c r="H423" s="227"/>
      <c r="I423" s="227"/>
      <c r="J423" s="227"/>
      <c r="K423" s="227"/>
      <c r="L423" s="227"/>
      <c r="M423" s="227"/>
      <c r="N423" s="227"/>
      <c r="O423" s="228"/>
      <c r="BG423" s="25"/>
      <c r="BH423" s="32"/>
      <c r="BJ423" s="2" t="s">
        <v>44</v>
      </c>
      <c r="BK423" s="52"/>
      <c r="BL423" s="32"/>
    </row>
    <row r="424" spans="1:64" customFormat="1" ht="15" x14ac:dyDescent="0.25">
      <c r="A424" s="233" t="s">
        <v>116</v>
      </c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5"/>
      <c r="BG424" s="25"/>
      <c r="BH424" s="32"/>
      <c r="BK424" s="52" t="s">
        <v>116</v>
      </c>
      <c r="BL424" s="32"/>
    </row>
    <row r="425" spans="1:64" customFormat="1" ht="22.5" x14ac:dyDescent="0.25">
      <c r="A425" s="218" t="s">
        <v>117</v>
      </c>
      <c r="B425" s="219"/>
      <c r="C425" s="219"/>
      <c r="D425" s="219"/>
      <c r="E425" s="219"/>
      <c r="F425" s="219"/>
      <c r="G425" s="219"/>
      <c r="H425" s="219"/>
      <c r="I425" s="219"/>
      <c r="J425" s="219"/>
      <c r="K425" s="220"/>
      <c r="L425" s="30">
        <v>48198569.509999998</v>
      </c>
      <c r="M425" s="30">
        <v>10740347.43</v>
      </c>
      <c r="N425" s="30" t="s">
        <v>422</v>
      </c>
      <c r="O425" s="30">
        <v>32384226.239999998</v>
      </c>
      <c r="BG425" s="25"/>
      <c r="BH425" s="32"/>
      <c r="BK425" s="52"/>
      <c r="BL425" s="32" t="s">
        <v>117</v>
      </c>
    </row>
    <row r="426" spans="1:64" customFormat="1" ht="15" x14ac:dyDescent="0.25">
      <c r="A426" s="218" t="s">
        <v>119</v>
      </c>
      <c r="B426" s="219"/>
      <c r="C426" s="219"/>
      <c r="D426" s="219"/>
      <c r="E426" s="219"/>
      <c r="F426" s="219"/>
      <c r="G426" s="219"/>
      <c r="H426" s="219"/>
      <c r="I426" s="219"/>
      <c r="J426" s="219"/>
      <c r="K426" s="220"/>
      <c r="L426" s="30">
        <v>11841588.35</v>
      </c>
      <c r="M426" s="30"/>
      <c r="N426" s="30"/>
      <c r="O426" s="30"/>
      <c r="BG426" s="25"/>
      <c r="BH426" s="32"/>
      <c r="BK426" s="52"/>
      <c r="BL426" s="32" t="s">
        <v>119</v>
      </c>
    </row>
    <row r="427" spans="1:64" customFormat="1" ht="15" x14ac:dyDescent="0.25">
      <c r="A427" s="218" t="s">
        <v>120</v>
      </c>
      <c r="B427" s="219"/>
      <c r="C427" s="219"/>
      <c r="D427" s="219"/>
      <c r="E427" s="219"/>
      <c r="F427" s="219"/>
      <c r="G427" s="219"/>
      <c r="H427" s="219"/>
      <c r="I427" s="219"/>
      <c r="J427" s="219"/>
      <c r="K427" s="220"/>
      <c r="L427" s="30">
        <v>7894392.2300000004</v>
      </c>
      <c r="M427" s="30"/>
      <c r="N427" s="30"/>
      <c r="O427" s="30"/>
      <c r="BG427" s="25"/>
      <c r="BH427" s="32"/>
      <c r="BK427" s="52"/>
      <c r="BL427" s="32" t="s">
        <v>120</v>
      </c>
    </row>
    <row r="428" spans="1:64" customFormat="1" ht="15" x14ac:dyDescent="0.25">
      <c r="A428" s="218" t="s">
        <v>423</v>
      </c>
      <c r="B428" s="219"/>
      <c r="C428" s="219"/>
      <c r="D428" s="219"/>
      <c r="E428" s="219"/>
      <c r="F428" s="219"/>
      <c r="G428" s="219"/>
      <c r="H428" s="219"/>
      <c r="I428" s="219"/>
      <c r="J428" s="219"/>
      <c r="K428" s="220"/>
      <c r="L428" s="30">
        <v>67934550.090000004</v>
      </c>
      <c r="M428" s="30"/>
      <c r="N428" s="30"/>
      <c r="O428" s="30"/>
      <c r="BG428" s="25"/>
      <c r="BH428" s="32"/>
      <c r="BK428" s="52"/>
      <c r="BL428" s="32" t="s">
        <v>423</v>
      </c>
    </row>
    <row r="429" spans="1:64" customFormat="1" ht="15" x14ac:dyDescent="0.25">
      <c r="A429" s="218" t="s">
        <v>122</v>
      </c>
      <c r="B429" s="219"/>
      <c r="C429" s="219"/>
      <c r="D429" s="219"/>
      <c r="E429" s="219"/>
      <c r="F429" s="219"/>
      <c r="G429" s="219"/>
      <c r="H429" s="219"/>
      <c r="I429" s="219"/>
      <c r="J429" s="219"/>
      <c r="K429" s="220"/>
      <c r="L429" s="30">
        <v>30338560.719999999</v>
      </c>
      <c r="M429" s="30"/>
      <c r="N429" s="30"/>
      <c r="O429" s="30"/>
      <c r="BG429" s="25"/>
      <c r="BH429" s="32"/>
      <c r="BK429" s="52"/>
      <c r="BL429" s="32" t="s">
        <v>122</v>
      </c>
    </row>
    <row r="430" spans="1:64" customFormat="1" ht="15" x14ac:dyDescent="0.25">
      <c r="A430" s="230" t="s">
        <v>424</v>
      </c>
      <c r="B430" s="231"/>
      <c r="C430" s="231"/>
      <c r="D430" s="231"/>
      <c r="E430" s="231"/>
      <c r="F430" s="231"/>
      <c r="G430" s="231"/>
      <c r="H430" s="231"/>
      <c r="I430" s="231"/>
      <c r="J430" s="231"/>
      <c r="K430" s="231"/>
      <c r="L430" s="231"/>
      <c r="M430" s="231"/>
      <c r="N430" s="231"/>
      <c r="O430" s="232"/>
      <c r="BG430" s="25" t="s">
        <v>424</v>
      </c>
      <c r="BH430" s="32"/>
      <c r="BK430" s="52"/>
      <c r="BL430" s="32"/>
    </row>
    <row r="431" spans="1:64" customFormat="1" ht="67.5" x14ac:dyDescent="0.25">
      <c r="A431" s="26" t="s">
        <v>425</v>
      </c>
      <c r="B431" s="27" t="s">
        <v>426</v>
      </c>
      <c r="C431" s="229" t="s">
        <v>427</v>
      </c>
      <c r="D431" s="229"/>
      <c r="E431" s="229"/>
      <c r="F431" s="26" t="s">
        <v>428</v>
      </c>
      <c r="G431" s="29">
        <v>4.3680000000000003</v>
      </c>
      <c r="H431" s="30" t="s">
        <v>429</v>
      </c>
      <c r="I431" s="30" t="s">
        <v>430</v>
      </c>
      <c r="J431" s="30">
        <v>689.26</v>
      </c>
      <c r="K431" s="28" t="s">
        <v>38</v>
      </c>
      <c r="L431" s="30">
        <v>430099.88</v>
      </c>
      <c r="M431" s="30">
        <v>138031.44</v>
      </c>
      <c r="N431" s="31" t="s">
        <v>431</v>
      </c>
      <c r="O431" s="30">
        <v>26494.05</v>
      </c>
      <c r="BG431" s="25"/>
      <c r="BH431" s="32" t="s">
        <v>427</v>
      </c>
      <c r="BK431" s="52"/>
      <c r="BL431" s="32"/>
    </row>
    <row r="432" spans="1:64" customFormat="1" ht="15" x14ac:dyDescent="0.25">
      <c r="A432" s="33"/>
      <c r="B432" s="34"/>
      <c r="C432" s="35" t="s">
        <v>432</v>
      </c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7"/>
      <c r="BG432" s="25"/>
      <c r="BH432" s="32"/>
      <c r="BK432" s="52"/>
      <c r="BL432" s="32"/>
    </row>
    <row r="433" spans="1:64" customFormat="1" ht="57" x14ac:dyDescent="0.25">
      <c r="A433" s="38"/>
      <c r="B433" s="39" t="s">
        <v>41</v>
      </c>
      <c r="C433" s="227" t="s">
        <v>42</v>
      </c>
      <c r="D433" s="227"/>
      <c r="E433" s="227"/>
      <c r="F433" s="227"/>
      <c r="G433" s="227"/>
      <c r="H433" s="227"/>
      <c r="I433" s="227"/>
      <c r="J433" s="227"/>
      <c r="K433" s="227"/>
      <c r="L433" s="227"/>
      <c r="M433" s="227"/>
      <c r="N433" s="227"/>
      <c r="O433" s="228"/>
      <c r="BG433" s="25"/>
      <c r="BH433" s="32"/>
      <c r="BI433" s="2" t="s">
        <v>42</v>
      </c>
      <c r="BK433" s="52"/>
      <c r="BL433" s="32"/>
    </row>
    <row r="434" spans="1:64" customFormat="1" ht="15" x14ac:dyDescent="0.25">
      <c r="A434" s="38"/>
      <c r="B434" s="40" t="s">
        <v>43</v>
      </c>
      <c r="C434" s="227" t="s">
        <v>44</v>
      </c>
      <c r="D434" s="227"/>
      <c r="E434" s="227"/>
      <c r="F434" s="227"/>
      <c r="G434" s="227"/>
      <c r="H434" s="227"/>
      <c r="I434" s="227"/>
      <c r="J434" s="227"/>
      <c r="K434" s="227"/>
      <c r="L434" s="227"/>
      <c r="M434" s="227"/>
      <c r="N434" s="227"/>
      <c r="O434" s="228"/>
      <c r="BG434" s="25"/>
      <c r="BH434" s="32"/>
      <c r="BJ434" s="2" t="s">
        <v>44</v>
      </c>
      <c r="BK434" s="52"/>
      <c r="BL434" s="32"/>
    </row>
    <row r="435" spans="1:64" customFormat="1" ht="15" x14ac:dyDescent="0.25">
      <c r="A435" s="41"/>
      <c r="B435" s="42"/>
      <c r="C435" s="42"/>
      <c r="D435" s="42"/>
      <c r="E435" s="43" t="s">
        <v>433</v>
      </c>
      <c r="F435" s="43"/>
      <c r="G435" s="44"/>
      <c r="H435" s="45"/>
      <c r="I435" s="10"/>
      <c r="J435" s="10"/>
      <c r="K435" s="10"/>
      <c r="L435" s="46">
        <v>183218.13</v>
      </c>
      <c r="M435" s="47"/>
      <c r="N435" s="47"/>
      <c r="O435" s="48"/>
      <c r="BG435" s="25"/>
      <c r="BH435" s="32"/>
      <c r="BK435" s="52"/>
      <c r="BL435" s="32"/>
    </row>
    <row r="436" spans="1:64" customFormat="1" ht="15" x14ac:dyDescent="0.25">
      <c r="A436" s="41"/>
      <c r="B436" s="42"/>
      <c r="C436" s="42"/>
      <c r="D436" s="42"/>
      <c r="E436" s="43" t="s">
        <v>434</v>
      </c>
      <c r="F436" s="43"/>
      <c r="G436" s="44"/>
      <c r="H436" s="45"/>
      <c r="I436" s="10"/>
      <c r="J436" s="10"/>
      <c r="K436" s="10"/>
      <c r="L436" s="46">
        <v>122145.42</v>
      </c>
      <c r="M436" s="47"/>
      <c r="N436" s="47"/>
      <c r="O436" s="48"/>
      <c r="BG436" s="25"/>
      <c r="BH436" s="32"/>
      <c r="BK436" s="52"/>
      <c r="BL436" s="32"/>
    </row>
    <row r="437" spans="1:64" customFormat="1" ht="15" x14ac:dyDescent="0.25">
      <c r="A437" s="41"/>
      <c r="B437" s="42"/>
      <c r="C437" s="42"/>
      <c r="D437" s="42"/>
      <c r="E437" s="43" t="s">
        <v>47</v>
      </c>
      <c r="F437" s="43"/>
      <c r="G437" s="44"/>
      <c r="H437" s="45"/>
      <c r="I437" s="10"/>
      <c r="J437" s="10"/>
      <c r="K437" s="10"/>
      <c r="L437" s="46">
        <v>735463.43</v>
      </c>
      <c r="M437" s="47"/>
      <c r="N437" s="47"/>
      <c r="O437" s="48"/>
      <c r="BG437" s="25"/>
      <c r="BH437" s="32"/>
      <c r="BK437" s="52"/>
      <c r="BL437" s="32"/>
    </row>
    <row r="438" spans="1:64" customFormat="1" ht="67.5" x14ac:dyDescent="0.25">
      <c r="A438" s="26" t="s">
        <v>435</v>
      </c>
      <c r="B438" s="27" t="s">
        <v>436</v>
      </c>
      <c r="C438" s="229" t="s">
        <v>437</v>
      </c>
      <c r="D438" s="229"/>
      <c r="E438" s="229"/>
      <c r="F438" s="26" t="s">
        <v>62</v>
      </c>
      <c r="G438" s="54">
        <v>8.1699999999999995E-2</v>
      </c>
      <c r="H438" s="30">
        <v>5972.68</v>
      </c>
      <c r="I438" s="30"/>
      <c r="J438" s="30">
        <v>5972.68</v>
      </c>
      <c r="K438" s="28" t="s">
        <v>38</v>
      </c>
      <c r="L438" s="30">
        <v>4294.12</v>
      </c>
      <c r="M438" s="30"/>
      <c r="N438" s="31"/>
      <c r="O438" s="30">
        <v>4294.12</v>
      </c>
      <c r="BG438" s="25"/>
      <c r="BH438" s="32" t="s">
        <v>437</v>
      </c>
      <c r="BK438" s="52"/>
      <c r="BL438" s="32"/>
    </row>
    <row r="439" spans="1:64" customFormat="1" ht="15" x14ac:dyDescent="0.25">
      <c r="A439" s="38"/>
      <c r="B439" s="40" t="s">
        <v>43</v>
      </c>
      <c r="C439" s="227" t="s">
        <v>44</v>
      </c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7"/>
      <c r="O439" s="228"/>
      <c r="BG439" s="25"/>
      <c r="BH439" s="32"/>
      <c r="BJ439" s="2" t="s">
        <v>44</v>
      </c>
      <c r="BK439" s="52"/>
      <c r="BL439" s="32"/>
    </row>
    <row r="440" spans="1:64" customFormat="1" ht="67.5" x14ac:dyDescent="0.25">
      <c r="A440" s="26" t="s">
        <v>438</v>
      </c>
      <c r="B440" s="27" t="s">
        <v>60</v>
      </c>
      <c r="C440" s="229" t="s">
        <v>90</v>
      </c>
      <c r="D440" s="229"/>
      <c r="E440" s="229"/>
      <c r="F440" s="26" t="s">
        <v>62</v>
      </c>
      <c r="G440" s="29">
        <v>0.104</v>
      </c>
      <c r="H440" s="30">
        <v>8886.25</v>
      </c>
      <c r="I440" s="30"/>
      <c r="J440" s="30" t="s">
        <v>91</v>
      </c>
      <c r="K440" s="28" t="s">
        <v>38</v>
      </c>
      <c r="L440" s="30">
        <v>8132.7</v>
      </c>
      <c r="M440" s="30"/>
      <c r="N440" s="31"/>
      <c r="O440" s="30">
        <v>8132.7</v>
      </c>
      <c r="BG440" s="25"/>
      <c r="BH440" s="32" t="s">
        <v>90</v>
      </c>
      <c r="BK440" s="52"/>
      <c r="BL440" s="32"/>
    </row>
    <row r="441" spans="1:64" customFormat="1" ht="15" x14ac:dyDescent="0.25">
      <c r="A441" s="33"/>
      <c r="B441" s="34"/>
      <c r="C441" s="35" t="s">
        <v>286</v>
      </c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7"/>
      <c r="BG441" s="25"/>
      <c r="BH441" s="32"/>
      <c r="BK441" s="52"/>
      <c r="BL441" s="32"/>
    </row>
    <row r="442" spans="1:64" customFormat="1" ht="15" x14ac:dyDescent="0.25">
      <c r="A442" s="38"/>
      <c r="B442" s="40" t="s">
        <v>43</v>
      </c>
      <c r="C442" s="227" t="s">
        <v>44</v>
      </c>
      <c r="D442" s="227"/>
      <c r="E442" s="227"/>
      <c r="F442" s="227"/>
      <c r="G442" s="227"/>
      <c r="H442" s="227"/>
      <c r="I442" s="227"/>
      <c r="J442" s="227"/>
      <c r="K442" s="227"/>
      <c r="L442" s="227"/>
      <c r="M442" s="227"/>
      <c r="N442" s="227"/>
      <c r="O442" s="228"/>
      <c r="BG442" s="25"/>
      <c r="BH442" s="32"/>
      <c r="BJ442" s="2" t="s">
        <v>44</v>
      </c>
      <c r="BK442" s="52"/>
      <c r="BL442" s="32"/>
    </row>
    <row r="443" spans="1:64" customFormat="1" ht="67.5" x14ac:dyDescent="0.25">
      <c r="A443" s="26" t="s">
        <v>439</v>
      </c>
      <c r="B443" s="27" t="s">
        <v>60</v>
      </c>
      <c r="C443" s="229" t="s">
        <v>94</v>
      </c>
      <c r="D443" s="229"/>
      <c r="E443" s="229"/>
      <c r="F443" s="26" t="s">
        <v>62</v>
      </c>
      <c r="G443" s="29">
        <v>3.952</v>
      </c>
      <c r="H443" s="30">
        <v>8462.61</v>
      </c>
      <c r="I443" s="30"/>
      <c r="J443" s="30" t="s">
        <v>95</v>
      </c>
      <c r="K443" s="28" t="s">
        <v>38</v>
      </c>
      <c r="L443" s="30">
        <v>294309.27</v>
      </c>
      <c r="M443" s="30"/>
      <c r="N443" s="31"/>
      <c r="O443" s="30">
        <v>294309.27</v>
      </c>
      <c r="BG443" s="25"/>
      <c r="BH443" s="32" t="s">
        <v>94</v>
      </c>
      <c r="BK443" s="52"/>
      <c r="BL443" s="32"/>
    </row>
    <row r="444" spans="1:64" customFormat="1" ht="15" x14ac:dyDescent="0.25">
      <c r="A444" s="33"/>
      <c r="B444" s="34"/>
      <c r="C444" s="35" t="s">
        <v>440</v>
      </c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7"/>
      <c r="BG444" s="25"/>
      <c r="BH444" s="32"/>
      <c r="BK444" s="52"/>
      <c r="BL444" s="32"/>
    </row>
    <row r="445" spans="1:64" customFormat="1" ht="15" x14ac:dyDescent="0.25">
      <c r="A445" s="38"/>
      <c r="B445" s="40" t="s">
        <v>43</v>
      </c>
      <c r="C445" s="227" t="s">
        <v>44</v>
      </c>
      <c r="D445" s="227"/>
      <c r="E445" s="227"/>
      <c r="F445" s="227"/>
      <c r="G445" s="227"/>
      <c r="H445" s="227"/>
      <c r="I445" s="227"/>
      <c r="J445" s="227"/>
      <c r="K445" s="227"/>
      <c r="L445" s="227"/>
      <c r="M445" s="227"/>
      <c r="N445" s="227"/>
      <c r="O445" s="228"/>
      <c r="BG445" s="25"/>
      <c r="BH445" s="32"/>
      <c r="BJ445" s="2" t="s">
        <v>44</v>
      </c>
      <c r="BK445" s="52"/>
      <c r="BL445" s="32"/>
    </row>
    <row r="446" spans="1:64" customFormat="1" ht="67.5" x14ac:dyDescent="0.25">
      <c r="A446" s="26" t="s">
        <v>441</v>
      </c>
      <c r="B446" s="27" t="s">
        <v>60</v>
      </c>
      <c r="C446" s="229" t="s">
        <v>98</v>
      </c>
      <c r="D446" s="229"/>
      <c r="E446" s="229"/>
      <c r="F446" s="26" t="s">
        <v>62</v>
      </c>
      <c r="G446" s="29">
        <v>0.312</v>
      </c>
      <c r="H446" s="30">
        <v>8212.27</v>
      </c>
      <c r="I446" s="30"/>
      <c r="J446" s="30" t="s">
        <v>99</v>
      </c>
      <c r="K446" s="28" t="s">
        <v>38</v>
      </c>
      <c r="L446" s="30">
        <v>22547.61</v>
      </c>
      <c r="M446" s="30"/>
      <c r="N446" s="31"/>
      <c r="O446" s="30">
        <v>22547.61</v>
      </c>
      <c r="BG446" s="25"/>
      <c r="BH446" s="32" t="s">
        <v>98</v>
      </c>
      <c r="BK446" s="52"/>
      <c r="BL446" s="32"/>
    </row>
    <row r="447" spans="1:64" customFormat="1" ht="15" x14ac:dyDescent="0.25">
      <c r="A447" s="33"/>
      <c r="B447" s="34"/>
      <c r="C447" s="35" t="s">
        <v>337</v>
      </c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7"/>
      <c r="BG447" s="25"/>
      <c r="BH447" s="32"/>
      <c r="BK447" s="52"/>
      <c r="BL447" s="32"/>
    </row>
    <row r="448" spans="1:64" customFormat="1" ht="15" x14ac:dyDescent="0.25">
      <c r="A448" s="38"/>
      <c r="B448" s="40" t="s">
        <v>43</v>
      </c>
      <c r="C448" s="227" t="s">
        <v>44</v>
      </c>
      <c r="D448" s="227"/>
      <c r="E448" s="227"/>
      <c r="F448" s="227"/>
      <c r="G448" s="227"/>
      <c r="H448" s="227"/>
      <c r="I448" s="227"/>
      <c r="J448" s="227"/>
      <c r="K448" s="227"/>
      <c r="L448" s="227"/>
      <c r="M448" s="227"/>
      <c r="N448" s="227"/>
      <c r="O448" s="228"/>
      <c r="BG448" s="25"/>
      <c r="BH448" s="32"/>
      <c r="BJ448" s="2" t="s">
        <v>44</v>
      </c>
      <c r="BK448" s="52"/>
      <c r="BL448" s="32"/>
    </row>
    <row r="449" spans="1:64" customFormat="1" ht="15" x14ac:dyDescent="0.25">
      <c r="A449" s="233" t="s">
        <v>116</v>
      </c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5"/>
      <c r="BG449" s="25"/>
      <c r="BH449" s="32"/>
      <c r="BK449" s="52" t="s">
        <v>116</v>
      </c>
      <c r="BL449" s="32"/>
    </row>
    <row r="450" spans="1:64" customFormat="1" ht="22.5" x14ac:dyDescent="0.25">
      <c r="A450" s="218" t="s">
        <v>117</v>
      </c>
      <c r="B450" s="219"/>
      <c r="C450" s="219"/>
      <c r="D450" s="219"/>
      <c r="E450" s="219"/>
      <c r="F450" s="219"/>
      <c r="G450" s="219"/>
      <c r="H450" s="219"/>
      <c r="I450" s="219"/>
      <c r="J450" s="219"/>
      <c r="K450" s="220"/>
      <c r="L450" s="30">
        <v>759383.58</v>
      </c>
      <c r="M450" s="30">
        <v>138031.44</v>
      </c>
      <c r="N450" s="30" t="s">
        <v>431</v>
      </c>
      <c r="O450" s="30">
        <v>355777.75</v>
      </c>
      <c r="BG450" s="25"/>
      <c r="BH450" s="32"/>
      <c r="BK450" s="52"/>
      <c r="BL450" s="32" t="s">
        <v>117</v>
      </c>
    </row>
    <row r="451" spans="1:64" customFormat="1" ht="15" x14ac:dyDescent="0.25">
      <c r="A451" s="218" t="s">
        <v>119</v>
      </c>
      <c r="B451" s="219"/>
      <c r="C451" s="219"/>
      <c r="D451" s="219"/>
      <c r="E451" s="219"/>
      <c r="F451" s="219"/>
      <c r="G451" s="219"/>
      <c r="H451" s="219"/>
      <c r="I451" s="219"/>
      <c r="J451" s="219"/>
      <c r="K451" s="220"/>
      <c r="L451" s="30">
        <v>183218.13</v>
      </c>
      <c r="M451" s="30"/>
      <c r="N451" s="30"/>
      <c r="O451" s="30"/>
      <c r="BG451" s="25"/>
      <c r="BH451" s="32"/>
      <c r="BK451" s="52"/>
      <c r="BL451" s="32" t="s">
        <v>119</v>
      </c>
    </row>
    <row r="452" spans="1:64" customFormat="1" ht="15" x14ac:dyDescent="0.25">
      <c r="A452" s="218" t="s">
        <v>120</v>
      </c>
      <c r="B452" s="219"/>
      <c r="C452" s="219"/>
      <c r="D452" s="219"/>
      <c r="E452" s="219"/>
      <c r="F452" s="219"/>
      <c r="G452" s="219"/>
      <c r="H452" s="219"/>
      <c r="I452" s="219"/>
      <c r="J452" s="219"/>
      <c r="K452" s="220"/>
      <c r="L452" s="30">
        <v>122145.42</v>
      </c>
      <c r="M452" s="30"/>
      <c r="N452" s="30"/>
      <c r="O452" s="30"/>
      <c r="BG452" s="25"/>
      <c r="BH452" s="32"/>
      <c r="BK452" s="52"/>
      <c r="BL452" s="32" t="s">
        <v>120</v>
      </c>
    </row>
    <row r="453" spans="1:64" customFormat="1" ht="15" x14ac:dyDescent="0.25">
      <c r="A453" s="218" t="s">
        <v>442</v>
      </c>
      <c r="B453" s="219"/>
      <c r="C453" s="219"/>
      <c r="D453" s="219"/>
      <c r="E453" s="219"/>
      <c r="F453" s="219"/>
      <c r="G453" s="219"/>
      <c r="H453" s="219"/>
      <c r="I453" s="219"/>
      <c r="J453" s="219"/>
      <c r="K453" s="220"/>
      <c r="L453" s="30">
        <v>1064747.1299999999</v>
      </c>
      <c r="M453" s="30"/>
      <c r="N453" s="30"/>
      <c r="O453" s="30"/>
      <c r="BG453" s="25"/>
      <c r="BH453" s="32"/>
      <c r="BK453" s="52"/>
      <c r="BL453" s="32" t="s">
        <v>442</v>
      </c>
    </row>
    <row r="454" spans="1:64" customFormat="1" ht="15" x14ac:dyDescent="0.25">
      <c r="A454" s="218" t="s">
        <v>122</v>
      </c>
      <c r="B454" s="219"/>
      <c r="C454" s="219"/>
      <c r="D454" s="219"/>
      <c r="E454" s="219"/>
      <c r="F454" s="219"/>
      <c r="G454" s="219"/>
      <c r="H454" s="219"/>
      <c r="I454" s="219"/>
      <c r="J454" s="219"/>
      <c r="K454" s="220"/>
      <c r="L454" s="30">
        <v>329283.7</v>
      </c>
      <c r="M454" s="30"/>
      <c r="N454" s="30"/>
      <c r="O454" s="30"/>
      <c r="BG454" s="25"/>
      <c r="BH454" s="32"/>
      <c r="BK454" s="52"/>
      <c r="BL454" s="32" t="s">
        <v>122</v>
      </c>
    </row>
    <row r="455" spans="1:64" customFormat="1" ht="15" x14ac:dyDescent="0.25">
      <c r="A455" s="230" t="s">
        <v>443</v>
      </c>
      <c r="B455" s="231"/>
      <c r="C455" s="231"/>
      <c r="D455" s="231"/>
      <c r="E455" s="231"/>
      <c r="F455" s="231"/>
      <c r="G455" s="231"/>
      <c r="H455" s="231"/>
      <c r="I455" s="231"/>
      <c r="J455" s="231"/>
      <c r="K455" s="231"/>
      <c r="L455" s="231"/>
      <c r="M455" s="231"/>
      <c r="N455" s="231"/>
      <c r="O455" s="232"/>
      <c r="BG455" s="25" t="s">
        <v>443</v>
      </c>
      <c r="BH455" s="32"/>
      <c r="BK455" s="52"/>
      <c r="BL455" s="32"/>
    </row>
    <row r="456" spans="1:64" customFormat="1" ht="67.5" x14ac:dyDescent="0.25">
      <c r="A456" s="26" t="s">
        <v>444</v>
      </c>
      <c r="B456" s="27" t="s">
        <v>445</v>
      </c>
      <c r="C456" s="229" t="s">
        <v>446</v>
      </c>
      <c r="D456" s="229"/>
      <c r="E456" s="229"/>
      <c r="F456" s="26" t="s">
        <v>447</v>
      </c>
      <c r="G456" s="54">
        <v>47.659599999999998</v>
      </c>
      <c r="H456" s="30" t="s">
        <v>448</v>
      </c>
      <c r="I456" s="30" t="s">
        <v>449</v>
      </c>
      <c r="J456" s="30">
        <v>34.479999999999997</v>
      </c>
      <c r="K456" s="28" t="s">
        <v>38</v>
      </c>
      <c r="L456" s="30">
        <v>198535.07</v>
      </c>
      <c r="M456" s="30">
        <v>177690.95</v>
      </c>
      <c r="N456" s="31" t="s">
        <v>450</v>
      </c>
      <c r="O456" s="30">
        <v>14461.07</v>
      </c>
      <c r="BG456" s="25"/>
      <c r="BH456" s="32" t="s">
        <v>446</v>
      </c>
      <c r="BK456" s="52"/>
      <c r="BL456" s="32"/>
    </row>
    <row r="457" spans="1:64" customFormat="1" ht="15" x14ac:dyDescent="0.25">
      <c r="A457" s="33"/>
      <c r="B457" s="34"/>
      <c r="C457" s="35" t="s">
        <v>451</v>
      </c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7"/>
      <c r="BG457" s="25"/>
      <c r="BH457" s="32"/>
      <c r="BK457" s="52"/>
      <c r="BL457" s="32"/>
    </row>
    <row r="458" spans="1:64" customFormat="1" ht="15" x14ac:dyDescent="0.25">
      <c r="A458" s="38"/>
      <c r="B458" s="34"/>
      <c r="C458" s="35" t="s">
        <v>452</v>
      </c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56"/>
      <c r="BG458" s="25"/>
      <c r="BH458" s="32"/>
      <c r="BK458" s="52"/>
      <c r="BL458" s="32"/>
    </row>
    <row r="459" spans="1:64" customFormat="1" ht="57" x14ac:dyDescent="0.25">
      <c r="A459" s="38"/>
      <c r="B459" s="39" t="s">
        <v>41</v>
      </c>
      <c r="C459" s="227" t="s">
        <v>42</v>
      </c>
      <c r="D459" s="227"/>
      <c r="E459" s="227"/>
      <c r="F459" s="227"/>
      <c r="G459" s="227"/>
      <c r="H459" s="227"/>
      <c r="I459" s="227"/>
      <c r="J459" s="227"/>
      <c r="K459" s="227"/>
      <c r="L459" s="227"/>
      <c r="M459" s="227"/>
      <c r="N459" s="227"/>
      <c r="O459" s="228"/>
      <c r="BG459" s="25"/>
      <c r="BH459" s="32"/>
      <c r="BI459" s="2" t="s">
        <v>42</v>
      </c>
      <c r="BK459" s="52"/>
      <c r="BL459" s="32"/>
    </row>
    <row r="460" spans="1:64" customFormat="1" ht="15" x14ac:dyDescent="0.25">
      <c r="A460" s="38"/>
      <c r="B460" s="40" t="s">
        <v>43</v>
      </c>
      <c r="C460" s="227" t="s">
        <v>44</v>
      </c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8"/>
      <c r="BG460" s="25"/>
      <c r="BH460" s="32"/>
      <c r="BJ460" s="2" t="s">
        <v>44</v>
      </c>
      <c r="BK460" s="52"/>
      <c r="BL460" s="32"/>
    </row>
    <row r="461" spans="1:64" customFormat="1" ht="15" x14ac:dyDescent="0.25">
      <c r="A461" s="41"/>
      <c r="B461" s="42"/>
      <c r="C461" s="42"/>
      <c r="D461" s="42"/>
      <c r="E461" s="43" t="s">
        <v>453</v>
      </c>
      <c r="F461" s="43"/>
      <c r="G461" s="44"/>
      <c r="H461" s="45"/>
      <c r="I461" s="10"/>
      <c r="J461" s="10"/>
      <c r="K461" s="10"/>
      <c r="L461" s="46">
        <v>167309.92000000001</v>
      </c>
      <c r="M461" s="47"/>
      <c r="N461" s="47"/>
      <c r="O461" s="48"/>
      <c r="BG461" s="25"/>
      <c r="BH461" s="32"/>
      <c r="BK461" s="52"/>
      <c r="BL461" s="32"/>
    </row>
    <row r="462" spans="1:64" customFormat="1" ht="15" x14ac:dyDescent="0.25">
      <c r="A462" s="41"/>
      <c r="B462" s="42"/>
      <c r="C462" s="42"/>
      <c r="D462" s="42"/>
      <c r="E462" s="43" t="s">
        <v>454</v>
      </c>
      <c r="F462" s="43"/>
      <c r="G462" s="44"/>
      <c r="H462" s="45"/>
      <c r="I462" s="10"/>
      <c r="J462" s="10"/>
      <c r="K462" s="10"/>
      <c r="L462" s="46">
        <v>90774.53</v>
      </c>
      <c r="M462" s="47"/>
      <c r="N462" s="47"/>
      <c r="O462" s="48"/>
      <c r="BG462" s="25"/>
      <c r="BH462" s="32"/>
      <c r="BK462" s="52"/>
      <c r="BL462" s="32"/>
    </row>
    <row r="463" spans="1:64" customFormat="1" ht="15" x14ac:dyDescent="0.25">
      <c r="A463" s="41"/>
      <c r="B463" s="42"/>
      <c r="C463" s="42"/>
      <c r="D463" s="42"/>
      <c r="E463" s="43" t="s">
        <v>47</v>
      </c>
      <c r="F463" s="43"/>
      <c r="G463" s="44"/>
      <c r="H463" s="45"/>
      <c r="I463" s="10"/>
      <c r="J463" s="10"/>
      <c r="K463" s="10"/>
      <c r="L463" s="46">
        <v>456619.52000000002</v>
      </c>
      <c r="M463" s="47"/>
      <c r="N463" s="47"/>
      <c r="O463" s="48"/>
      <c r="BG463" s="25"/>
      <c r="BH463" s="32"/>
      <c r="BK463" s="52"/>
      <c r="BL463" s="32"/>
    </row>
    <row r="464" spans="1:64" customFormat="1" ht="67.5" x14ac:dyDescent="0.25">
      <c r="A464" s="26" t="s">
        <v>455</v>
      </c>
      <c r="B464" s="27" t="s">
        <v>456</v>
      </c>
      <c r="C464" s="229" t="s">
        <v>457</v>
      </c>
      <c r="D464" s="229"/>
      <c r="E464" s="229"/>
      <c r="F464" s="26" t="s">
        <v>458</v>
      </c>
      <c r="G464" s="51">
        <v>571.9</v>
      </c>
      <c r="H464" s="30">
        <v>31.95</v>
      </c>
      <c r="I464" s="30"/>
      <c r="J464" s="30" t="s">
        <v>459</v>
      </c>
      <c r="K464" s="28" t="s">
        <v>38</v>
      </c>
      <c r="L464" s="30">
        <v>160795.4</v>
      </c>
      <c r="M464" s="30"/>
      <c r="N464" s="31"/>
      <c r="O464" s="30">
        <v>160795.4</v>
      </c>
      <c r="BG464" s="25"/>
      <c r="BH464" s="32" t="s">
        <v>457</v>
      </c>
      <c r="BK464" s="52"/>
      <c r="BL464" s="32"/>
    </row>
    <row r="465" spans="1:64" customFormat="1" ht="15" x14ac:dyDescent="0.25">
      <c r="A465" s="33"/>
      <c r="B465" s="34"/>
      <c r="C465" s="35" t="s">
        <v>460</v>
      </c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7"/>
      <c r="BG465" s="25"/>
      <c r="BH465" s="32"/>
      <c r="BK465" s="52"/>
      <c r="BL465" s="32"/>
    </row>
    <row r="466" spans="1:64" customFormat="1" ht="15" x14ac:dyDescent="0.25">
      <c r="A466" s="38"/>
      <c r="B466" s="40" t="s">
        <v>43</v>
      </c>
      <c r="C466" s="227" t="s">
        <v>44</v>
      </c>
      <c r="D466" s="227"/>
      <c r="E466" s="227"/>
      <c r="F466" s="227"/>
      <c r="G466" s="227"/>
      <c r="H466" s="227"/>
      <c r="I466" s="227"/>
      <c r="J466" s="227"/>
      <c r="K466" s="227"/>
      <c r="L466" s="227"/>
      <c r="M466" s="227"/>
      <c r="N466" s="227"/>
      <c r="O466" s="228"/>
      <c r="BG466" s="25"/>
      <c r="BH466" s="32"/>
      <c r="BJ466" s="2" t="s">
        <v>44</v>
      </c>
      <c r="BK466" s="52"/>
      <c r="BL466" s="32"/>
    </row>
    <row r="467" spans="1:64" customFormat="1" ht="67.5" x14ac:dyDescent="0.25">
      <c r="A467" s="26" t="s">
        <v>461</v>
      </c>
      <c r="B467" s="27" t="s">
        <v>462</v>
      </c>
      <c r="C467" s="229" t="s">
        <v>463</v>
      </c>
      <c r="D467" s="229"/>
      <c r="E467" s="229"/>
      <c r="F467" s="26" t="s">
        <v>447</v>
      </c>
      <c r="G467" s="54">
        <v>20.565200000000001</v>
      </c>
      <c r="H467" s="30" t="s">
        <v>464</v>
      </c>
      <c r="I467" s="30" t="s">
        <v>465</v>
      </c>
      <c r="J467" s="30">
        <v>21.54</v>
      </c>
      <c r="K467" s="28" t="s">
        <v>38</v>
      </c>
      <c r="L467" s="30">
        <v>101850.2</v>
      </c>
      <c r="M467" s="30">
        <v>94231.51</v>
      </c>
      <c r="N467" s="31" t="s">
        <v>466</v>
      </c>
      <c r="O467" s="30">
        <v>3898.17</v>
      </c>
      <c r="BG467" s="25"/>
      <c r="BH467" s="32" t="s">
        <v>463</v>
      </c>
      <c r="BK467" s="52"/>
      <c r="BL467" s="32"/>
    </row>
    <row r="468" spans="1:64" customFormat="1" ht="15" x14ac:dyDescent="0.25">
      <c r="A468" s="33"/>
      <c r="B468" s="34"/>
      <c r="C468" s="35" t="s">
        <v>467</v>
      </c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7"/>
      <c r="BG468" s="25"/>
      <c r="BH468" s="32"/>
      <c r="BK468" s="52"/>
      <c r="BL468" s="32"/>
    </row>
    <row r="469" spans="1:64" customFormat="1" ht="15" x14ac:dyDescent="0.25">
      <c r="A469" s="38"/>
      <c r="B469" s="34"/>
      <c r="C469" s="35" t="s">
        <v>468</v>
      </c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56"/>
      <c r="BG469" s="25"/>
      <c r="BH469" s="32"/>
      <c r="BK469" s="52"/>
      <c r="BL469" s="32"/>
    </row>
    <row r="470" spans="1:64" customFormat="1" ht="15" x14ac:dyDescent="0.25">
      <c r="A470" s="38"/>
      <c r="B470" s="39"/>
      <c r="C470" s="227" t="s">
        <v>469</v>
      </c>
      <c r="D470" s="227"/>
      <c r="E470" s="227"/>
      <c r="F470" s="227"/>
      <c r="G470" s="227"/>
      <c r="H470" s="227"/>
      <c r="I470" s="227"/>
      <c r="J470" s="227"/>
      <c r="K470" s="227"/>
      <c r="L470" s="227"/>
      <c r="M470" s="227"/>
      <c r="N470" s="227"/>
      <c r="O470" s="228"/>
      <c r="BG470" s="25"/>
      <c r="BH470" s="32"/>
      <c r="BI470" s="2" t="s">
        <v>469</v>
      </c>
      <c r="BK470" s="52"/>
      <c r="BL470" s="32"/>
    </row>
    <row r="471" spans="1:64" customFormat="1" ht="57" x14ac:dyDescent="0.25">
      <c r="A471" s="38"/>
      <c r="B471" s="39" t="s">
        <v>41</v>
      </c>
      <c r="C471" s="227" t="s">
        <v>42</v>
      </c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8"/>
      <c r="BG471" s="25"/>
      <c r="BH471" s="32"/>
      <c r="BI471" s="2" t="s">
        <v>42</v>
      </c>
      <c r="BK471" s="52"/>
      <c r="BL471" s="32"/>
    </row>
    <row r="472" spans="1:64" customFormat="1" ht="15" x14ac:dyDescent="0.25">
      <c r="A472" s="38"/>
      <c r="B472" s="40" t="s">
        <v>43</v>
      </c>
      <c r="C472" s="227" t="s">
        <v>44</v>
      </c>
      <c r="D472" s="227"/>
      <c r="E472" s="227"/>
      <c r="F472" s="227"/>
      <c r="G472" s="227"/>
      <c r="H472" s="227"/>
      <c r="I472" s="227"/>
      <c r="J472" s="227"/>
      <c r="K472" s="227"/>
      <c r="L472" s="227"/>
      <c r="M472" s="227"/>
      <c r="N472" s="227"/>
      <c r="O472" s="228"/>
      <c r="BG472" s="25"/>
      <c r="BH472" s="32"/>
      <c r="BJ472" s="2" t="s">
        <v>44</v>
      </c>
      <c r="BK472" s="52"/>
      <c r="BL472" s="32"/>
    </row>
    <row r="473" spans="1:64" customFormat="1" ht="15" x14ac:dyDescent="0.25">
      <c r="A473" s="41"/>
      <c r="B473" s="42"/>
      <c r="C473" s="42"/>
      <c r="D473" s="42"/>
      <c r="E473" s="43" t="s">
        <v>470</v>
      </c>
      <c r="F473" s="43"/>
      <c r="G473" s="44"/>
      <c r="H473" s="45"/>
      <c r="I473" s="10"/>
      <c r="J473" s="10"/>
      <c r="K473" s="10"/>
      <c r="L473" s="46">
        <v>88819.63</v>
      </c>
      <c r="M473" s="47"/>
      <c r="N473" s="47"/>
      <c r="O473" s="48"/>
      <c r="BG473" s="25"/>
      <c r="BH473" s="32"/>
      <c r="BK473" s="52"/>
      <c r="BL473" s="32"/>
    </row>
    <row r="474" spans="1:64" customFormat="1" ht="15" x14ac:dyDescent="0.25">
      <c r="A474" s="41"/>
      <c r="B474" s="42"/>
      <c r="C474" s="42"/>
      <c r="D474" s="42"/>
      <c r="E474" s="43" t="s">
        <v>471</v>
      </c>
      <c r="F474" s="43"/>
      <c r="G474" s="44"/>
      <c r="H474" s="45"/>
      <c r="I474" s="10"/>
      <c r="J474" s="10"/>
      <c r="K474" s="10"/>
      <c r="L474" s="46">
        <v>48189.37</v>
      </c>
      <c r="M474" s="47"/>
      <c r="N474" s="47"/>
      <c r="O474" s="48"/>
      <c r="BG474" s="25"/>
      <c r="BH474" s="32"/>
      <c r="BK474" s="52"/>
      <c r="BL474" s="32"/>
    </row>
    <row r="475" spans="1:64" customFormat="1" ht="15" x14ac:dyDescent="0.25">
      <c r="A475" s="41"/>
      <c r="B475" s="42"/>
      <c r="C475" s="42"/>
      <c r="D475" s="42"/>
      <c r="E475" s="43" t="s">
        <v>47</v>
      </c>
      <c r="F475" s="43"/>
      <c r="G475" s="44"/>
      <c r="H475" s="45"/>
      <c r="I475" s="10"/>
      <c r="J475" s="10"/>
      <c r="K475" s="10"/>
      <c r="L475" s="46">
        <v>238859.2</v>
      </c>
      <c r="M475" s="47"/>
      <c r="N475" s="47"/>
      <c r="O475" s="48"/>
      <c r="BG475" s="25"/>
      <c r="BH475" s="32"/>
      <c r="BK475" s="52"/>
      <c r="BL475" s="32"/>
    </row>
    <row r="476" spans="1:64" customFormat="1" ht="67.5" x14ac:dyDescent="0.25">
      <c r="A476" s="26" t="s">
        <v>472</v>
      </c>
      <c r="B476" s="27" t="s">
        <v>473</v>
      </c>
      <c r="C476" s="229" t="s">
        <v>474</v>
      </c>
      <c r="D476" s="229"/>
      <c r="E476" s="229"/>
      <c r="F476" s="26" t="s">
        <v>458</v>
      </c>
      <c r="G476" s="51">
        <v>781.5</v>
      </c>
      <c r="H476" s="30">
        <v>39.99</v>
      </c>
      <c r="I476" s="30"/>
      <c r="J476" s="30" t="s">
        <v>475</v>
      </c>
      <c r="K476" s="28" t="s">
        <v>38</v>
      </c>
      <c r="L476" s="30">
        <v>275019.23</v>
      </c>
      <c r="M476" s="30"/>
      <c r="N476" s="31"/>
      <c r="O476" s="30">
        <v>275019.23</v>
      </c>
      <c r="BG476" s="25"/>
      <c r="BH476" s="32" t="s">
        <v>474</v>
      </c>
      <c r="BK476" s="52"/>
      <c r="BL476" s="32"/>
    </row>
    <row r="477" spans="1:64" customFormat="1" ht="15" x14ac:dyDescent="0.25">
      <c r="A477" s="33"/>
      <c r="B477" s="34"/>
      <c r="C477" s="35" t="s">
        <v>460</v>
      </c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7"/>
      <c r="BG477" s="25"/>
      <c r="BH477" s="32"/>
      <c r="BK477" s="52"/>
      <c r="BL477" s="32"/>
    </row>
    <row r="478" spans="1:64" customFormat="1" ht="15" x14ac:dyDescent="0.25">
      <c r="A478" s="38"/>
      <c r="B478" s="40" t="s">
        <v>43</v>
      </c>
      <c r="C478" s="227" t="s">
        <v>44</v>
      </c>
      <c r="D478" s="227"/>
      <c r="E478" s="227"/>
      <c r="F478" s="227"/>
      <c r="G478" s="227"/>
      <c r="H478" s="227"/>
      <c r="I478" s="227"/>
      <c r="J478" s="227"/>
      <c r="K478" s="227"/>
      <c r="L478" s="227"/>
      <c r="M478" s="227"/>
      <c r="N478" s="227"/>
      <c r="O478" s="228"/>
      <c r="BG478" s="25"/>
      <c r="BH478" s="32"/>
      <c r="BJ478" s="2" t="s">
        <v>44</v>
      </c>
      <c r="BK478" s="52"/>
      <c r="BL478" s="32"/>
    </row>
    <row r="479" spans="1:64" customFormat="1" ht="22.5" x14ac:dyDescent="0.25">
      <c r="A479" s="218" t="s">
        <v>117</v>
      </c>
      <c r="B479" s="219"/>
      <c r="C479" s="219"/>
      <c r="D479" s="219"/>
      <c r="E479" s="219"/>
      <c r="F479" s="219"/>
      <c r="G479" s="219"/>
      <c r="H479" s="219"/>
      <c r="I479" s="219"/>
      <c r="J479" s="219"/>
      <c r="K479" s="220"/>
      <c r="L479" s="30">
        <v>736199.9</v>
      </c>
      <c r="M479" s="30">
        <v>271922.46000000002</v>
      </c>
      <c r="N479" s="30" t="s">
        <v>476</v>
      </c>
      <c r="O479" s="30">
        <v>454173.87</v>
      </c>
      <c r="BG479" s="25"/>
      <c r="BH479" s="32"/>
      <c r="BK479" s="52"/>
      <c r="BL479" s="32" t="s">
        <v>117</v>
      </c>
    </row>
    <row r="480" spans="1:64" customFormat="1" ht="15" x14ac:dyDescent="0.25">
      <c r="A480" s="218" t="s">
        <v>119</v>
      </c>
      <c r="B480" s="219"/>
      <c r="C480" s="219"/>
      <c r="D480" s="219"/>
      <c r="E480" s="219"/>
      <c r="F480" s="219"/>
      <c r="G480" s="219"/>
      <c r="H480" s="219"/>
      <c r="I480" s="219"/>
      <c r="J480" s="219"/>
      <c r="K480" s="220"/>
      <c r="L480" s="30">
        <v>256129.56</v>
      </c>
      <c r="M480" s="30"/>
      <c r="N480" s="30"/>
      <c r="O480" s="30"/>
      <c r="BG480" s="25"/>
      <c r="BH480" s="32"/>
      <c r="BK480" s="52"/>
      <c r="BL480" s="32" t="s">
        <v>119</v>
      </c>
    </row>
    <row r="481" spans="1:66" customFormat="1" ht="15" x14ac:dyDescent="0.25">
      <c r="A481" s="218" t="s">
        <v>120</v>
      </c>
      <c r="B481" s="219"/>
      <c r="C481" s="219"/>
      <c r="D481" s="219"/>
      <c r="E481" s="219"/>
      <c r="F481" s="219"/>
      <c r="G481" s="219"/>
      <c r="H481" s="219"/>
      <c r="I481" s="219"/>
      <c r="J481" s="219"/>
      <c r="K481" s="220"/>
      <c r="L481" s="30">
        <v>138963.91</v>
      </c>
      <c r="M481" s="30"/>
      <c r="N481" s="30"/>
      <c r="O481" s="30"/>
      <c r="BG481" s="25"/>
      <c r="BH481" s="32"/>
      <c r="BK481" s="52"/>
      <c r="BL481" s="32" t="s">
        <v>120</v>
      </c>
    </row>
    <row r="482" spans="1:66" customFormat="1" ht="15" x14ac:dyDescent="0.25">
      <c r="A482" s="218" t="s">
        <v>477</v>
      </c>
      <c r="B482" s="219"/>
      <c r="C482" s="219"/>
      <c r="D482" s="219"/>
      <c r="E482" s="219"/>
      <c r="F482" s="219"/>
      <c r="G482" s="219"/>
      <c r="H482" s="219"/>
      <c r="I482" s="219"/>
      <c r="J482" s="219"/>
      <c r="K482" s="220"/>
      <c r="L482" s="30">
        <v>1131293.3700000001</v>
      </c>
      <c r="M482" s="30"/>
      <c r="N482" s="30"/>
      <c r="O482" s="30"/>
      <c r="BG482" s="25"/>
      <c r="BH482" s="32"/>
      <c r="BK482" s="52"/>
      <c r="BL482" s="32" t="s">
        <v>477</v>
      </c>
    </row>
    <row r="483" spans="1:66" customFormat="1" ht="33.75" x14ac:dyDescent="0.25">
      <c r="A483" s="218" t="s">
        <v>478</v>
      </c>
      <c r="B483" s="219"/>
      <c r="C483" s="219"/>
      <c r="D483" s="219"/>
      <c r="E483" s="219"/>
      <c r="F483" s="219"/>
      <c r="G483" s="219"/>
      <c r="H483" s="219"/>
      <c r="I483" s="219"/>
      <c r="J483" s="219"/>
      <c r="K483" s="220"/>
      <c r="L483" s="30">
        <v>233423830.55000001</v>
      </c>
      <c r="M483" s="30">
        <v>39582190.149999999</v>
      </c>
      <c r="N483" s="30" t="s">
        <v>479</v>
      </c>
      <c r="O483" s="30">
        <v>176211527.69</v>
      </c>
      <c r="BM483" s="32" t="s">
        <v>478</v>
      </c>
    </row>
    <row r="484" spans="1:66" customFormat="1" ht="15" x14ac:dyDescent="0.25">
      <c r="A484" s="218" t="s">
        <v>119</v>
      </c>
      <c r="B484" s="219"/>
      <c r="C484" s="219"/>
      <c r="D484" s="219"/>
      <c r="E484" s="219"/>
      <c r="F484" s="219"/>
      <c r="G484" s="219"/>
      <c r="H484" s="219"/>
      <c r="I484" s="219"/>
      <c r="J484" s="219"/>
      <c r="K484" s="220"/>
      <c r="L484" s="30">
        <v>43049024.43</v>
      </c>
      <c r="M484" s="30"/>
      <c r="N484" s="30"/>
      <c r="O484" s="30"/>
      <c r="BM484" s="32" t="s">
        <v>119</v>
      </c>
    </row>
    <row r="485" spans="1:66" customFormat="1" ht="15" x14ac:dyDescent="0.25">
      <c r="A485" s="218" t="s">
        <v>120</v>
      </c>
      <c r="B485" s="219"/>
      <c r="C485" s="219"/>
      <c r="D485" s="219"/>
      <c r="E485" s="219"/>
      <c r="F485" s="219"/>
      <c r="G485" s="219"/>
      <c r="H485" s="219"/>
      <c r="I485" s="219"/>
      <c r="J485" s="219"/>
      <c r="K485" s="220"/>
      <c r="L485" s="30">
        <v>28667560.489999998</v>
      </c>
      <c r="M485" s="30"/>
      <c r="N485" s="30"/>
      <c r="O485" s="30"/>
      <c r="BM485" s="32" t="s">
        <v>120</v>
      </c>
    </row>
    <row r="486" spans="1:66" customFormat="1" ht="15" x14ac:dyDescent="0.25">
      <c r="A486" s="218" t="s">
        <v>480</v>
      </c>
      <c r="B486" s="219"/>
      <c r="C486" s="219"/>
      <c r="D486" s="219"/>
      <c r="E486" s="219"/>
      <c r="F486" s="219"/>
      <c r="G486" s="219"/>
      <c r="H486" s="219"/>
      <c r="I486" s="219"/>
      <c r="J486" s="219"/>
      <c r="K486" s="220"/>
      <c r="L486" s="30"/>
      <c r="M486" s="30"/>
      <c r="N486" s="30"/>
      <c r="O486" s="30"/>
      <c r="BM486" s="32" t="s">
        <v>480</v>
      </c>
    </row>
    <row r="487" spans="1:66" customFormat="1" ht="15" x14ac:dyDescent="0.25">
      <c r="A487" s="215" t="s">
        <v>481</v>
      </c>
      <c r="B487" s="216"/>
      <c r="C487" s="216"/>
      <c r="D487" s="216"/>
      <c r="E487" s="216"/>
      <c r="F487" s="216"/>
      <c r="G487" s="216"/>
      <c r="H487" s="216"/>
      <c r="I487" s="216"/>
      <c r="J487" s="216"/>
      <c r="K487" s="217"/>
      <c r="L487" s="57">
        <v>131653252.45</v>
      </c>
      <c r="M487" s="57"/>
      <c r="N487" s="57"/>
      <c r="O487" s="57"/>
      <c r="BM487" s="32"/>
      <c r="BN487" s="2" t="s">
        <v>481</v>
      </c>
    </row>
    <row r="488" spans="1:66" customFormat="1" ht="15" x14ac:dyDescent="0.25">
      <c r="A488" s="215" t="s">
        <v>482</v>
      </c>
      <c r="B488" s="216"/>
      <c r="C488" s="216"/>
      <c r="D488" s="216"/>
      <c r="E488" s="216"/>
      <c r="F488" s="216"/>
      <c r="G488" s="216"/>
      <c r="H488" s="216"/>
      <c r="I488" s="216"/>
      <c r="J488" s="216"/>
      <c r="K488" s="217"/>
      <c r="L488" s="57">
        <v>172791684.28</v>
      </c>
      <c r="M488" s="57"/>
      <c r="N488" s="57"/>
      <c r="O488" s="57"/>
      <c r="BM488" s="32"/>
      <c r="BN488" s="2" t="s">
        <v>482</v>
      </c>
    </row>
    <row r="489" spans="1:66" customFormat="1" ht="15" x14ac:dyDescent="0.25">
      <c r="A489" s="215" t="s">
        <v>483</v>
      </c>
      <c r="B489" s="216"/>
      <c r="C489" s="216"/>
      <c r="D489" s="216"/>
      <c r="E489" s="216"/>
      <c r="F489" s="216"/>
      <c r="G489" s="216"/>
      <c r="H489" s="216"/>
      <c r="I489" s="216"/>
      <c r="J489" s="216"/>
      <c r="K489" s="217"/>
      <c r="L489" s="57">
        <v>695478.74</v>
      </c>
      <c r="M489" s="57"/>
      <c r="N489" s="57"/>
      <c r="O489" s="57"/>
      <c r="BM489" s="32"/>
      <c r="BN489" s="2" t="s">
        <v>483</v>
      </c>
    </row>
    <row r="490" spans="1:66" customFormat="1" ht="15" x14ac:dyDescent="0.25">
      <c r="A490" s="215" t="s">
        <v>484</v>
      </c>
      <c r="B490" s="216"/>
      <c r="C490" s="216"/>
      <c r="D490" s="216"/>
      <c r="E490" s="216"/>
      <c r="F490" s="216"/>
      <c r="G490" s="216"/>
      <c r="H490" s="216"/>
      <c r="I490" s="216"/>
      <c r="J490" s="216"/>
      <c r="K490" s="217"/>
      <c r="L490" s="57">
        <v>305140415.47000003</v>
      </c>
      <c r="M490" s="57"/>
      <c r="N490" s="57"/>
      <c r="O490" s="57"/>
      <c r="BM490" s="32"/>
      <c r="BN490" s="2" t="s">
        <v>484</v>
      </c>
    </row>
    <row r="491" spans="1:66" customFormat="1" ht="15" x14ac:dyDescent="0.25">
      <c r="A491" s="215" t="s">
        <v>485</v>
      </c>
      <c r="B491" s="216"/>
      <c r="C491" s="216"/>
      <c r="D491" s="216"/>
      <c r="E491" s="216"/>
      <c r="F491" s="216"/>
      <c r="G491" s="216"/>
      <c r="H491" s="216"/>
      <c r="I491" s="216"/>
      <c r="J491" s="216"/>
      <c r="K491" s="217"/>
      <c r="L491" s="57"/>
      <c r="M491" s="57"/>
      <c r="N491" s="57"/>
      <c r="O491" s="57"/>
      <c r="BM491" s="32"/>
      <c r="BN491" s="2" t="s">
        <v>485</v>
      </c>
    </row>
    <row r="492" spans="1:66" customFormat="1" ht="15" x14ac:dyDescent="0.25">
      <c r="A492" s="215" t="s">
        <v>486</v>
      </c>
      <c r="B492" s="216"/>
      <c r="C492" s="216"/>
      <c r="D492" s="216"/>
      <c r="E492" s="216"/>
      <c r="F492" s="216"/>
      <c r="G492" s="216"/>
      <c r="H492" s="216"/>
      <c r="I492" s="216"/>
      <c r="J492" s="216"/>
      <c r="K492" s="217"/>
      <c r="L492" s="57">
        <v>39582190.149999999</v>
      </c>
      <c r="M492" s="57"/>
      <c r="N492" s="57"/>
      <c r="O492" s="57"/>
      <c r="BM492" s="32"/>
      <c r="BN492" s="2" t="s">
        <v>486</v>
      </c>
    </row>
    <row r="493" spans="1:66" customFormat="1" ht="15" x14ac:dyDescent="0.25">
      <c r="A493" s="215" t="s">
        <v>487</v>
      </c>
      <c r="B493" s="216"/>
      <c r="C493" s="216"/>
      <c r="D493" s="216"/>
      <c r="E493" s="216"/>
      <c r="F493" s="216"/>
      <c r="G493" s="216"/>
      <c r="H493" s="216"/>
      <c r="I493" s="216"/>
      <c r="J493" s="216"/>
      <c r="K493" s="217"/>
      <c r="L493" s="57">
        <v>176211527.69</v>
      </c>
      <c r="M493" s="57"/>
      <c r="N493" s="57"/>
      <c r="O493" s="57"/>
      <c r="BM493" s="32"/>
      <c r="BN493" s="2" t="s">
        <v>487</v>
      </c>
    </row>
    <row r="494" spans="1:66" customFormat="1" ht="15" x14ac:dyDescent="0.25">
      <c r="A494" s="215" t="s">
        <v>488</v>
      </c>
      <c r="B494" s="216"/>
      <c r="C494" s="216"/>
      <c r="D494" s="216"/>
      <c r="E494" s="216"/>
      <c r="F494" s="216"/>
      <c r="G494" s="216"/>
      <c r="H494" s="216"/>
      <c r="I494" s="216"/>
      <c r="J494" s="216"/>
      <c r="K494" s="217"/>
      <c r="L494" s="57">
        <v>17630112.710000001</v>
      </c>
      <c r="M494" s="57"/>
      <c r="N494" s="57"/>
      <c r="O494" s="57"/>
      <c r="BM494" s="32"/>
      <c r="BN494" s="2" t="s">
        <v>488</v>
      </c>
    </row>
    <row r="495" spans="1:66" customFormat="1" ht="15" x14ac:dyDescent="0.25">
      <c r="A495" s="215" t="s">
        <v>489</v>
      </c>
      <c r="B495" s="216"/>
      <c r="C495" s="216"/>
      <c r="D495" s="216"/>
      <c r="E495" s="216"/>
      <c r="F495" s="216"/>
      <c r="G495" s="216"/>
      <c r="H495" s="216"/>
      <c r="I495" s="216"/>
      <c r="J495" s="216"/>
      <c r="K495" s="217"/>
      <c r="L495" s="57">
        <v>6704153.5499999998</v>
      </c>
      <c r="M495" s="57"/>
      <c r="N495" s="57"/>
      <c r="O495" s="57"/>
      <c r="BM495" s="32"/>
      <c r="BN495" s="2" t="s">
        <v>489</v>
      </c>
    </row>
    <row r="496" spans="1:66" customFormat="1" ht="15" x14ac:dyDescent="0.25">
      <c r="A496" s="215" t="s">
        <v>490</v>
      </c>
      <c r="B496" s="216"/>
      <c r="C496" s="216"/>
      <c r="D496" s="216"/>
      <c r="E496" s="216"/>
      <c r="F496" s="216"/>
      <c r="G496" s="216"/>
      <c r="H496" s="216"/>
      <c r="I496" s="216"/>
      <c r="J496" s="216"/>
      <c r="K496" s="217"/>
      <c r="L496" s="57">
        <v>43049024.43</v>
      </c>
      <c r="M496" s="57"/>
      <c r="N496" s="57"/>
      <c r="O496" s="57"/>
      <c r="BM496" s="32"/>
      <c r="BN496" s="2" t="s">
        <v>490</v>
      </c>
    </row>
    <row r="497" spans="1:68" customFormat="1" ht="15" x14ac:dyDescent="0.25">
      <c r="A497" s="215" t="s">
        <v>491</v>
      </c>
      <c r="B497" s="216"/>
      <c r="C497" s="216"/>
      <c r="D497" s="216"/>
      <c r="E497" s="216"/>
      <c r="F497" s="216"/>
      <c r="G497" s="216"/>
      <c r="H497" s="216"/>
      <c r="I497" s="216"/>
      <c r="J497" s="216"/>
      <c r="K497" s="217"/>
      <c r="L497" s="57">
        <v>28667560.489999998</v>
      </c>
      <c r="M497" s="57"/>
      <c r="N497" s="57"/>
      <c r="O497" s="57"/>
      <c r="BM497" s="32"/>
      <c r="BN497" s="2" t="s">
        <v>491</v>
      </c>
    </row>
    <row r="498" spans="1:68" customFormat="1" ht="15" x14ac:dyDescent="0.25">
      <c r="A498" s="224" t="s">
        <v>492</v>
      </c>
      <c r="B498" s="225"/>
      <c r="C498" s="225"/>
      <c r="D498" s="225"/>
      <c r="E498" s="225"/>
      <c r="F498" s="225"/>
      <c r="G498" s="225"/>
      <c r="H498" s="225"/>
      <c r="I498" s="225"/>
      <c r="J498" s="225"/>
      <c r="K498" s="226"/>
      <c r="L498" s="62">
        <v>6407948.7199999997</v>
      </c>
      <c r="M498" s="62"/>
      <c r="N498" s="62"/>
      <c r="O498" s="62"/>
      <c r="P498" s="63"/>
      <c r="BM498" s="32"/>
      <c r="BN498" s="2" t="s">
        <v>492</v>
      </c>
    </row>
    <row r="499" spans="1:68" customFormat="1" ht="15" x14ac:dyDescent="0.25">
      <c r="A499" s="215" t="s">
        <v>493</v>
      </c>
      <c r="B499" s="216"/>
      <c r="C499" s="216"/>
      <c r="D499" s="216"/>
      <c r="E499" s="216"/>
      <c r="F499" s="216"/>
      <c r="G499" s="216"/>
      <c r="H499" s="216"/>
      <c r="I499" s="216"/>
      <c r="J499" s="216"/>
      <c r="K499" s="217"/>
      <c r="L499" s="57">
        <v>-170955659.97999999</v>
      </c>
      <c r="M499" s="57"/>
      <c r="N499" s="57"/>
      <c r="O499" s="57"/>
      <c r="BM499" s="32"/>
      <c r="BN499" s="2" t="s">
        <v>493</v>
      </c>
    </row>
    <row r="500" spans="1:68" customFormat="1" ht="15" x14ac:dyDescent="0.25">
      <c r="A500" s="218" t="s">
        <v>484</v>
      </c>
      <c r="B500" s="219"/>
      <c r="C500" s="219"/>
      <c r="D500" s="219"/>
      <c r="E500" s="219"/>
      <c r="F500" s="219"/>
      <c r="G500" s="219"/>
      <c r="H500" s="219"/>
      <c r="I500" s="219"/>
      <c r="J500" s="219"/>
      <c r="K500" s="220"/>
      <c r="L500" s="30">
        <v>140592704.21000001</v>
      </c>
      <c r="M500" s="30"/>
      <c r="N500" s="30"/>
      <c r="O500" s="30"/>
      <c r="BM500" s="32"/>
      <c r="BO500" s="32" t="s">
        <v>484</v>
      </c>
    </row>
    <row r="501" spans="1:68" customFormat="1" ht="15" x14ac:dyDescent="0.25">
      <c r="A501" s="215" t="s">
        <v>494</v>
      </c>
      <c r="B501" s="216"/>
      <c r="C501" s="216"/>
      <c r="D501" s="216"/>
      <c r="E501" s="216"/>
      <c r="F501" s="216"/>
      <c r="G501" s="216"/>
      <c r="H501" s="216"/>
      <c r="I501" s="216"/>
      <c r="J501" s="216"/>
      <c r="K501" s="217"/>
      <c r="L501" s="57">
        <v>4217781.13</v>
      </c>
      <c r="M501" s="57"/>
      <c r="N501" s="57"/>
      <c r="O501" s="57"/>
      <c r="BM501" s="32"/>
      <c r="BN501" s="2" t="s">
        <v>494</v>
      </c>
      <c r="BO501" s="32"/>
    </row>
    <row r="502" spans="1:68" customFormat="1" ht="15" x14ac:dyDescent="0.25">
      <c r="A502" s="218" t="s">
        <v>495</v>
      </c>
      <c r="B502" s="219"/>
      <c r="C502" s="219"/>
      <c r="D502" s="219"/>
      <c r="E502" s="219"/>
      <c r="F502" s="219"/>
      <c r="G502" s="219"/>
      <c r="H502" s="219"/>
      <c r="I502" s="219"/>
      <c r="J502" s="219"/>
      <c r="K502" s="220"/>
      <c r="L502" s="30">
        <v>144810485.34</v>
      </c>
      <c r="M502" s="30"/>
      <c r="N502" s="30"/>
      <c r="O502" s="30"/>
      <c r="BM502" s="32"/>
      <c r="BO502" s="32" t="s">
        <v>495</v>
      </c>
    </row>
    <row r="503" spans="1:68" customFormat="1" ht="25.5" hidden="1" customHeight="1" x14ac:dyDescent="0.25">
      <c r="A503" s="215"/>
      <c r="B503" s="216"/>
      <c r="C503" s="216"/>
      <c r="D503" s="216"/>
      <c r="E503" s="216"/>
      <c r="F503" s="216"/>
      <c r="G503" s="216"/>
      <c r="H503" s="216"/>
      <c r="I503" s="216"/>
      <c r="J503" s="216"/>
      <c r="K503" s="217"/>
      <c r="L503" s="57">
        <v>27175105.609999999</v>
      </c>
      <c r="M503" s="57"/>
      <c r="N503" s="57"/>
      <c r="O503" s="57"/>
      <c r="BM503" s="32"/>
      <c r="BN503" s="2" t="s">
        <v>496</v>
      </c>
      <c r="BO503" s="32"/>
    </row>
    <row r="504" spans="1:68" customFormat="1" ht="31.5" customHeight="1" x14ac:dyDescent="0.25">
      <c r="A504" s="218" t="s">
        <v>501</v>
      </c>
      <c r="B504" s="219"/>
      <c r="C504" s="219"/>
      <c r="D504" s="219"/>
      <c r="E504" s="219"/>
      <c r="F504" s="219"/>
      <c r="G504" s="219"/>
      <c r="H504" s="219"/>
      <c r="I504" s="219"/>
      <c r="J504" s="219"/>
      <c r="K504" s="220"/>
      <c r="L504" s="30">
        <v>171985590.94999999</v>
      </c>
      <c r="M504" s="30"/>
      <c r="N504" s="30"/>
      <c r="O504" s="30"/>
      <c r="BM504" s="32"/>
      <c r="BO504" s="32" t="s">
        <v>497</v>
      </c>
    </row>
    <row r="505" spans="1:68" customFormat="1" ht="15" x14ac:dyDescent="0.25">
      <c r="A505" s="215" t="s">
        <v>498</v>
      </c>
      <c r="B505" s="216"/>
      <c r="C505" s="216"/>
      <c r="D505" s="216"/>
      <c r="E505" s="216"/>
      <c r="F505" s="216"/>
      <c r="G505" s="216"/>
      <c r="H505" s="216"/>
      <c r="I505" s="216"/>
      <c r="J505" s="216"/>
      <c r="K505" s="217"/>
      <c r="L505" s="57">
        <v>34397118.189999998</v>
      </c>
      <c r="M505" s="57"/>
      <c r="N505" s="57"/>
      <c r="O505" s="57"/>
      <c r="BM505" s="32"/>
      <c r="BN505" s="2" t="s">
        <v>498</v>
      </c>
      <c r="BO505" s="32"/>
    </row>
    <row r="506" spans="1:68" customFormat="1" ht="15" x14ac:dyDescent="0.25">
      <c r="A506" s="218" t="s">
        <v>499</v>
      </c>
      <c r="B506" s="219"/>
      <c r="C506" s="219"/>
      <c r="D506" s="219"/>
      <c r="E506" s="219"/>
      <c r="F506" s="219"/>
      <c r="G506" s="219"/>
      <c r="H506" s="219"/>
      <c r="I506" s="219"/>
      <c r="J506" s="219"/>
      <c r="K506" s="220"/>
      <c r="L506" s="30">
        <v>206382709.13999999</v>
      </c>
      <c r="M506" s="30"/>
      <c r="N506" s="30"/>
      <c r="O506" s="30"/>
      <c r="BM506" s="32"/>
      <c r="BO506" s="32"/>
      <c r="BP506" s="32" t="s">
        <v>499</v>
      </c>
    </row>
    <row r="507" spans="1:68" s="60" customFormat="1" ht="15" x14ac:dyDescent="0.25">
      <c r="A507" s="221" t="s">
        <v>122</v>
      </c>
      <c r="B507" s="222"/>
      <c r="C507" s="222"/>
      <c r="D507" s="222"/>
      <c r="E507" s="222"/>
      <c r="F507" s="222"/>
      <c r="G507" s="222"/>
      <c r="H507" s="222"/>
      <c r="I507" s="222"/>
      <c r="J507" s="222"/>
      <c r="K507" s="223"/>
      <c r="L507" s="59">
        <v>170955659.97999999</v>
      </c>
      <c r="M507" s="59"/>
      <c r="N507" s="59"/>
      <c r="O507" s="59"/>
      <c r="BM507" s="61" t="s">
        <v>122</v>
      </c>
      <c r="BO507" s="61"/>
      <c r="BP507" s="61"/>
    </row>
    <row r="508" spans="1:68" customFormat="1" ht="53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68" customFormat="1" ht="15" x14ac:dyDescent="0.25">
      <c r="A509" s="3"/>
      <c r="B509" s="3"/>
      <c r="C509" s="3"/>
      <c r="D509" s="3"/>
      <c r="E509" s="3"/>
      <c r="F509" s="3"/>
      <c r="G509" s="3"/>
      <c r="H509" s="7"/>
      <c r="I509" s="58"/>
      <c r="J509" s="58"/>
      <c r="K509" s="58"/>
      <c r="L509" s="58"/>
      <c r="M509" s="3"/>
      <c r="N509" s="3"/>
      <c r="O509" s="3"/>
    </row>
  </sheetData>
  <mergeCells count="359">
    <mergeCell ref="A2:O2"/>
    <mergeCell ref="A3:O3"/>
    <mergeCell ref="A5:O5"/>
    <mergeCell ref="A6:O6"/>
    <mergeCell ref="A7:O7"/>
    <mergeCell ref="C19:E19"/>
    <mergeCell ref="A20:O20"/>
    <mergeCell ref="C21:E21"/>
    <mergeCell ref="C23:O23"/>
    <mergeCell ref="C24:O24"/>
    <mergeCell ref="A8:O8"/>
    <mergeCell ref="C9:G9"/>
    <mergeCell ref="F14:O14"/>
    <mergeCell ref="L15:M15"/>
    <mergeCell ref="A16:A18"/>
    <mergeCell ref="B16:B18"/>
    <mergeCell ref="C16:E18"/>
    <mergeCell ref="F16:F18"/>
    <mergeCell ref="G16:G18"/>
    <mergeCell ref="H16:J16"/>
    <mergeCell ref="K16:K18"/>
    <mergeCell ref="L16:O16"/>
    <mergeCell ref="J17:J18"/>
    <mergeCell ref="L17:L18"/>
    <mergeCell ref="M17:M18"/>
    <mergeCell ref="O17:O18"/>
    <mergeCell ref="C38:O38"/>
    <mergeCell ref="C39:E39"/>
    <mergeCell ref="C41:O41"/>
    <mergeCell ref="C42:E42"/>
    <mergeCell ref="C44:O44"/>
    <mergeCell ref="C28:E28"/>
    <mergeCell ref="C30:O30"/>
    <mergeCell ref="C31:O31"/>
    <mergeCell ref="C32:O32"/>
    <mergeCell ref="C36:E36"/>
    <mergeCell ref="C53:O53"/>
    <mergeCell ref="C54:E54"/>
    <mergeCell ref="C56:O56"/>
    <mergeCell ref="C57:E57"/>
    <mergeCell ref="C59:O59"/>
    <mergeCell ref="C45:E45"/>
    <mergeCell ref="C47:O47"/>
    <mergeCell ref="C48:E48"/>
    <mergeCell ref="C50:O50"/>
    <mergeCell ref="C51:E51"/>
    <mergeCell ref="C68:O68"/>
    <mergeCell ref="C69:E69"/>
    <mergeCell ref="C71:O71"/>
    <mergeCell ref="C72:E72"/>
    <mergeCell ref="C74:O74"/>
    <mergeCell ref="C60:E60"/>
    <mergeCell ref="C62:O62"/>
    <mergeCell ref="C63:E63"/>
    <mergeCell ref="C65:O65"/>
    <mergeCell ref="C66:E66"/>
    <mergeCell ref="A81:K81"/>
    <mergeCell ref="A82:K82"/>
    <mergeCell ref="A83:K83"/>
    <mergeCell ref="A84:O84"/>
    <mergeCell ref="C85:E85"/>
    <mergeCell ref="C75:E75"/>
    <mergeCell ref="C77:O77"/>
    <mergeCell ref="A78:O78"/>
    <mergeCell ref="A79:K79"/>
    <mergeCell ref="A80:K80"/>
    <mergeCell ref="C97:O97"/>
    <mergeCell ref="C98:E98"/>
    <mergeCell ref="C100:O100"/>
    <mergeCell ref="C101:E101"/>
    <mergeCell ref="C103:O103"/>
    <mergeCell ref="C87:O87"/>
    <mergeCell ref="C88:O88"/>
    <mergeCell ref="C92:E92"/>
    <mergeCell ref="C94:O94"/>
    <mergeCell ref="C95:E95"/>
    <mergeCell ref="C112:O112"/>
    <mergeCell ref="C113:E113"/>
    <mergeCell ref="C115:O115"/>
    <mergeCell ref="C116:E116"/>
    <mergeCell ref="C118:O118"/>
    <mergeCell ref="C104:E104"/>
    <mergeCell ref="C106:O106"/>
    <mergeCell ref="C107:E107"/>
    <mergeCell ref="C109:O109"/>
    <mergeCell ref="C110:E110"/>
    <mergeCell ref="C127:O127"/>
    <mergeCell ref="C128:E128"/>
    <mergeCell ref="C130:O130"/>
    <mergeCell ref="C131:E131"/>
    <mergeCell ref="C133:O133"/>
    <mergeCell ref="C119:E119"/>
    <mergeCell ref="C121:O121"/>
    <mergeCell ref="C122:E122"/>
    <mergeCell ref="C124:O124"/>
    <mergeCell ref="C125:E125"/>
    <mergeCell ref="A141:K141"/>
    <mergeCell ref="A142:K142"/>
    <mergeCell ref="A143:K143"/>
    <mergeCell ref="A144:K144"/>
    <mergeCell ref="A145:K145"/>
    <mergeCell ref="C134:E134"/>
    <mergeCell ref="C136:O136"/>
    <mergeCell ref="C137:E137"/>
    <mergeCell ref="C139:O139"/>
    <mergeCell ref="A140:O140"/>
    <mergeCell ref="C156:O156"/>
    <mergeCell ref="C157:E157"/>
    <mergeCell ref="C159:O159"/>
    <mergeCell ref="C160:E160"/>
    <mergeCell ref="C162:O162"/>
    <mergeCell ref="A146:O146"/>
    <mergeCell ref="C147:E147"/>
    <mergeCell ref="C149:O149"/>
    <mergeCell ref="C150:O150"/>
    <mergeCell ref="C154:E154"/>
    <mergeCell ref="C171:O171"/>
    <mergeCell ref="C172:E172"/>
    <mergeCell ref="C174:O174"/>
    <mergeCell ref="C175:E175"/>
    <mergeCell ref="C177:O177"/>
    <mergeCell ref="C163:E163"/>
    <mergeCell ref="C165:O165"/>
    <mergeCell ref="C166:E166"/>
    <mergeCell ref="C168:O168"/>
    <mergeCell ref="C169:E169"/>
    <mergeCell ref="A183:K183"/>
    <mergeCell ref="A184:O184"/>
    <mergeCell ref="C185:E185"/>
    <mergeCell ref="C187:O187"/>
    <mergeCell ref="C188:O188"/>
    <mergeCell ref="A178:O178"/>
    <mergeCell ref="A179:K179"/>
    <mergeCell ref="A180:K180"/>
    <mergeCell ref="A181:K181"/>
    <mergeCell ref="A182:K182"/>
    <mergeCell ref="C200:O200"/>
    <mergeCell ref="C201:E201"/>
    <mergeCell ref="C203:O203"/>
    <mergeCell ref="C204:E204"/>
    <mergeCell ref="C206:O206"/>
    <mergeCell ref="C192:E192"/>
    <mergeCell ref="C194:O194"/>
    <mergeCell ref="C195:E195"/>
    <mergeCell ref="C197:O197"/>
    <mergeCell ref="C198:E198"/>
    <mergeCell ref="C215:O215"/>
    <mergeCell ref="C216:E216"/>
    <mergeCell ref="C218:O218"/>
    <mergeCell ref="C219:E219"/>
    <mergeCell ref="C221:O221"/>
    <mergeCell ref="C207:E207"/>
    <mergeCell ref="C209:O209"/>
    <mergeCell ref="C210:E210"/>
    <mergeCell ref="C212:O212"/>
    <mergeCell ref="C213:E213"/>
    <mergeCell ref="C230:O230"/>
    <mergeCell ref="C231:E231"/>
    <mergeCell ref="C233:O233"/>
    <mergeCell ref="A234:O234"/>
    <mergeCell ref="A235:K235"/>
    <mergeCell ref="C222:E222"/>
    <mergeCell ref="C224:O224"/>
    <mergeCell ref="C225:E225"/>
    <mergeCell ref="C227:O227"/>
    <mergeCell ref="C228:E228"/>
    <mergeCell ref="C241:E241"/>
    <mergeCell ref="C243:O243"/>
    <mergeCell ref="C244:O244"/>
    <mergeCell ref="C248:E248"/>
    <mergeCell ref="C250:O250"/>
    <mergeCell ref="A236:K236"/>
    <mergeCell ref="A237:K237"/>
    <mergeCell ref="A238:K238"/>
    <mergeCell ref="A239:K239"/>
    <mergeCell ref="A240:O240"/>
    <mergeCell ref="C259:O259"/>
    <mergeCell ref="C260:E260"/>
    <mergeCell ref="C262:O262"/>
    <mergeCell ref="C263:E263"/>
    <mergeCell ref="C265:O265"/>
    <mergeCell ref="C251:E251"/>
    <mergeCell ref="C253:O253"/>
    <mergeCell ref="C254:E254"/>
    <mergeCell ref="C256:O256"/>
    <mergeCell ref="C257:E257"/>
    <mergeCell ref="C274:O274"/>
    <mergeCell ref="C275:E275"/>
    <mergeCell ref="C277:O277"/>
    <mergeCell ref="C278:E278"/>
    <mergeCell ref="C280:O280"/>
    <mergeCell ref="C266:E266"/>
    <mergeCell ref="C268:O268"/>
    <mergeCell ref="C269:E269"/>
    <mergeCell ref="C271:O271"/>
    <mergeCell ref="C272:E272"/>
    <mergeCell ref="C289:O289"/>
    <mergeCell ref="A290:O290"/>
    <mergeCell ref="A291:K291"/>
    <mergeCell ref="A292:K292"/>
    <mergeCell ref="A293:K293"/>
    <mergeCell ref="C281:E281"/>
    <mergeCell ref="C283:O283"/>
    <mergeCell ref="C284:E284"/>
    <mergeCell ref="C286:O286"/>
    <mergeCell ref="C287:E287"/>
    <mergeCell ref="C300:O300"/>
    <mergeCell ref="C304:E304"/>
    <mergeCell ref="C306:O306"/>
    <mergeCell ref="C307:E307"/>
    <mergeCell ref="C309:O309"/>
    <mergeCell ref="A294:K294"/>
    <mergeCell ref="A295:K295"/>
    <mergeCell ref="A296:O296"/>
    <mergeCell ref="C297:E297"/>
    <mergeCell ref="C299:O299"/>
    <mergeCell ref="C318:O318"/>
    <mergeCell ref="C319:E319"/>
    <mergeCell ref="C321:O321"/>
    <mergeCell ref="C322:E322"/>
    <mergeCell ref="C324:O324"/>
    <mergeCell ref="C310:E310"/>
    <mergeCell ref="C312:O312"/>
    <mergeCell ref="C313:E313"/>
    <mergeCell ref="C315:O315"/>
    <mergeCell ref="C316:E316"/>
    <mergeCell ref="C333:O333"/>
    <mergeCell ref="C334:E334"/>
    <mergeCell ref="C336:O336"/>
    <mergeCell ref="C337:E337"/>
    <mergeCell ref="C339:O339"/>
    <mergeCell ref="C325:E325"/>
    <mergeCell ref="C327:O327"/>
    <mergeCell ref="C328:E328"/>
    <mergeCell ref="C330:O330"/>
    <mergeCell ref="C331:E331"/>
    <mergeCell ref="C348:O348"/>
    <mergeCell ref="C349:E349"/>
    <mergeCell ref="C351:O351"/>
    <mergeCell ref="C352:E352"/>
    <mergeCell ref="C354:O354"/>
    <mergeCell ref="C340:E340"/>
    <mergeCell ref="C342:O342"/>
    <mergeCell ref="C343:E343"/>
    <mergeCell ref="C345:O345"/>
    <mergeCell ref="C346:E346"/>
    <mergeCell ref="C363:O363"/>
    <mergeCell ref="C364:E364"/>
    <mergeCell ref="C366:O366"/>
    <mergeCell ref="C367:E367"/>
    <mergeCell ref="C369:O369"/>
    <mergeCell ref="C355:E355"/>
    <mergeCell ref="C357:O357"/>
    <mergeCell ref="C358:E358"/>
    <mergeCell ref="C360:O360"/>
    <mergeCell ref="C361:E361"/>
    <mergeCell ref="A375:K375"/>
    <mergeCell ref="A376:O376"/>
    <mergeCell ref="C377:E377"/>
    <mergeCell ref="C379:O379"/>
    <mergeCell ref="C380:O380"/>
    <mergeCell ref="A370:O370"/>
    <mergeCell ref="A371:K371"/>
    <mergeCell ref="A372:K372"/>
    <mergeCell ref="A373:K373"/>
    <mergeCell ref="A374:K374"/>
    <mergeCell ref="C390:O390"/>
    <mergeCell ref="C391:E391"/>
    <mergeCell ref="C392:O392"/>
    <mergeCell ref="C393:E393"/>
    <mergeCell ref="C394:O394"/>
    <mergeCell ref="C384:E384"/>
    <mergeCell ref="C385:O385"/>
    <mergeCell ref="C386:E386"/>
    <mergeCell ref="C387:O387"/>
    <mergeCell ref="C388:E388"/>
    <mergeCell ref="C405:E405"/>
    <mergeCell ref="C406:O406"/>
    <mergeCell ref="C407:E407"/>
    <mergeCell ref="C409:O409"/>
    <mergeCell ref="C410:E410"/>
    <mergeCell ref="C395:E395"/>
    <mergeCell ref="C397:O397"/>
    <mergeCell ref="C398:E398"/>
    <mergeCell ref="C400:O400"/>
    <mergeCell ref="C401:O401"/>
    <mergeCell ref="C421:O421"/>
    <mergeCell ref="C422:E422"/>
    <mergeCell ref="C423:O423"/>
    <mergeCell ref="A424:O424"/>
    <mergeCell ref="A425:K425"/>
    <mergeCell ref="C412:O412"/>
    <mergeCell ref="C413:O413"/>
    <mergeCell ref="C417:E417"/>
    <mergeCell ref="C418:O418"/>
    <mergeCell ref="C419:E419"/>
    <mergeCell ref="C431:E431"/>
    <mergeCell ref="C433:O433"/>
    <mergeCell ref="C434:O434"/>
    <mergeCell ref="C438:E438"/>
    <mergeCell ref="C439:O439"/>
    <mergeCell ref="A426:K426"/>
    <mergeCell ref="A427:K427"/>
    <mergeCell ref="A428:K428"/>
    <mergeCell ref="A429:K429"/>
    <mergeCell ref="A430:O430"/>
    <mergeCell ref="C448:O448"/>
    <mergeCell ref="A449:O449"/>
    <mergeCell ref="A450:K450"/>
    <mergeCell ref="A451:K451"/>
    <mergeCell ref="A452:K452"/>
    <mergeCell ref="C440:E440"/>
    <mergeCell ref="C442:O442"/>
    <mergeCell ref="C443:E443"/>
    <mergeCell ref="C445:O445"/>
    <mergeCell ref="C446:E446"/>
    <mergeCell ref="C460:O460"/>
    <mergeCell ref="C464:E464"/>
    <mergeCell ref="C466:O466"/>
    <mergeCell ref="C467:E467"/>
    <mergeCell ref="C470:O470"/>
    <mergeCell ref="A453:K453"/>
    <mergeCell ref="A454:K454"/>
    <mergeCell ref="A455:O455"/>
    <mergeCell ref="C456:E456"/>
    <mergeCell ref="C459:O459"/>
    <mergeCell ref="A480:K480"/>
    <mergeCell ref="A481:K481"/>
    <mergeCell ref="A482:K482"/>
    <mergeCell ref="A483:K483"/>
    <mergeCell ref="A484:K484"/>
    <mergeCell ref="C471:O471"/>
    <mergeCell ref="C472:O472"/>
    <mergeCell ref="C476:E476"/>
    <mergeCell ref="C478:O478"/>
    <mergeCell ref="A479:K479"/>
    <mergeCell ref="A490:K490"/>
    <mergeCell ref="A491:K491"/>
    <mergeCell ref="A492:K492"/>
    <mergeCell ref="A493:K493"/>
    <mergeCell ref="A494:K494"/>
    <mergeCell ref="A485:K485"/>
    <mergeCell ref="A486:K486"/>
    <mergeCell ref="A487:K487"/>
    <mergeCell ref="A488:K488"/>
    <mergeCell ref="A489:K489"/>
    <mergeCell ref="A505:K505"/>
    <mergeCell ref="A506:K506"/>
    <mergeCell ref="A507:K507"/>
    <mergeCell ref="A500:K500"/>
    <mergeCell ref="A501:K501"/>
    <mergeCell ref="A502:K502"/>
    <mergeCell ref="A503:K503"/>
    <mergeCell ref="A504:K504"/>
    <mergeCell ref="A495:K495"/>
    <mergeCell ref="A496:K496"/>
    <mergeCell ref="A497:K497"/>
    <mergeCell ref="A498:K498"/>
    <mergeCell ref="A499:K499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F7F9-C228-4594-B42F-69D8B31EE71A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20" sqref="C20"/>
    </sheetView>
  </sheetViews>
  <sheetFormatPr defaultColWidth="11.42578125" defaultRowHeight="12.75" x14ac:dyDescent="0.2"/>
  <cols>
    <col min="1" max="1" width="40.7109375" style="77" customWidth="1"/>
    <col min="2" max="2" width="17.85546875" style="77" customWidth="1"/>
    <col min="3" max="4" width="17.7109375" style="77" customWidth="1"/>
    <col min="5" max="5" width="17.28515625" style="77" customWidth="1"/>
    <col min="6" max="6" width="22.7109375" style="77" customWidth="1"/>
    <col min="7" max="7" width="15.7109375" style="77" customWidth="1"/>
    <col min="8" max="10" width="11.42578125" style="77"/>
    <col min="11" max="11" width="15" style="77" bestFit="1" customWidth="1"/>
    <col min="12" max="256" width="11.42578125" style="77"/>
    <col min="257" max="257" width="40.7109375" style="77" customWidth="1"/>
    <col min="258" max="258" width="17.85546875" style="77" customWidth="1"/>
    <col min="259" max="259" width="17.7109375" style="77" customWidth="1"/>
    <col min="260" max="260" width="16.140625" style="77" customWidth="1"/>
    <col min="261" max="261" width="17.28515625" style="77" customWidth="1"/>
    <col min="262" max="262" width="22.7109375" style="77" customWidth="1"/>
    <col min="263" max="263" width="15.7109375" style="77" customWidth="1"/>
    <col min="264" max="266" width="11.42578125" style="77"/>
    <col min="267" max="267" width="15" style="77" bestFit="1" customWidth="1"/>
    <col min="268" max="512" width="11.42578125" style="77"/>
    <col min="513" max="513" width="40.7109375" style="77" customWidth="1"/>
    <col min="514" max="514" width="17.85546875" style="77" customWidth="1"/>
    <col min="515" max="515" width="17.7109375" style="77" customWidth="1"/>
    <col min="516" max="516" width="16.140625" style="77" customWidth="1"/>
    <col min="517" max="517" width="17.28515625" style="77" customWidth="1"/>
    <col min="518" max="518" width="22.7109375" style="77" customWidth="1"/>
    <col min="519" max="519" width="15.7109375" style="77" customWidth="1"/>
    <col min="520" max="522" width="11.42578125" style="77"/>
    <col min="523" max="523" width="15" style="77" bestFit="1" customWidth="1"/>
    <col min="524" max="768" width="11.42578125" style="77"/>
    <col min="769" max="769" width="40.7109375" style="77" customWidth="1"/>
    <col min="770" max="770" width="17.85546875" style="77" customWidth="1"/>
    <col min="771" max="771" width="17.7109375" style="77" customWidth="1"/>
    <col min="772" max="772" width="16.140625" style="77" customWidth="1"/>
    <col min="773" max="773" width="17.28515625" style="77" customWidth="1"/>
    <col min="774" max="774" width="22.7109375" style="77" customWidth="1"/>
    <col min="775" max="775" width="15.7109375" style="77" customWidth="1"/>
    <col min="776" max="778" width="11.42578125" style="77"/>
    <col min="779" max="779" width="15" style="77" bestFit="1" customWidth="1"/>
    <col min="780" max="1024" width="11.42578125" style="77"/>
    <col min="1025" max="1025" width="40.7109375" style="77" customWidth="1"/>
    <col min="1026" max="1026" width="17.85546875" style="77" customWidth="1"/>
    <col min="1027" max="1027" width="17.7109375" style="77" customWidth="1"/>
    <col min="1028" max="1028" width="16.140625" style="77" customWidth="1"/>
    <col min="1029" max="1029" width="17.28515625" style="77" customWidth="1"/>
    <col min="1030" max="1030" width="22.7109375" style="77" customWidth="1"/>
    <col min="1031" max="1031" width="15.7109375" style="77" customWidth="1"/>
    <col min="1032" max="1034" width="11.42578125" style="77"/>
    <col min="1035" max="1035" width="15" style="77" bestFit="1" customWidth="1"/>
    <col min="1036" max="1280" width="11.42578125" style="77"/>
    <col min="1281" max="1281" width="40.7109375" style="77" customWidth="1"/>
    <col min="1282" max="1282" width="17.85546875" style="77" customWidth="1"/>
    <col min="1283" max="1283" width="17.7109375" style="77" customWidth="1"/>
    <col min="1284" max="1284" width="16.140625" style="77" customWidth="1"/>
    <col min="1285" max="1285" width="17.28515625" style="77" customWidth="1"/>
    <col min="1286" max="1286" width="22.7109375" style="77" customWidth="1"/>
    <col min="1287" max="1287" width="15.7109375" style="77" customWidth="1"/>
    <col min="1288" max="1290" width="11.42578125" style="77"/>
    <col min="1291" max="1291" width="15" style="77" bestFit="1" customWidth="1"/>
    <col min="1292" max="1536" width="11.42578125" style="77"/>
    <col min="1537" max="1537" width="40.7109375" style="77" customWidth="1"/>
    <col min="1538" max="1538" width="17.85546875" style="77" customWidth="1"/>
    <col min="1539" max="1539" width="17.7109375" style="77" customWidth="1"/>
    <col min="1540" max="1540" width="16.140625" style="77" customWidth="1"/>
    <col min="1541" max="1541" width="17.28515625" style="77" customWidth="1"/>
    <col min="1542" max="1542" width="22.7109375" style="77" customWidth="1"/>
    <col min="1543" max="1543" width="15.7109375" style="77" customWidth="1"/>
    <col min="1544" max="1546" width="11.42578125" style="77"/>
    <col min="1547" max="1547" width="15" style="77" bestFit="1" customWidth="1"/>
    <col min="1548" max="1792" width="11.42578125" style="77"/>
    <col min="1793" max="1793" width="40.7109375" style="77" customWidth="1"/>
    <col min="1794" max="1794" width="17.85546875" style="77" customWidth="1"/>
    <col min="1795" max="1795" width="17.7109375" style="77" customWidth="1"/>
    <col min="1796" max="1796" width="16.140625" style="77" customWidth="1"/>
    <col min="1797" max="1797" width="17.28515625" style="77" customWidth="1"/>
    <col min="1798" max="1798" width="22.7109375" style="77" customWidth="1"/>
    <col min="1799" max="1799" width="15.7109375" style="77" customWidth="1"/>
    <col min="1800" max="1802" width="11.42578125" style="77"/>
    <col min="1803" max="1803" width="15" style="77" bestFit="1" customWidth="1"/>
    <col min="1804" max="2048" width="11.42578125" style="77"/>
    <col min="2049" max="2049" width="40.7109375" style="77" customWidth="1"/>
    <col min="2050" max="2050" width="17.85546875" style="77" customWidth="1"/>
    <col min="2051" max="2051" width="17.7109375" style="77" customWidth="1"/>
    <col min="2052" max="2052" width="16.140625" style="77" customWidth="1"/>
    <col min="2053" max="2053" width="17.28515625" style="77" customWidth="1"/>
    <col min="2054" max="2054" width="22.7109375" style="77" customWidth="1"/>
    <col min="2055" max="2055" width="15.7109375" style="77" customWidth="1"/>
    <col min="2056" max="2058" width="11.42578125" style="77"/>
    <col min="2059" max="2059" width="15" style="77" bestFit="1" customWidth="1"/>
    <col min="2060" max="2304" width="11.42578125" style="77"/>
    <col min="2305" max="2305" width="40.7109375" style="77" customWidth="1"/>
    <col min="2306" max="2306" width="17.85546875" style="77" customWidth="1"/>
    <col min="2307" max="2307" width="17.7109375" style="77" customWidth="1"/>
    <col min="2308" max="2308" width="16.140625" style="77" customWidth="1"/>
    <col min="2309" max="2309" width="17.28515625" style="77" customWidth="1"/>
    <col min="2310" max="2310" width="22.7109375" style="77" customWidth="1"/>
    <col min="2311" max="2311" width="15.7109375" style="77" customWidth="1"/>
    <col min="2312" max="2314" width="11.42578125" style="77"/>
    <col min="2315" max="2315" width="15" style="77" bestFit="1" customWidth="1"/>
    <col min="2316" max="2560" width="11.42578125" style="77"/>
    <col min="2561" max="2561" width="40.7109375" style="77" customWidth="1"/>
    <col min="2562" max="2562" width="17.85546875" style="77" customWidth="1"/>
    <col min="2563" max="2563" width="17.7109375" style="77" customWidth="1"/>
    <col min="2564" max="2564" width="16.140625" style="77" customWidth="1"/>
    <col min="2565" max="2565" width="17.28515625" style="77" customWidth="1"/>
    <col min="2566" max="2566" width="22.7109375" style="77" customWidth="1"/>
    <col min="2567" max="2567" width="15.7109375" style="77" customWidth="1"/>
    <col min="2568" max="2570" width="11.42578125" style="77"/>
    <col min="2571" max="2571" width="15" style="77" bestFit="1" customWidth="1"/>
    <col min="2572" max="2816" width="11.42578125" style="77"/>
    <col min="2817" max="2817" width="40.7109375" style="77" customWidth="1"/>
    <col min="2818" max="2818" width="17.85546875" style="77" customWidth="1"/>
    <col min="2819" max="2819" width="17.7109375" style="77" customWidth="1"/>
    <col min="2820" max="2820" width="16.140625" style="77" customWidth="1"/>
    <col min="2821" max="2821" width="17.28515625" style="77" customWidth="1"/>
    <col min="2822" max="2822" width="22.7109375" style="77" customWidth="1"/>
    <col min="2823" max="2823" width="15.7109375" style="77" customWidth="1"/>
    <col min="2824" max="2826" width="11.42578125" style="77"/>
    <col min="2827" max="2827" width="15" style="77" bestFit="1" customWidth="1"/>
    <col min="2828" max="3072" width="11.42578125" style="77"/>
    <col min="3073" max="3073" width="40.7109375" style="77" customWidth="1"/>
    <col min="3074" max="3074" width="17.85546875" style="77" customWidth="1"/>
    <col min="3075" max="3075" width="17.7109375" style="77" customWidth="1"/>
    <col min="3076" max="3076" width="16.140625" style="77" customWidth="1"/>
    <col min="3077" max="3077" width="17.28515625" style="77" customWidth="1"/>
    <col min="3078" max="3078" width="22.7109375" style="77" customWidth="1"/>
    <col min="3079" max="3079" width="15.7109375" style="77" customWidth="1"/>
    <col min="3080" max="3082" width="11.42578125" style="77"/>
    <col min="3083" max="3083" width="15" style="77" bestFit="1" customWidth="1"/>
    <col min="3084" max="3328" width="11.42578125" style="77"/>
    <col min="3329" max="3329" width="40.7109375" style="77" customWidth="1"/>
    <col min="3330" max="3330" width="17.85546875" style="77" customWidth="1"/>
    <col min="3331" max="3331" width="17.7109375" style="77" customWidth="1"/>
    <col min="3332" max="3332" width="16.140625" style="77" customWidth="1"/>
    <col min="3333" max="3333" width="17.28515625" style="77" customWidth="1"/>
    <col min="3334" max="3334" width="22.7109375" style="77" customWidth="1"/>
    <col min="3335" max="3335" width="15.7109375" style="77" customWidth="1"/>
    <col min="3336" max="3338" width="11.42578125" style="77"/>
    <col min="3339" max="3339" width="15" style="77" bestFit="1" customWidth="1"/>
    <col min="3340" max="3584" width="11.42578125" style="77"/>
    <col min="3585" max="3585" width="40.7109375" style="77" customWidth="1"/>
    <col min="3586" max="3586" width="17.85546875" style="77" customWidth="1"/>
    <col min="3587" max="3587" width="17.7109375" style="77" customWidth="1"/>
    <col min="3588" max="3588" width="16.140625" style="77" customWidth="1"/>
    <col min="3589" max="3589" width="17.28515625" style="77" customWidth="1"/>
    <col min="3590" max="3590" width="22.7109375" style="77" customWidth="1"/>
    <col min="3591" max="3591" width="15.7109375" style="77" customWidth="1"/>
    <col min="3592" max="3594" width="11.42578125" style="77"/>
    <col min="3595" max="3595" width="15" style="77" bestFit="1" customWidth="1"/>
    <col min="3596" max="3840" width="11.42578125" style="77"/>
    <col min="3841" max="3841" width="40.7109375" style="77" customWidth="1"/>
    <col min="3842" max="3842" width="17.85546875" style="77" customWidth="1"/>
    <col min="3843" max="3843" width="17.7109375" style="77" customWidth="1"/>
    <col min="3844" max="3844" width="16.140625" style="77" customWidth="1"/>
    <col min="3845" max="3845" width="17.28515625" style="77" customWidth="1"/>
    <col min="3846" max="3846" width="22.7109375" style="77" customWidth="1"/>
    <col min="3847" max="3847" width="15.7109375" style="77" customWidth="1"/>
    <col min="3848" max="3850" width="11.42578125" style="77"/>
    <col min="3851" max="3851" width="15" style="77" bestFit="1" customWidth="1"/>
    <col min="3852" max="4096" width="11.42578125" style="77"/>
    <col min="4097" max="4097" width="40.7109375" style="77" customWidth="1"/>
    <col min="4098" max="4098" width="17.85546875" style="77" customWidth="1"/>
    <col min="4099" max="4099" width="17.7109375" style="77" customWidth="1"/>
    <col min="4100" max="4100" width="16.140625" style="77" customWidth="1"/>
    <col min="4101" max="4101" width="17.28515625" style="77" customWidth="1"/>
    <col min="4102" max="4102" width="22.7109375" style="77" customWidth="1"/>
    <col min="4103" max="4103" width="15.7109375" style="77" customWidth="1"/>
    <col min="4104" max="4106" width="11.42578125" style="77"/>
    <col min="4107" max="4107" width="15" style="77" bestFit="1" customWidth="1"/>
    <col min="4108" max="4352" width="11.42578125" style="77"/>
    <col min="4353" max="4353" width="40.7109375" style="77" customWidth="1"/>
    <col min="4354" max="4354" width="17.85546875" style="77" customWidth="1"/>
    <col min="4355" max="4355" width="17.7109375" style="77" customWidth="1"/>
    <col min="4356" max="4356" width="16.140625" style="77" customWidth="1"/>
    <col min="4357" max="4357" width="17.28515625" style="77" customWidth="1"/>
    <col min="4358" max="4358" width="22.7109375" style="77" customWidth="1"/>
    <col min="4359" max="4359" width="15.7109375" style="77" customWidth="1"/>
    <col min="4360" max="4362" width="11.42578125" style="77"/>
    <col min="4363" max="4363" width="15" style="77" bestFit="1" customWidth="1"/>
    <col min="4364" max="4608" width="11.42578125" style="77"/>
    <col min="4609" max="4609" width="40.7109375" style="77" customWidth="1"/>
    <col min="4610" max="4610" width="17.85546875" style="77" customWidth="1"/>
    <col min="4611" max="4611" width="17.7109375" style="77" customWidth="1"/>
    <col min="4612" max="4612" width="16.140625" style="77" customWidth="1"/>
    <col min="4613" max="4613" width="17.28515625" style="77" customWidth="1"/>
    <col min="4614" max="4614" width="22.7109375" style="77" customWidth="1"/>
    <col min="4615" max="4615" width="15.7109375" style="77" customWidth="1"/>
    <col min="4616" max="4618" width="11.42578125" style="77"/>
    <col min="4619" max="4619" width="15" style="77" bestFit="1" customWidth="1"/>
    <col min="4620" max="4864" width="11.42578125" style="77"/>
    <col min="4865" max="4865" width="40.7109375" style="77" customWidth="1"/>
    <col min="4866" max="4866" width="17.85546875" style="77" customWidth="1"/>
    <col min="4867" max="4867" width="17.7109375" style="77" customWidth="1"/>
    <col min="4868" max="4868" width="16.140625" style="77" customWidth="1"/>
    <col min="4869" max="4869" width="17.28515625" style="77" customWidth="1"/>
    <col min="4870" max="4870" width="22.7109375" style="77" customWidth="1"/>
    <col min="4871" max="4871" width="15.7109375" style="77" customWidth="1"/>
    <col min="4872" max="4874" width="11.42578125" style="77"/>
    <col min="4875" max="4875" width="15" style="77" bestFit="1" customWidth="1"/>
    <col min="4876" max="5120" width="11.42578125" style="77"/>
    <col min="5121" max="5121" width="40.7109375" style="77" customWidth="1"/>
    <col min="5122" max="5122" width="17.85546875" style="77" customWidth="1"/>
    <col min="5123" max="5123" width="17.7109375" style="77" customWidth="1"/>
    <col min="5124" max="5124" width="16.140625" style="77" customWidth="1"/>
    <col min="5125" max="5125" width="17.28515625" style="77" customWidth="1"/>
    <col min="5126" max="5126" width="22.7109375" style="77" customWidth="1"/>
    <col min="5127" max="5127" width="15.7109375" style="77" customWidth="1"/>
    <col min="5128" max="5130" width="11.42578125" style="77"/>
    <col min="5131" max="5131" width="15" style="77" bestFit="1" customWidth="1"/>
    <col min="5132" max="5376" width="11.42578125" style="77"/>
    <col min="5377" max="5377" width="40.7109375" style="77" customWidth="1"/>
    <col min="5378" max="5378" width="17.85546875" style="77" customWidth="1"/>
    <col min="5379" max="5379" width="17.7109375" style="77" customWidth="1"/>
    <col min="5380" max="5380" width="16.140625" style="77" customWidth="1"/>
    <col min="5381" max="5381" width="17.28515625" style="77" customWidth="1"/>
    <col min="5382" max="5382" width="22.7109375" style="77" customWidth="1"/>
    <col min="5383" max="5383" width="15.7109375" style="77" customWidth="1"/>
    <col min="5384" max="5386" width="11.42578125" style="77"/>
    <col min="5387" max="5387" width="15" style="77" bestFit="1" customWidth="1"/>
    <col min="5388" max="5632" width="11.42578125" style="77"/>
    <col min="5633" max="5633" width="40.7109375" style="77" customWidth="1"/>
    <col min="5634" max="5634" width="17.85546875" style="77" customWidth="1"/>
    <col min="5635" max="5635" width="17.7109375" style="77" customWidth="1"/>
    <col min="5636" max="5636" width="16.140625" style="77" customWidth="1"/>
    <col min="5637" max="5637" width="17.28515625" style="77" customWidth="1"/>
    <col min="5638" max="5638" width="22.7109375" style="77" customWidth="1"/>
    <col min="5639" max="5639" width="15.7109375" style="77" customWidth="1"/>
    <col min="5640" max="5642" width="11.42578125" style="77"/>
    <col min="5643" max="5643" width="15" style="77" bestFit="1" customWidth="1"/>
    <col min="5644" max="5888" width="11.42578125" style="77"/>
    <col min="5889" max="5889" width="40.7109375" style="77" customWidth="1"/>
    <col min="5890" max="5890" width="17.85546875" style="77" customWidth="1"/>
    <col min="5891" max="5891" width="17.7109375" style="77" customWidth="1"/>
    <col min="5892" max="5892" width="16.140625" style="77" customWidth="1"/>
    <col min="5893" max="5893" width="17.28515625" style="77" customWidth="1"/>
    <col min="5894" max="5894" width="22.7109375" style="77" customWidth="1"/>
    <col min="5895" max="5895" width="15.7109375" style="77" customWidth="1"/>
    <col min="5896" max="5898" width="11.42578125" style="77"/>
    <col min="5899" max="5899" width="15" style="77" bestFit="1" customWidth="1"/>
    <col min="5900" max="6144" width="11.42578125" style="77"/>
    <col min="6145" max="6145" width="40.7109375" style="77" customWidth="1"/>
    <col min="6146" max="6146" width="17.85546875" style="77" customWidth="1"/>
    <col min="6147" max="6147" width="17.7109375" style="77" customWidth="1"/>
    <col min="6148" max="6148" width="16.140625" style="77" customWidth="1"/>
    <col min="6149" max="6149" width="17.28515625" style="77" customWidth="1"/>
    <col min="6150" max="6150" width="22.7109375" style="77" customWidth="1"/>
    <col min="6151" max="6151" width="15.7109375" style="77" customWidth="1"/>
    <col min="6152" max="6154" width="11.42578125" style="77"/>
    <col min="6155" max="6155" width="15" style="77" bestFit="1" customWidth="1"/>
    <col min="6156" max="6400" width="11.42578125" style="77"/>
    <col min="6401" max="6401" width="40.7109375" style="77" customWidth="1"/>
    <col min="6402" max="6402" width="17.85546875" style="77" customWidth="1"/>
    <col min="6403" max="6403" width="17.7109375" style="77" customWidth="1"/>
    <col min="6404" max="6404" width="16.140625" style="77" customWidth="1"/>
    <col min="6405" max="6405" width="17.28515625" style="77" customWidth="1"/>
    <col min="6406" max="6406" width="22.7109375" style="77" customWidth="1"/>
    <col min="6407" max="6407" width="15.7109375" style="77" customWidth="1"/>
    <col min="6408" max="6410" width="11.42578125" style="77"/>
    <col min="6411" max="6411" width="15" style="77" bestFit="1" customWidth="1"/>
    <col min="6412" max="6656" width="11.42578125" style="77"/>
    <col min="6657" max="6657" width="40.7109375" style="77" customWidth="1"/>
    <col min="6658" max="6658" width="17.85546875" style="77" customWidth="1"/>
    <col min="6659" max="6659" width="17.7109375" style="77" customWidth="1"/>
    <col min="6660" max="6660" width="16.140625" style="77" customWidth="1"/>
    <col min="6661" max="6661" width="17.28515625" style="77" customWidth="1"/>
    <col min="6662" max="6662" width="22.7109375" style="77" customWidth="1"/>
    <col min="6663" max="6663" width="15.7109375" style="77" customWidth="1"/>
    <col min="6664" max="6666" width="11.42578125" style="77"/>
    <col min="6667" max="6667" width="15" style="77" bestFit="1" customWidth="1"/>
    <col min="6668" max="6912" width="11.42578125" style="77"/>
    <col min="6913" max="6913" width="40.7109375" style="77" customWidth="1"/>
    <col min="6914" max="6914" width="17.85546875" style="77" customWidth="1"/>
    <col min="6915" max="6915" width="17.7109375" style="77" customWidth="1"/>
    <col min="6916" max="6916" width="16.140625" style="77" customWidth="1"/>
    <col min="6917" max="6917" width="17.28515625" style="77" customWidth="1"/>
    <col min="6918" max="6918" width="22.7109375" style="77" customWidth="1"/>
    <col min="6919" max="6919" width="15.7109375" style="77" customWidth="1"/>
    <col min="6920" max="6922" width="11.42578125" style="77"/>
    <col min="6923" max="6923" width="15" style="77" bestFit="1" customWidth="1"/>
    <col min="6924" max="7168" width="11.42578125" style="77"/>
    <col min="7169" max="7169" width="40.7109375" style="77" customWidth="1"/>
    <col min="7170" max="7170" width="17.85546875" style="77" customWidth="1"/>
    <col min="7171" max="7171" width="17.7109375" style="77" customWidth="1"/>
    <col min="7172" max="7172" width="16.140625" style="77" customWidth="1"/>
    <col min="7173" max="7173" width="17.28515625" style="77" customWidth="1"/>
    <col min="7174" max="7174" width="22.7109375" style="77" customWidth="1"/>
    <col min="7175" max="7175" width="15.7109375" style="77" customWidth="1"/>
    <col min="7176" max="7178" width="11.42578125" style="77"/>
    <col min="7179" max="7179" width="15" style="77" bestFit="1" customWidth="1"/>
    <col min="7180" max="7424" width="11.42578125" style="77"/>
    <col min="7425" max="7425" width="40.7109375" style="77" customWidth="1"/>
    <col min="7426" max="7426" width="17.85546875" style="77" customWidth="1"/>
    <col min="7427" max="7427" width="17.7109375" style="77" customWidth="1"/>
    <col min="7428" max="7428" width="16.140625" style="77" customWidth="1"/>
    <col min="7429" max="7429" width="17.28515625" style="77" customWidth="1"/>
    <col min="7430" max="7430" width="22.7109375" style="77" customWidth="1"/>
    <col min="7431" max="7431" width="15.7109375" style="77" customWidth="1"/>
    <col min="7432" max="7434" width="11.42578125" style="77"/>
    <col min="7435" max="7435" width="15" style="77" bestFit="1" customWidth="1"/>
    <col min="7436" max="7680" width="11.42578125" style="77"/>
    <col min="7681" max="7681" width="40.7109375" style="77" customWidth="1"/>
    <col min="7682" max="7682" width="17.85546875" style="77" customWidth="1"/>
    <col min="7683" max="7683" width="17.7109375" style="77" customWidth="1"/>
    <col min="7684" max="7684" width="16.140625" style="77" customWidth="1"/>
    <col min="7685" max="7685" width="17.28515625" style="77" customWidth="1"/>
    <col min="7686" max="7686" width="22.7109375" style="77" customWidth="1"/>
    <col min="7687" max="7687" width="15.7109375" style="77" customWidth="1"/>
    <col min="7688" max="7690" width="11.42578125" style="77"/>
    <col min="7691" max="7691" width="15" style="77" bestFit="1" customWidth="1"/>
    <col min="7692" max="7936" width="11.42578125" style="77"/>
    <col min="7937" max="7937" width="40.7109375" style="77" customWidth="1"/>
    <col min="7938" max="7938" width="17.85546875" style="77" customWidth="1"/>
    <col min="7939" max="7939" width="17.7109375" style="77" customWidth="1"/>
    <col min="7940" max="7940" width="16.140625" style="77" customWidth="1"/>
    <col min="7941" max="7941" width="17.28515625" style="77" customWidth="1"/>
    <col min="7942" max="7942" width="22.7109375" style="77" customWidth="1"/>
    <col min="7943" max="7943" width="15.7109375" style="77" customWidth="1"/>
    <col min="7944" max="7946" width="11.42578125" style="77"/>
    <col min="7947" max="7947" width="15" style="77" bestFit="1" customWidth="1"/>
    <col min="7948" max="8192" width="11.42578125" style="77"/>
    <col min="8193" max="8193" width="40.7109375" style="77" customWidth="1"/>
    <col min="8194" max="8194" width="17.85546875" style="77" customWidth="1"/>
    <col min="8195" max="8195" width="17.7109375" style="77" customWidth="1"/>
    <col min="8196" max="8196" width="16.140625" style="77" customWidth="1"/>
    <col min="8197" max="8197" width="17.28515625" style="77" customWidth="1"/>
    <col min="8198" max="8198" width="22.7109375" style="77" customWidth="1"/>
    <col min="8199" max="8199" width="15.7109375" style="77" customWidth="1"/>
    <col min="8200" max="8202" width="11.42578125" style="77"/>
    <col min="8203" max="8203" width="15" style="77" bestFit="1" customWidth="1"/>
    <col min="8204" max="8448" width="11.42578125" style="77"/>
    <col min="8449" max="8449" width="40.7109375" style="77" customWidth="1"/>
    <col min="8450" max="8450" width="17.85546875" style="77" customWidth="1"/>
    <col min="8451" max="8451" width="17.7109375" style="77" customWidth="1"/>
    <col min="8452" max="8452" width="16.140625" style="77" customWidth="1"/>
    <col min="8453" max="8453" width="17.28515625" style="77" customWidth="1"/>
    <col min="8454" max="8454" width="22.7109375" style="77" customWidth="1"/>
    <col min="8455" max="8455" width="15.7109375" style="77" customWidth="1"/>
    <col min="8456" max="8458" width="11.42578125" style="77"/>
    <col min="8459" max="8459" width="15" style="77" bestFit="1" customWidth="1"/>
    <col min="8460" max="8704" width="11.42578125" style="77"/>
    <col min="8705" max="8705" width="40.7109375" style="77" customWidth="1"/>
    <col min="8706" max="8706" width="17.85546875" style="77" customWidth="1"/>
    <col min="8707" max="8707" width="17.7109375" style="77" customWidth="1"/>
    <col min="8708" max="8708" width="16.140625" style="77" customWidth="1"/>
    <col min="8709" max="8709" width="17.28515625" style="77" customWidth="1"/>
    <col min="8710" max="8710" width="22.7109375" style="77" customWidth="1"/>
    <col min="8711" max="8711" width="15.7109375" style="77" customWidth="1"/>
    <col min="8712" max="8714" width="11.42578125" style="77"/>
    <col min="8715" max="8715" width="15" style="77" bestFit="1" customWidth="1"/>
    <col min="8716" max="8960" width="11.42578125" style="77"/>
    <col min="8961" max="8961" width="40.7109375" style="77" customWidth="1"/>
    <col min="8962" max="8962" width="17.85546875" style="77" customWidth="1"/>
    <col min="8963" max="8963" width="17.7109375" style="77" customWidth="1"/>
    <col min="8964" max="8964" width="16.140625" style="77" customWidth="1"/>
    <col min="8965" max="8965" width="17.28515625" style="77" customWidth="1"/>
    <col min="8966" max="8966" width="22.7109375" style="77" customWidth="1"/>
    <col min="8967" max="8967" width="15.7109375" style="77" customWidth="1"/>
    <col min="8968" max="8970" width="11.42578125" style="77"/>
    <col min="8971" max="8971" width="15" style="77" bestFit="1" customWidth="1"/>
    <col min="8972" max="9216" width="11.42578125" style="77"/>
    <col min="9217" max="9217" width="40.7109375" style="77" customWidth="1"/>
    <col min="9218" max="9218" width="17.85546875" style="77" customWidth="1"/>
    <col min="9219" max="9219" width="17.7109375" style="77" customWidth="1"/>
    <col min="9220" max="9220" width="16.140625" style="77" customWidth="1"/>
    <col min="9221" max="9221" width="17.28515625" style="77" customWidth="1"/>
    <col min="9222" max="9222" width="22.7109375" style="77" customWidth="1"/>
    <col min="9223" max="9223" width="15.7109375" style="77" customWidth="1"/>
    <col min="9224" max="9226" width="11.42578125" style="77"/>
    <col min="9227" max="9227" width="15" style="77" bestFit="1" customWidth="1"/>
    <col min="9228" max="9472" width="11.42578125" style="77"/>
    <col min="9473" max="9473" width="40.7109375" style="77" customWidth="1"/>
    <col min="9474" max="9474" width="17.85546875" style="77" customWidth="1"/>
    <col min="9475" max="9475" width="17.7109375" style="77" customWidth="1"/>
    <col min="9476" max="9476" width="16.140625" style="77" customWidth="1"/>
    <col min="9477" max="9477" width="17.28515625" style="77" customWidth="1"/>
    <col min="9478" max="9478" width="22.7109375" style="77" customWidth="1"/>
    <col min="9479" max="9479" width="15.7109375" style="77" customWidth="1"/>
    <col min="9480" max="9482" width="11.42578125" style="77"/>
    <col min="9483" max="9483" width="15" style="77" bestFit="1" customWidth="1"/>
    <col min="9484" max="9728" width="11.42578125" style="77"/>
    <col min="9729" max="9729" width="40.7109375" style="77" customWidth="1"/>
    <col min="9730" max="9730" width="17.85546875" style="77" customWidth="1"/>
    <col min="9731" max="9731" width="17.7109375" style="77" customWidth="1"/>
    <col min="9732" max="9732" width="16.140625" style="77" customWidth="1"/>
    <col min="9733" max="9733" width="17.28515625" style="77" customWidth="1"/>
    <col min="9734" max="9734" width="22.7109375" style="77" customWidth="1"/>
    <col min="9735" max="9735" width="15.7109375" style="77" customWidth="1"/>
    <col min="9736" max="9738" width="11.42578125" style="77"/>
    <col min="9739" max="9739" width="15" style="77" bestFit="1" customWidth="1"/>
    <col min="9740" max="9984" width="11.42578125" style="77"/>
    <col min="9985" max="9985" width="40.7109375" style="77" customWidth="1"/>
    <col min="9986" max="9986" width="17.85546875" style="77" customWidth="1"/>
    <col min="9987" max="9987" width="17.7109375" style="77" customWidth="1"/>
    <col min="9988" max="9988" width="16.140625" style="77" customWidth="1"/>
    <col min="9989" max="9989" width="17.28515625" style="77" customWidth="1"/>
    <col min="9990" max="9990" width="22.7109375" style="77" customWidth="1"/>
    <col min="9991" max="9991" width="15.7109375" style="77" customWidth="1"/>
    <col min="9992" max="9994" width="11.42578125" style="77"/>
    <col min="9995" max="9995" width="15" style="77" bestFit="1" customWidth="1"/>
    <col min="9996" max="10240" width="11.42578125" style="77"/>
    <col min="10241" max="10241" width="40.7109375" style="77" customWidth="1"/>
    <col min="10242" max="10242" width="17.85546875" style="77" customWidth="1"/>
    <col min="10243" max="10243" width="17.7109375" style="77" customWidth="1"/>
    <col min="10244" max="10244" width="16.140625" style="77" customWidth="1"/>
    <col min="10245" max="10245" width="17.28515625" style="77" customWidth="1"/>
    <col min="10246" max="10246" width="22.7109375" style="77" customWidth="1"/>
    <col min="10247" max="10247" width="15.7109375" style="77" customWidth="1"/>
    <col min="10248" max="10250" width="11.42578125" style="77"/>
    <col min="10251" max="10251" width="15" style="77" bestFit="1" customWidth="1"/>
    <col min="10252" max="10496" width="11.42578125" style="77"/>
    <col min="10497" max="10497" width="40.7109375" style="77" customWidth="1"/>
    <col min="10498" max="10498" width="17.85546875" style="77" customWidth="1"/>
    <col min="10499" max="10499" width="17.7109375" style="77" customWidth="1"/>
    <col min="10500" max="10500" width="16.140625" style="77" customWidth="1"/>
    <col min="10501" max="10501" width="17.28515625" style="77" customWidth="1"/>
    <col min="10502" max="10502" width="22.7109375" style="77" customWidth="1"/>
    <col min="10503" max="10503" width="15.7109375" style="77" customWidth="1"/>
    <col min="10504" max="10506" width="11.42578125" style="77"/>
    <col min="10507" max="10507" width="15" style="77" bestFit="1" customWidth="1"/>
    <col min="10508" max="10752" width="11.42578125" style="77"/>
    <col min="10753" max="10753" width="40.7109375" style="77" customWidth="1"/>
    <col min="10754" max="10754" width="17.85546875" style="77" customWidth="1"/>
    <col min="10755" max="10755" width="17.7109375" style="77" customWidth="1"/>
    <col min="10756" max="10756" width="16.140625" style="77" customWidth="1"/>
    <col min="10757" max="10757" width="17.28515625" style="77" customWidth="1"/>
    <col min="10758" max="10758" width="22.7109375" style="77" customWidth="1"/>
    <col min="10759" max="10759" width="15.7109375" style="77" customWidth="1"/>
    <col min="10760" max="10762" width="11.42578125" style="77"/>
    <col min="10763" max="10763" width="15" style="77" bestFit="1" customWidth="1"/>
    <col min="10764" max="11008" width="11.42578125" style="77"/>
    <col min="11009" max="11009" width="40.7109375" style="77" customWidth="1"/>
    <col min="11010" max="11010" width="17.85546875" style="77" customWidth="1"/>
    <col min="11011" max="11011" width="17.7109375" style="77" customWidth="1"/>
    <col min="11012" max="11012" width="16.140625" style="77" customWidth="1"/>
    <col min="11013" max="11013" width="17.28515625" style="77" customWidth="1"/>
    <col min="11014" max="11014" width="22.7109375" style="77" customWidth="1"/>
    <col min="11015" max="11015" width="15.7109375" style="77" customWidth="1"/>
    <col min="11016" max="11018" width="11.42578125" style="77"/>
    <col min="11019" max="11019" width="15" style="77" bestFit="1" customWidth="1"/>
    <col min="11020" max="11264" width="11.42578125" style="77"/>
    <col min="11265" max="11265" width="40.7109375" style="77" customWidth="1"/>
    <col min="11266" max="11266" width="17.85546875" style="77" customWidth="1"/>
    <col min="11267" max="11267" width="17.7109375" style="77" customWidth="1"/>
    <col min="11268" max="11268" width="16.140625" style="77" customWidth="1"/>
    <col min="11269" max="11269" width="17.28515625" style="77" customWidth="1"/>
    <col min="11270" max="11270" width="22.7109375" style="77" customWidth="1"/>
    <col min="11271" max="11271" width="15.7109375" style="77" customWidth="1"/>
    <col min="11272" max="11274" width="11.42578125" style="77"/>
    <col min="11275" max="11275" width="15" style="77" bestFit="1" customWidth="1"/>
    <col min="11276" max="11520" width="11.42578125" style="77"/>
    <col min="11521" max="11521" width="40.7109375" style="77" customWidth="1"/>
    <col min="11522" max="11522" width="17.85546875" style="77" customWidth="1"/>
    <col min="11523" max="11523" width="17.7109375" style="77" customWidth="1"/>
    <col min="11524" max="11524" width="16.140625" style="77" customWidth="1"/>
    <col min="11525" max="11525" width="17.28515625" style="77" customWidth="1"/>
    <col min="11526" max="11526" width="22.7109375" style="77" customWidth="1"/>
    <col min="11527" max="11527" width="15.7109375" style="77" customWidth="1"/>
    <col min="11528" max="11530" width="11.42578125" style="77"/>
    <col min="11531" max="11531" width="15" style="77" bestFit="1" customWidth="1"/>
    <col min="11532" max="11776" width="11.42578125" style="77"/>
    <col min="11777" max="11777" width="40.7109375" style="77" customWidth="1"/>
    <col min="11778" max="11778" width="17.85546875" style="77" customWidth="1"/>
    <col min="11779" max="11779" width="17.7109375" style="77" customWidth="1"/>
    <col min="11780" max="11780" width="16.140625" style="77" customWidth="1"/>
    <col min="11781" max="11781" width="17.28515625" style="77" customWidth="1"/>
    <col min="11782" max="11782" width="22.7109375" style="77" customWidth="1"/>
    <col min="11783" max="11783" width="15.7109375" style="77" customWidth="1"/>
    <col min="11784" max="11786" width="11.42578125" style="77"/>
    <col min="11787" max="11787" width="15" style="77" bestFit="1" customWidth="1"/>
    <col min="11788" max="12032" width="11.42578125" style="77"/>
    <col min="12033" max="12033" width="40.7109375" style="77" customWidth="1"/>
    <col min="12034" max="12034" width="17.85546875" style="77" customWidth="1"/>
    <col min="12035" max="12035" width="17.7109375" style="77" customWidth="1"/>
    <col min="12036" max="12036" width="16.140625" style="77" customWidth="1"/>
    <col min="12037" max="12037" width="17.28515625" style="77" customWidth="1"/>
    <col min="12038" max="12038" width="22.7109375" style="77" customWidth="1"/>
    <col min="12039" max="12039" width="15.7109375" style="77" customWidth="1"/>
    <col min="12040" max="12042" width="11.42578125" style="77"/>
    <col min="12043" max="12043" width="15" style="77" bestFit="1" customWidth="1"/>
    <col min="12044" max="12288" width="11.42578125" style="77"/>
    <col min="12289" max="12289" width="40.7109375" style="77" customWidth="1"/>
    <col min="12290" max="12290" width="17.85546875" style="77" customWidth="1"/>
    <col min="12291" max="12291" width="17.7109375" style="77" customWidth="1"/>
    <col min="12292" max="12292" width="16.140625" style="77" customWidth="1"/>
    <col min="12293" max="12293" width="17.28515625" style="77" customWidth="1"/>
    <col min="12294" max="12294" width="22.7109375" style="77" customWidth="1"/>
    <col min="12295" max="12295" width="15.7109375" style="77" customWidth="1"/>
    <col min="12296" max="12298" width="11.42578125" style="77"/>
    <col min="12299" max="12299" width="15" style="77" bestFit="1" customWidth="1"/>
    <col min="12300" max="12544" width="11.42578125" style="77"/>
    <col min="12545" max="12545" width="40.7109375" style="77" customWidth="1"/>
    <col min="12546" max="12546" width="17.85546875" style="77" customWidth="1"/>
    <col min="12547" max="12547" width="17.7109375" style="77" customWidth="1"/>
    <col min="12548" max="12548" width="16.140625" style="77" customWidth="1"/>
    <col min="12549" max="12549" width="17.28515625" style="77" customWidth="1"/>
    <col min="12550" max="12550" width="22.7109375" style="77" customWidth="1"/>
    <col min="12551" max="12551" width="15.7109375" style="77" customWidth="1"/>
    <col min="12552" max="12554" width="11.42578125" style="77"/>
    <col min="12555" max="12555" width="15" style="77" bestFit="1" customWidth="1"/>
    <col min="12556" max="12800" width="11.42578125" style="77"/>
    <col min="12801" max="12801" width="40.7109375" style="77" customWidth="1"/>
    <col min="12802" max="12802" width="17.85546875" style="77" customWidth="1"/>
    <col min="12803" max="12803" width="17.7109375" style="77" customWidth="1"/>
    <col min="12804" max="12804" width="16.140625" style="77" customWidth="1"/>
    <col min="12805" max="12805" width="17.28515625" style="77" customWidth="1"/>
    <col min="12806" max="12806" width="22.7109375" style="77" customWidth="1"/>
    <col min="12807" max="12807" width="15.7109375" style="77" customWidth="1"/>
    <col min="12808" max="12810" width="11.42578125" style="77"/>
    <col min="12811" max="12811" width="15" style="77" bestFit="1" customWidth="1"/>
    <col min="12812" max="13056" width="11.42578125" style="77"/>
    <col min="13057" max="13057" width="40.7109375" style="77" customWidth="1"/>
    <col min="13058" max="13058" width="17.85546875" style="77" customWidth="1"/>
    <col min="13059" max="13059" width="17.7109375" style="77" customWidth="1"/>
    <col min="13060" max="13060" width="16.140625" style="77" customWidth="1"/>
    <col min="13061" max="13061" width="17.28515625" style="77" customWidth="1"/>
    <col min="13062" max="13062" width="22.7109375" style="77" customWidth="1"/>
    <col min="13063" max="13063" width="15.7109375" style="77" customWidth="1"/>
    <col min="13064" max="13066" width="11.42578125" style="77"/>
    <col min="13067" max="13067" width="15" style="77" bestFit="1" customWidth="1"/>
    <col min="13068" max="13312" width="11.42578125" style="77"/>
    <col min="13313" max="13313" width="40.7109375" style="77" customWidth="1"/>
    <col min="13314" max="13314" width="17.85546875" style="77" customWidth="1"/>
    <col min="13315" max="13315" width="17.7109375" style="77" customWidth="1"/>
    <col min="13316" max="13316" width="16.140625" style="77" customWidth="1"/>
    <col min="13317" max="13317" width="17.28515625" style="77" customWidth="1"/>
    <col min="13318" max="13318" width="22.7109375" style="77" customWidth="1"/>
    <col min="13319" max="13319" width="15.7109375" style="77" customWidth="1"/>
    <col min="13320" max="13322" width="11.42578125" style="77"/>
    <col min="13323" max="13323" width="15" style="77" bestFit="1" customWidth="1"/>
    <col min="13324" max="13568" width="11.42578125" style="77"/>
    <col min="13569" max="13569" width="40.7109375" style="77" customWidth="1"/>
    <col min="13570" max="13570" width="17.85546875" style="77" customWidth="1"/>
    <col min="13571" max="13571" width="17.7109375" style="77" customWidth="1"/>
    <col min="13572" max="13572" width="16.140625" style="77" customWidth="1"/>
    <col min="13573" max="13573" width="17.28515625" style="77" customWidth="1"/>
    <col min="13574" max="13574" width="22.7109375" style="77" customWidth="1"/>
    <col min="13575" max="13575" width="15.7109375" style="77" customWidth="1"/>
    <col min="13576" max="13578" width="11.42578125" style="77"/>
    <col min="13579" max="13579" width="15" style="77" bestFit="1" customWidth="1"/>
    <col min="13580" max="13824" width="11.42578125" style="77"/>
    <col min="13825" max="13825" width="40.7109375" style="77" customWidth="1"/>
    <col min="13826" max="13826" width="17.85546875" style="77" customWidth="1"/>
    <col min="13827" max="13827" width="17.7109375" style="77" customWidth="1"/>
    <col min="13828" max="13828" width="16.140625" style="77" customWidth="1"/>
    <col min="13829" max="13829" width="17.28515625" style="77" customWidth="1"/>
    <col min="13830" max="13830" width="22.7109375" style="77" customWidth="1"/>
    <col min="13831" max="13831" width="15.7109375" style="77" customWidth="1"/>
    <col min="13832" max="13834" width="11.42578125" style="77"/>
    <col min="13835" max="13835" width="15" style="77" bestFit="1" customWidth="1"/>
    <col min="13836" max="14080" width="11.42578125" style="77"/>
    <col min="14081" max="14081" width="40.7109375" style="77" customWidth="1"/>
    <col min="14082" max="14082" width="17.85546875" style="77" customWidth="1"/>
    <col min="14083" max="14083" width="17.7109375" style="77" customWidth="1"/>
    <col min="14084" max="14084" width="16.140625" style="77" customWidth="1"/>
    <col min="14085" max="14085" width="17.28515625" style="77" customWidth="1"/>
    <col min="14086" max="14086" width="22.7109375" style="77" customWidth="1"/>
    <col min="14087" max="14087" width="15.7109375" style="77" customWidth="1"/>
    <col min="14088" max="14090" width="11.42578125" style="77"/>
    <col min="14091" max="14091" width="15" style="77" bestFit="1" customWidth="1"/>
    <col min="14092" max="14336" width="11.42578125" style="77"/>
    <col min="14337" max="14337" width="40.7109375" style="77" customWidth="1"/>
    <col min="14338" max="14338" width="17.85546875" style="77" customWidth="1"/>
    <col min="14339" max="14339" width="17.7109375" style="77" customWidth="1"/>
    <col min="14340" max="14340" width="16.140625" style="77" customWidth="1"/>
    <col min="14341" max="14341" width="17.28515625" style="77" customWidth="1"/>
    <col min="14342" max="14342" width="22.7109375" style="77" customWidth="1"/>
    <col min="14343" max="14343" width="15.7109375" style="77" customWidth="1"/>
    <col min="14344" max="14346" width="11.42578125" style="77"/>
    <col min="14347" max="14347" width="15" style="77" bestFit="1" customWidth="1"/>
    <col min="14348" max="14592" width="11.42578125" style="77"/>
    <col min="14593" max="14593" width="40.7109375" style="77" customWidth="1"/>
    <col min="14594" max="14594" width="17.85546875" style="77" customWidth="1"/>
    <col min="14595" max="14595" width="17.7109375" style="77" customWidth="1"/>
    <col min="14596" max="14596" width="16.140625" style="77" customWidth="1"/>
    <col min="14597" max="14597" width="17.28515625" style="77" customWidth="1"/>
    <col min="14598" max="14598" width="22.7109375" style="77" customWidth="1"/>
    <col min="14599" max="14599" width="15.7109375" style="77" customWidth="1"/>
    <col min="14600" max="14602" width="11.42578125" style="77"/>
    <col min="14603" max="14603" width="15" style="77" bestFit="1" customWidth="1"/>
    <col min="14604" max="14848" width="11.42578125" style="77"/>
    <col min="14849" max="14849" width="40.7109375" style="77" customWidth="1"/>
    <col min="14850" max="14850" width="17.85546875" style="77" customWidth="1"/>
    <col min="14851" max="14851" width="17.7109375" style="77" customWidth="1"/>
    <col min="14852" max="14852" width="16.140625" style="77" customWidth="1"/>
    <col min="14853" max="14853" width="17.28515625" style="77" customWidth="1"/>
    <col min="14854" max="14854" width="22.7109375" style="77" customWidth="1"/>
    <col min="14855" max="14855" width="15.7109375" style="77" customWidth="1"/>
    <col min="14856" max="14858" width="11.42578125" style="77"/>
    <col min="14859" max="14859" width="15" style="77" bestFit="1" customWidth="1"/>
    <col min="14860" max="15104" width="11.42578125" style="77"/>
    <col min="15105" max="15105" width="40.7109375" style="77" customWidth="1"/>
    <col min="15106" max="15106" width="17.85546875" style="77" customWidth="1"/>
    <col min="15107" max="15107" width="17.7109375" style="77" customWidth="1"/>
    <col min="15108" max="15108" width="16.140625" style="77" customWidth="1"/>
    <col min="15109" max="15109" width="17.28515625" style="77" customWidth="1"/>
    <col min="15110" max="15110" width="22.7109375" style="77" customWidth="1"/>
    <col min="15111" max="15111" width="15.7109375" style="77" customWidth="1"/>
    <col min="15112" max="15114" width="11.42578125" style="77"/>
    <col min="15115" max="15115" width="15" style="77" bestFit="1" customWidth="1"/>
    <col min="15116" max="15360" width="11.42578125" style="77"/>
    <col min="15361" max="15361" width="40.7109375" style="77" customWidth="1"/>
    <col min="15362" max="15362" width="17.85546875" style="77" customWidth="1"/>
    <col min="15363" max="15363" width="17.7109375" style="77" customWidth="1"/>
    <col min="15364" max="15364" width="16.140625" style="77" customWidth="1"/>
    <col min="15365" max="15365" width="17.28515625" style="77" customWidth="1"/>
    <col min="15366" max="15366" width="22.7109375" style="77" customWidth="1"/>
    <col min="15367" max="15367" width="15.7109375" style="77" customWidth="1"/>
    <col min="15368" max="15370" width="11.42578125" style="77"/>
    <col min="15371" max="15371" width="15" style="77" bestFit="1" customWidth="1"/>
    <col min="15372" max="15616" width="11.42578125" style="77"/>
    <col min="15617" max="15617" width="40.7109375" style="77" customWidth="1"/>
    <col min="15618" max="15618" width="17.85546875" style="77" customWidth="1"/>
    <col min="15619" max="15619" width="17.7109375" style="77" customWidth="1"/>
    <col min="15620" max="15620" width="16.140625" style="77" customWidth="1"/>
    <col min="15621" max="15621" width="17.28515625" style="77" customWidth="1"/>
    <col min="15622" max="15622" width="22.7109375" style="77" customWidth="1"/>
    <col min="15623" max="15623" width="15.7109375" style="77" customWidth="1"/>
    <col min="15624" max="15626" width="11.42578125" style="77"/>
    <col min="15627" max="15627" width="15" style="77" bestFit="1" customWidth="1"/>
    <col min="15628" max="15872" width="11.42578125" style="77"/>
    <col min="15873" max="15873" width="40.7109375" style="77" customWidth="1"/>
    <col min="15874" max="15874" width="17.85546875" style="77" customWidth="1"/>
    <col min="15875" max="15875" width="17.7109375" style="77" customWidth="1"/>
    <col min="15876" max="15876" width="16.140625" style="77" customWidth="1"/>
    <col min="15877" max="15877" width="17.28515625" style="77" customWidth="1"/>
    <col min="15878" max="15878" width="22.7109375" style="77" customWidth="1"/>
    <col min="15879" max="15879" width="15.7109375" style="77" customWidth="1"/>
    <col min="15880" max="15882" width="11.42578125" style="77"/>
    <col min="15883" max="15883" width="15" style="77" bestFit="1" customWidth="1"/>
    <col min="15884" max="16128" width="11.42578125" style="77"/>
    <col min="16129" max="16129" width="40.7109375" style="77" customWidth="1"/>
    <col min="16130" max="16130" width="17.85546875" style="77" customWidth="1"/>
    <col min="16131" max="16131" width="17.7109375" style="77" customWidth="1"/>
    <col min="16132" max="16132" width="16.140625" style="77" customWidth="1"/>
    <col min="16133" max="16133" width="17.28515625" style="77" customWidth="1"/>
    <col min="16134" max="16134" width="22.7109375" style="77" customWidth="1"/>
    <col min="16135" max="16135" width="15.7109375" style="77" customWidth="1"/>
    <col min="16136" max="16138" width="11.42578125" style="77"/>
    <col min="16139" max="16139" width="15" style="77" bestFit="1" customWidth="1"/>
    <col min="16140" max="16384" width="11.42578125" style="77"/>
  </cols>
  <sheetData>
    <row r="1" spans="1:14" s="65" customFormat="1" ht="25.5" customHeight="1" x14ac:dyDescent="0.2">
      <c r="A1" s="254" t="s">
        <v>502</v>
      </c>
      <c r="B1" s="254"/>
      <c r="C1" s="254"/>
      <c r="D1" s="254"/>
      <c r="E1" s="64"/>
      <c r="F1" s="64"/>
      <c r="G1" s="64"/>
    </row>
    <row r="2" spans="1:14" s="65" customFormat="1" x14ac:dyDescent="0.2"/>
    <row r="3" spans="1:14" s="67" customFormat="1" ht="51" x14ac:dyDescent="0.2">
      <c r="A3" s="66" t="s">
        <v>19</v>
      </c>
      <c r="B3" s="66" t="s">
        <v>892</v>
      </c>
      <c r="C3" s="66" t="s">
        <v>503</v>
      </c>
      <c r="D3" s="66" t="s">
        <v>504</v>
      </c>
      <c r="E3" s="65"/>
      <c r="F3" s="65"/>
      <c r="G3" s="65"/>
    </row>
    <row r="4" spans="1:14" s="67" customFormat="1" x14ac:dyDescent="0.2">
      <c r="A4" s="174">
        <v>1</v>
      </c>
      <c r="B4" s="174">
        <v>2</v>
      </c>
      <c r="C4" s="174">
        <v>3</v>
      </c>
      <c r="D4" s="174">
        <v>4</v>
      </c>
      <c r="E4" s="65"/>
      <c r="F4" s="65"/>
      <c r="G4" s="65"/>
    </row>
    <row r="5" spans="1:14" s="65" customFormat="1" x14ac:dyDescent="0.2">
      <c r="A5" s="68" t="s">
        <v>505</v>
      </c>
      <c r="B5" s="69">
        <f>144810485.34+27175105.61</f>
        <v>171985590.94999999</v>
      </c>
      <c r="C5" s="70">
        <f>D17</f>
        <v>1.012</v>
      </c>
      <c r="D5" s="71">
        <f>B5*C5</f>
        <v>174049418.04139999</v>
      </c>
    </row>
    <row r="6" spans="1:14" s="65" customFormat="1" x14ac:dyDescent="0.2">
      <c r="A6" s="72" t="s">
        <v>506</v>
      </c>
      <c r="B6" s="69">
        <f>SUM(B5:B5)</f>
        <v>171985590.94999999</v>
      </c>
      <c r="C6" s="69"/>
      <c r="D6" s="69">
        <f>SUM(D5:D5)</f>
        <v>174049418.04139999</v>
      </c>
    </row>
    <row r="7" spans="1:14" s="65" customFormat="1" x14ac:dyDescent="0.2">
      <c r="A7" s="73" t="s">
        <v>507</v>
      </c>
      <c r="B7" s="69">
        <f>B6*0.2</f>
        <v>34397118.189999998</v>
      </c>
      <c r="C7" s="69"/>
      <c r="D7" s="69">
        <f>D6*0.2</f>
        <v>34809883.608279996</v>
      </c>
    </row>
    <row r="8" spans="1:14" s="75" customFormat="1" x14ac:dyDescent="0.2">
      <c r="A8" s="72" t="s">
        <v>508</v>
      </c>
      <c r="B8" s="74">
        <f>B6+B7</f>
        <v>206382709.13999999</v>
      </c>
      <c r="C8" s="74"/>
      <c r="D8" s="74">
        <f>D6+D7</f>
        <v>208859301.64967999</v>
      </c>
      <c r="E8" s="65"/>
      <c r="F8" s="65"/>
      <c r="G8" s="65"/>
    </row>
    <row r="10" spans="1:14" ht="15" x14ac:dyDescent="0.25">
      <c r="A10" s="76" t="s">
        <v>509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ht="15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4" x14ac:dyDescent="0.2">
      <c r="A12" s="78" t="s">
        <v>510</v>
      </c>
      <c r="B12" s="78"/>
      <c r="C12" s="78"/>
      <c r="D12" s="78"/>
      <c r="E12" s="78"/>
      <c r="F12" s="78"/>
      <c r="G12" s="78"/>
      <c r="H12" s="79"/>
      <c r="I12" s="79"/>
      <c r="J12" s="79"/>
      <c r="K12" s="79"/>
    </row>
    <row r="13" spans="1:14" ht="19.5" x14ac:dyDescent="0.35">
      <c r="A13" s="78" t="s">
        <v>511</v>
      </c>
      <c r="B13" s="78"/>
      <c r="C13" s="155">
        <v>104.8</v>
      </c>
      <c r="D13" s="81">
        <f>C13/100</f>
        <v>1.048</v>
      </c>
      <c r="E13" s="78"/>
      <c r="F13" s="78"/>
      <c r="G13" s="82"/>
      <c r="H13" s="79"/>
      <c r="I13" s="83"/>
    </row>
    <row r="14" spans="1:14" ht="8.25" customHeight="1" x14ac:dyDescent="0.2">
      <c r="D14" s="84"/>
      <c r="G14" s="79"/>
      <c r="H14" s="79"/>
      <c r="I14" s="83"/>
    </row>
    <row r="15" spans="1:14" x14ac:dyDescent="0.2">
      <c r="A15" s="77" t="s">
        <v>512</v>
      </c>
      <c r="D15" s="84"/>
      <c r="G15" s="79"/>
      <c r="H15" s="79"/>
      <c r="I15" s="83"/>
    </row>
    <row r="16" spans="1:14" ht="6" customHeight="1" x14ac:dyDescent="0.2">
      <c r="D16" s="84"/>
      <c r="G16" s="79"/>
      <c r="H16" s="79"/>
      <c r="I16" s="83"/>
    </row>
    <row r="17" spans="1:9" s="92" customFormat="1" ht="25.5" customHeight="1" x14ac:dyDescent="0.25">
      <c r="A17" s="85" t="s">
        <v>513</v>
      </c>
      <c r="B17" s="86"/>
      <c r="C17" s="87" t="s">
        <v>514</v>
      </c>
      <c r="D17" s="88">
        <v>1.012</v>
      </c>
      <c r="E17" s="89" t="s">
        <v>515</v>
      </c>
      <c r="F17" s="84"/>
      <c r="G17" s="90"/>
      <c r="H17" s="90"/>
      <c r="I17" s="91"/>
    </row>
    <row r="18" spans="1:9" ht="14.25" customHeight="1" x14ac:dyDescent="0.2">
      <c r="A18" s="65"/>
      <c r="G18" s="79"/>
      <c r="H18" s="79"/>
      <c r="I18" s="83"/>
    </row>
  </sheetData>
  <sheetProtection selectLockedCells="1" selectUnlockedCells="1"/>
  <mergeCells count="1">
    <mergeCell ref="A1:D1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0BCE-718C-444A-BB5B-0D658533E23B}">
  <sheetPr>
    <tabColor rgb="FFFF0000"/>
    <pageSetUpPr fitToPage="1"/>
  </sheetPr>
  <dimension ref="A1:BP511"/>
  <sheetViews>
    <sheetView topLeftCell="A481" workbookViewId="0">
      <selection activeCell="A508" sqref="A508:K508"/>
    </sheetView>
  </sheetViews>
  <sheetFormatPr defaultColWidth="9.140625" defaultRowHeight="11.25" customHeight="1" x14ac:dyDescent="0.2"/>
  <cols>
    <col min="1" max="1" width="9" style="153" customWidth="1"/>
    <col min="2" max="2" width="20.140625" style="153" customWidth="1"/>
    <col min="3" max="4" width="10.42578125" style="153" customWidth="1"/>
    <col min="5" max="5" width="13.28515625" style="153" customWidth="1"/>
    <col min="6" max="11" width="10.7109375" style="153" customWidth="1"/>
    <col min="12" max="12" width="12.85546875" style="153" customWidth="1"/>
    <col min="13" max="14" width="10.7109375" style="153" customWidth="1"/>
    <col min="15" max="15" width="12.28515625" style="153" customWidth="1"/>
    <col min="16" max="18" width="10.7109375" style="153" customWidth="1"/>
    <col min="19" max="48" width="172.5703125" style="132" hidden="1" customWidth="1"/>
    <col min="49" max="58" width="109.28515625" style="132" hidden="1" customWidth="1"/>
    <col min="59" max="59" width="172.5703125" style="132" hidden="1" customWidth="1"/>
    <col min="60" max="60" width="34.140625" style="132" hidden="1" customWidth="1"/>
    <col min="61" max="62" width="143.42578125" style="132" hidden="1" customWidth="1"/>
    <col min="63" max="63" width="172.5703125" style="132" hidden="1" customWidth="1"/>
    <col min="64" max="68" width="127.5703125" style="132" hidden="1" customWidth="1"/>
    <col min="69" max="16384" width="9.140625" style="153"/>
  </cols>
  <sheetData>
    <row r="1" spans="1:58" s="95" customFormat="1" ht="15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  <c r="O1" s="93"/>
    </row>
    <row r="2" spans="1:58" s="95" customFormat="1" ht="15" x14ac:dyDescent="0.2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S2" s="96" t="s">
        <v>0</v>
      </c>
      <c r="T2" s="96" t="s">
        <v>1</v>
      </c>
      <c r="U2" s="96" t="s">
        <v>1</v>
      </c>
      <c r="V2" s="96" t="s">
        <v>1</v>
      </c>
      <c r="W2" s="96" t="s">
        <v>1</v>
      </c>
      <c r="X2" s="96" t="s">
        <v>1</v>
      </c>
      <c r="Y2" s="96" t="s">
        <v>1</v>
      </c>
      <c r="Z2" s="96" t="s">
        <v>1</v>
      </c>
      <c r="AA2" s="96" t="s">
        <v>1</v>
      </c>
      <c r="AB2" s="96" t="s">
        <v>1</v>
      </c>
      <c r="AC2" s="96" t="s">
        <v>1</v>
      </c>
      <c r="AD2" s="96" t="s">
        <v>1</v>
      </c>
      <c r="AE2" s="96" t="s">
        <v>1</v>
      </c>
      <c r="AF2" s="96" t="s">
        <v>1</v>
      </c>
      <c r="AG2" s="96" t="s">
        <v>1</v>
      </c>
    </row>
    <row r="3" spans="1:58" s="95" customFormat="1" ht="15" x14ac:dyDescent="0.25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58" s="95" customFormat="1" ht="15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3"/>
    </row>
    <row r="5" spans="1:58" s="95" customFormat="1" ht="28.5" customHeight="1" x14ac:dyDescent="0.25">
      <c r="A5" s="177" t="s">
        <v>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</row>
    <row r="6" spans="1:58" s="95" customFormat="1" ht="21" customHeight="1" x14ac:dyDescent="0.25">
      <c r="A6" s="176" t="s">
        <v>4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</row>
    <row r="7" spans="1:58" s="95" customFormat="1" ht="15" x14ac:dyDescent="0.25">
      <c r="A7" s="175" t="s">
        <v>5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AH7" s="96" t="s">
        <v>5</v>
      </c>
      <c r="AI7" s="96" t="s">
        <v>1</v>
      </c>
      <c r="AJ7" s="96" t="s">
        <v>1</v>
      </c>
      <c r="AK7" s="96" t="s">
        <v>1</v>
      </c>
      <c r="AL7" s="96" t="s">
        <v>1</v>
      </c>
      <c r="AM7" s="96" t="s">
        <v>1</v>
      </c>
      <c r="AN7" s="96" t="s">
        <v>1</v>
      </c>
      <c r="AO7" s="96" t="s">
        <v>1</v>
      </c>
      <c r="AP7" s="96" t="s">
        <v>1</v>
      </c>
      <c r="AQ7" s="96" t="s">
        <v>1</v>
      </c>
      <c r="AR7" s="96" t="s">
        <v>1</v>
      </c>
      <c r="AS7" s="96" t="s">
        <v>1</v>
      </c>
      <c r="AT7" s="96" t="s">
        <v>1</v>
      </c>
      <c r="AU7" s="96" t="s">
        <v>1</v>
      </c>
      <c r="AV7" s="96" t="s">
        <v>1</v>
      </c>
    </row>
    <row r="8" spans="1:58" s="95" customFormat="1" ht="15.75" customHeight="1" x14ac:dyDescent="0.25">
      <c r="A8" s="176" t="s">
        <v>6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</row>
    <row r="9" spans="1:58" s="95" customFormat="1" ht="30.75" customHeight="1" x14ac:dyDescent="0.25">
      <c r="A9" s="93"/>
      <c r="B9" s="98" t="s">
        <v>7</v>
      </c>
      <c r="C9" s="178" t="s">
        <v>8</v>
      </c>
      <c r="D9" s="178"/>
      <c r="E9" s="178"/>
      <c r="F9" s="178"/>
      <c r="G9" s="178"/>
      <c r="H9" s="99"/>
      <c r="I9" s="99"/>
      <c r="J9" s="99"/>
      <c r="K9" s="99"/>
      <c r="L9" s="99"/>
      <c r="M9" s="99"/>
      <c r="N9" s="99"/>
      <c r="O9" s="99"/>
    </row>
    <row r="10" spans="1:58" s="95" customFormat="1" ht="12.75" customHeight="1" x14ac:dyDescent="0.25">
      <c r="B10" s="100" t="s">
        <v>9</v>
      </c>
      <c r="C10" s="100"/>
      <c r="D10" s="101"/>
      <c r="E10" s="102">
        <v>208859.302</v>
      </c>
      <c r="F10" s="103" t="s">
        <v>10</v>
      </c>
      <c r="H10" s="100"/>
      <c r="I10" s="100"/>
      <c r="J10" s="100"/>
      <c r="K10" s="100"/>
      <c r="L10" s="100"/>
      <c r="M10" s="104"/>
      <c r="N10" s="104"/>
      <c r="O10" s="100"/>
    </row>
    <row r="11" spans="1:58" s="95" customFormat="1" ht="12.75" customHeight="1" x14ac:dyDescent="0.25">
      <c r="B11" s="100" t="s">
        <v>11</v>
      </c>
      <c r="D11" s="101"/>
      <c r="E11" s="102">
        <v>305140.41499999998</v>
      </c>
      <c r="F11" s="103" t="s">
        <v>10</v>
      </c>
      <c r="H11" s="100"/>
      <c r="I11" s="100"/>
      <c r="J11" s="100"/>
      <c r="K11" s="100"/>
      <c r="L11" s="100"/>
      <c r="M11" s="104"/>
      <c r="N11" s="104"/>
      <c r="O11" s="100"/>
    </row>
    <row r="12" spans="1:58" s="95" customFormat="1" ht="12.75" customHeight="1" x14ac:dyDescent="0.25">
      <c r="B12" s="100" t="s">
        <v>12</v>
      </c>
      <c r="C12" s="100"/>
      <c r="D12" s="101"/>
      <c r="E12" s="102">
        <v>46286.343999999997</v>
      </c>
      <c r="F12" s="103" t="s">
        <v>10</v>
      </c>
      <c r="H12" s="100"/>
      <c r="J12" s="100"/>
      <c r="K12" s="100"/>
      <c r="L12" s="100"/>
      <c r="M12" s="105"/>
      <c r="N12" s="94"/>
      <c r="O12" s="106"/>
    </row>
    <row r="13" spans="1:58" s="95" customFormat="1" ht="12.75" customHeight="1" x14ac:dyDescent="0.25">
      <c r="B13" s="100" t="s">
        <v>13</v>
      </c>
      <c r="C13" s="100"/>
      <c r="D13" s="107"/>
      <c r="E13" s="102">
        <v>73662</v>
      </c>
      <c r="F13" s="103" t="s">
        <v>14</v>
      </c>
      <c r="H13" s="100"/>
      <c r="J13" s="100"/>
      <c r="K13" s="100"/>
      <c r="L13" s="100"/>
      <c r="M13" s="108"/>
      <c r="N13" s="108"/>
      <c r="O13" s="103"/>
    </row>
    <row r="14" spans="1:58" s="95" customFormat="1" ht="15" x14ac:dyDescent="0.25">
      <c r="B14" s="100" t="s">
        <v>15</v>
      </c>
      <c r="C14" s="100"/>
      <c r="E14" s="105"/>
      <c r="F14" s="179" t="s">
        <v>500</v>
      </c>
      <c r="G14" s="179"/>
      <c r="H14" s="179"/>
      <c r="I14" s="179"/>
      <c r="J14" s="179"/>
      <c r="K14" s="179"/>
      <c r="L14" s="179"/>
      <c r="M14" s="179"/>
      <c r="N14" s="179"/>
      <c r="O14" s="179"/>
      <c r="P14" s="154"/>
      <c r="AW14" s="109" t="s">
        <v>16</v>
      </c>
      <c r="AX14" s="109" t="s">
        <v>1</v>
      </c>
      <c r="AY14" s="109" t="s">
        <v>1</v>
      </c>
      <c r="AZ14" s="109" t="s">
        <v>1</v>
      </c>
      <c r="BA14" s="109" t="s">
        <v>1</v>
      </c>
      <c r="BB14" s="109" t="s">
        <v>1</v>
      </c>
      <c r="BC14" s="109" t="s">
        <v>1</v>
      </c>
      <c r="BD14" s="109" t="s">
        <v>1</v>
      </c>
      <c r="BE14" s="109" t="s">
        <v>1</v>
      </c>
      <c r="BF14" s="109" t="s">
        <v>1</v>
      </c>
    </row>
    <row r="15" spans="1:58" s="95" customFormat="1" ht="12.75" customHeight="1" x14ac:dyDescent="0.25">
      <c r="A15" s="100"/>
      <c r="B15" s="100"/>
      <c r="D15" s="105"/>
      <c r="E15" s="106"/>
      <c r="F15" s="110"/>
      <c r="G15" s="111"/>
      <c r="H15" s="100"/>
      <c r="I15" s="100"/>
      <c r="J15" s="100"/>
      <c r="K15" s="100"/>
      <c r="L15" s="180"/>
      <c r="M15" s="180"/>
      <c r="N15" s="100"/>
    </row>
    <row r="16" spans="1:58" s="95" customFormat="1" ht="36" customHeight="1" x14ac:dyDescent="0.25">
      <c r="A16" s="181" t="s">
        <v>17</v>
      </c>
      <c r="B16" s="181" t="s">
        <v>18</v>
      </c>
      <c r="C16" s="181" t="s">
        <v>19</v>
      </c>
      <c r="D16" s="181"/>
      <c r="E16" s="181"/>
      <c r="F16" s="182" t="s">
        <v>20</v>
      </c>
      <c r="G16" s="181" t="s">
        <v>21</v>
      </c>
      <c r="H16" s="185" t="s">
        <v>22</v>
      </c>
      <c r="I16" s="186"/>
      <c r="J16" s="187"/>
      <c r="K16" s="182" t="s">
        <v>23</v>
      </c>
      <c r="L16" s="185" t="s">
        <v>24</v>
      </c>
      <c r="M16" s="186"/>
      <c r="N16" s="186"/>
      <c r="O16" s="187"/>
    </row>
    <row r="17" spans="1:62" s="95" customFormat="1" ht="36.75" customHeight="1" x14ac:dyDescent="0.25">
      <c r="A17" s="181"/>
      <c r="B17" s="181"/>
      <c r="C17" s="181"/>
      <c r="D17" s="181"/>
      <c r="E17" s="181"/>
      <c r="F17" s="183"/>
      <c r="G17" s="181"/>
      <c r="H17" s="113" t="s">
        <v>25</v>
      </c>
      <c r="I17" s="113" t="s">
        <v>26</v>
      </c>
      <c r="J17" s="182" t="s">
        <v>27</v>
      </c>
      <c r="K17" s="188"/>
      <c r="L17" s="202" t="s">
        <v>25</v>
      </c>
      <c r="M17" s="202" t="s">
        <v>28</v>
      </c>
      <c r="N17" s="113" t="s">
        <v>26</v>
      </c>
      <c r="O17" s="182" t="s">
        <v>27</v>
      </c>
    </row>
    <row r="18" spans="1:62" s="95" customFormat="1" ht="36" x14ac:dyDescent="0.25">
      <c r="A18" s="181"/>
      <c r="B18" s="181"/>
      <c r="C18" s="181"/>
      <c r="D18" s="181"/>
      <c r="E18" s="181"/>
      <c r="F18" s="184"/>
      <c r="G18" s="181"/>
      <c r="H18" s="113" t="s">
        <v>29</v>
      </c>
      <c r="I18" s="114" t="s">
        <v>30</v>
      </c>
      <c r="J18" s="189"/>
      <c r="K18" s="189"/>
      <c r="L18" s="203"/>
      <c r="M18" s="203"/>
      <c r="N18" s="114" t="s">
        <v>30</v>
      </c>
      <c r="O18" s="189"/>
    </row>
    <row r="19" spans="1:62" s="95" customFormat="1" ht="15" x14ac:dyDescent="0.25">
      <c r="A19" s="115">
        <v>1</v>
      </c>
      <c r="B19" s="115">
        <v>2</v>
      </c>
      <c r="C19" s="190">
        <v>3</v>
      </c>
      <c r="D19" s="190"/>
      <c r="E19" s="190"/>
      <c r="F19" s="116">
        <v>4</v>
      </c>
      <c r="G19" s="115">
        <v>5</v>
      </c>
      <c r="H19" s="116">
        <v>6</v>
      </c>
      <c r="I19" s="115">
        <v>7</v>
      </c>
      <c r="J19" s="116">
        <v>8</v>
      </c>
      <c r="K19" s="115">
        <v>9</v>
      </c>
      <c r="L19" s="116">
        <v>10</v>
      </c>
      <c r="M19" s="115">
        <v>11</v>
      </c>
      <c r="N19" s="116">
        <v>12</v>
      </c>
      <c r="O19" s="115">
        <v>13</v>
      </c>
    </row>
    <row r="20" spans="1:62" s="95" customFormat="1" ht="15" x14ac:dyDescent="0.25">
      <c r="A20" s="191" t="s">
        <v>31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3"/>
      <c r="BG20" s="117" t="s">
        <v>31</v>
      </c>
    </row>
    <row r="21" spans="1:62" s="95" customFormat="1" ht="146.25" x14ac:dyDescent="0.25">
      <c r="A21" s="118" t="s">
        <v>32</v>
      </c>
      <c r="B21" s="119" t="s">
        <v>33</v>
      </c>
      <c r="C21" s="255" t="s">
        <v>34</v>
      </c>
      <c r="D21" s="255"/>
      <c r="E21" s="255"/>
      <c r="F21" s="118" t="s">
        <v>35</v>
      </c>
      <c r="G21" s="120">
        <v>404.35199999999998</v>
      </c>
      <c r="H21" s="121" t="s">
        <v>36</v>
      </c>
      <c r="I21" s="121" t="s">
        <v>37</v>
      </c>
      <c r="J21" s="121">
        <v>66.22</v>
      </c>
      <c r="K21" s="122" t="s">
        <v>38</v>
      </c>
      <c r="L21" s="121">
        <v>4786996.7300000004</v>
      </c>
      <c r="M21" s="121">
        <v>2795756.17</v>
      </c>
      <c r="N21" s="123" t="s">
        <v>39</v>
      </c>
      <c r="O21" s="121">
        <v>235630.47</v>
      </c>
      <c r="BG21" s="117"/>
      <c r="BH21" s="124" t="s">
        <v>34</v>
      </c>
    </row>
    <row r="22" spans="1:62" s="95" customFormat="1" ht="15" x14ac:dyDescent="0.25">
      <c r="A22" s="125"/>
      <c r="B22" s="126"/>
      <c r="C22" s="127" t="s">
        <v>40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9"/>
      <c r="BG22" s="117"/>
      <c r="BH22" s="124"/>
    </row>
    <row r="23" spans="1:62" s="95" customFormat="1" ht="57" x14ac:dyDescent="0.25">
      <c r="A23" s="130"/>
      <c r="B23" s="131" t="s">
        <v>41</v>
      </c>
      <c r="C23" s="195" t="s">
        <v>42</v>
      </c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6"/>
      <c r="BG23" s="117"/>
      <c r="BH23" s="124"/>
      <c r="BI23" s="132" t="s">
        <v>42</v>
      </c>
    </row>
    <row r="24" spans="1:62" s="95" customFormat="1" ht="15" x14ac:dyDescent="0.25">
      <c r="A24" s="130"/>
      <c r="B24" s="133" t="s">
        <v>43</v>
      </c>
      <c r="C24" s="195" t="s">
        <v>44</v>
      </c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6"/>
      <c r="BG24" s="117"/>
      <c r="BH24" s="124"/>
      <c r="BJ24" s="132" t="s">
        <v>44</v>
      </c>
    </row>
    <row r="25" spans="1:62" s="95" customFormat="1" ht="15" x14ac:dyDescent="0.25">
      <c r="A25" s="134"/>
      <c r="B25" s="135"/>
      <c r="C25" s="135"/>
      <c r="D25" s="135"/>
      <c r="E25" s="136" t="s">
        <v>45</v>
      </c>
      <c r="F25" s="136"/>
      <c r="G25" s="137"/>
      <c r="H25" s="138"/>
      <c r="I25" s="101"/>
      <c r="J25" s="101"/>
      <c r="K25" s="101"/>
      <c r="L25" s="139">
        <v>3279163.82</v>
      </c>
      <c r="M25" s="140"/>
      <c r="N25" s="140"/>
      <c r="O25" s="141"/>
      <c r="BG25" s="117"/>
      <c r="BH25" s="124"/>
    </row>
    <row r="26" spans="1:62" s="95" customFormat="1" ht="15" x14ac:dyDescent="0.25">
      <c r="A26" s="134"/>
      <c r="B26" s="135"/>
      <c r="C26" s="135"/>
      <c r="D26" s="135"/>
      <c r="E26" s="136" t="s">
        <v>46</v>
      </c>
      <c r="F26" s="136"/>
      <c r="G26" s="137"/>
      <c r="H26" s="138"/>
      <c r="I26" s="101"/>
      <c r="J26" s="101"/>
      <c r="K26" s="101"/>
      <c r="L26" s="139">
        <v>2186109.21</v>
      </c>
      <c r="M26" s="140"/>
      <c r="N26" s="140"/>
      <c r="O26" s="141"/>
      <c r="BG26" s="117"/>
      <c r="BH26" s="124"/>
    </row>
    <row r="27" spans="1:62" s="95" customFormat="1" ht="15" x14ac:dyDescent="0.25">
      <c r="A27" s="134"/>
      <c r="B27" s="135"/>
      <c r="C27" s="135"/>
      <c r="D27" s="135"/>
      <c r="E27" s="136" t="s">
        <v>47</v>
      </c>
      <c r="F27" s="136"/>
      <c r="G27" s="137"/>
      <c r="H27" s="138"/>
      <c r="I27" s="101"/>
      <c r="J27" s="101"/>
      <c r="K27" s="101"/>
      <c r="L27" s="139">
        <v>10252269.76</v>
      </c>
      <c r="M27" s="140"/>
      <c r="N27" s="140"/>
      <c r="O27" s="141"/>
      <c r="BG27" s="117"/>
      <c r="BH27" s="124"/>
    </row>
    <row r="28" spans="1:62" s="95" customFormat="1" ht="146.25" x14ac:dyDescent="0.25">
      <c r="A28" s="118" t="s">
        <v>48</v>
      </c>
      <c r="B28" s="119" t="s">
        <v>49</v>
      </c>
      <c r="C28" s="255" t="s">
        <v>50</v>
      </c>
      <c r="D28" s="255"/>
      <c r="E28" s="255"/>
      <c r="F28" s="118" t="s">
        <v>35</v>
      </c>
      <c r="G28" s="120">
        <v>9.2560000000000002</v>
      </c>
      <c r="H28" s="121" t="s">
        <v>51</v>
      </c>
      <c r="I28" s="121" t="s">
        <v>52</v>
      </c>
      <c r="J28" s="121">
        <v>61.82</v>
      </c>
      <c r="K28" s="122" t="s">
        <v>38</v>
      </c>
      <c r="L28" s="121">
        <v>56873.24</v>
      </c>
      <c r="M28" s="121">
        <v>31714.98</v>
      </c>
      <c r="N28" s="123" t="s">
        <v>53</v>
      </c>
      <c r="O28" s="121">
        <v>5035.3500000000004</v>
      </c>
      <c r="BG28" s="117"/>
      <c r="BH28" s="124" t="s">
        <v>50</v>
      </c>
    </row>
    <row r="29" spans="1:62" s="95" customFormat="1" ht="15" x14ac:dyDescent="0.25">
      <c r="A29" s="125"/>
      <c r="B29" s="126"/>
      <c r="C29" s="127" t="s">
        <v>54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BG29" s="117"/>
      <c r="BH29" s="124"/>
    </row>
    <row r="30" spans="1:62" s="95" customFormat="1" ht="23.25" x14ac:dyDescent="0.25">
      <c r="A30" s="130"/>
      <c r="B30" s="131" t="s">
        <v>55</v>
      </c>
      <c r="C30" s="195" t="s">
        <v>56</v>
      </c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6"/>
      <c r="BG30" s="117"/>
      <c r="BH30" s="124"/>
      <c r="BI30" s="132" t="s">
        <v>56</v>
      </c>
    </row>
    <row r="31" spans="1:62" s="95" customFormat="1" ht="57" x14ac:dyDescent="0.25">
      <c r="A31" s="130"/>
      <c r="B31" s="131" t="s">
        <v>41</v>
      </c>
      <c r="C31" s="195" t="s">
        <v>42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  <c r="BG31" s="117"/>
      <c r="BH31" s="124"/>
      <c r="BI31" s="132" t="s">
        <v>42</v>
      </c>
    </row>
    <row r="32" spans="1:62" s="95" customFormat="1" ht="15" x14ac:dyDescent="0.25">
      <c r="A32" s="130"/>
      <c r="B32" s="133" t="s">
        <v>43</v>
      </c>
      <c r="C32" s="195" t="s">
        <v>44</v>
      </c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6"/>
      <c r="BG32" s="117"/>
      <c r="BH32" s="124"/>
      <c r="BJ32" s="132" t="s">
        <v>44</v>
      </c>
    </row>
    <row r="33" spans="1:62" s="95" customFormat="1" ht="15" x14ac:dyDescent="0.25">
      <c r="A33" s="134"/>
      <c r="B33" s="135"/>
      <c r="C33" s="135"/>
      <c r="D33" s="135"/>
      <c r="E33" s="136" t="s">
        <v>57</v>
      </c>
      <c r="F33" s="136"/>
      <c r="G33" s="137"/>
      <c r="H33" s="138"/>
      <c r="I33" s="101"/>
      <c r="J33" s="101"/>
      <c r="K33" s="101"/>
      <c r="L33" s="139">
        <v>36811.279999999999</v>
      </c>
      <c r="M33" s="140"/>
      <c r="N33" s="140"/>
      <c r="O33" s="141"/>
      <c r="BG33" s="117"/>
      <c r="BH33" s="124"/>
    </row>
    <row r="34" spans="1:62" s="95" customFormat="1" ht="15" x14ac:dyDescent="0.25">
      <c r="A34" s="134"/>
      <c r="B34" s="135"/>
      <c r="C34" s="135"/>
      <c r="D34" s="135"/>
      <c r="E34" s="136" t="s">
        <v>58</v>
      </c>
      <c r="F34" s="136"/>
      <c r="G34" s="137"/>
      <c r="H34" s="138"/>
      <c r="I34" s="101"/>
      <c r="J34" s="101"/>
      <c r="K34" s="101"/>
      <c r="L34" s="139">
        <v>24540.85</v>
      </c>
      <c r="M34" s="140"/>
      <c r="N34" s="140"/>
      <c r="O34" s="141"/>
      <c r="BG34" s="117"/>
      <c r="BH34" s="124"/>
    </row>
    <row r="35" spans="1:62" s="95" customFormat="1" ht="15" x14ac:dyDescent="0.25">
      <c r="A35" s="134"/>
      <c r="B35" s="135"/>
      <c r="C35" s="135"/>
      <c r="D35" s="135"/>
      <c r="E35" s="136" t="s">
        <v>47</v>
      </c>
      <c r="F35" s="136"/>
      <c r="G35" s="137"/>
      <c r="H35" s="138"/>
      <c r="I35" s="101"/>
      <c r="J35" s="101"/>
      <c r="K35" s="101"/>
      <c r="L35" s="139">
        <v>118225.37</v>
      </c>
      <c r="M35" s="140"/>
      <c r="N35" s="140"/>
      <c r="O35" s="141"/>
      <c r="BG35" s="117"/>
      <c r="BH35" s="124"/>
    </row>
    <row r="36" spans="1:62" s="95" customFormat="1" ht="146.25" x14ac:dyDescent="0.25">
      <c r="A36" s="118" t="s">
        <v>59</v>
      </c>
      <c r="B36" s="119" t="s">
        <v>60</v>
      </c>
      <c r="C36" s="255" t="s">
        <v>61</v>
      </c>
      <c r="D36" s="255"/>
      <c r="E36" s="255"/>
      <c r="F36" s="118" t="s">
        <v>62</v>
      </c>
      <c r="G36" s="142">
        <v>3.64</v>
      </c>
      <c r="H36" s="121">
        <v>9007.5</v>
      </c>
      <c r="I36" s="121"/>
      <c r="J36" s="121" t="s">
        <v>63</v>
      </c>
      <c r="K36" s="122" t="s">
        <v>38</v>
      </c>
      <c r="L36" s="121">
        <v>288528.24</v>
      </c>
      <c r="M36" s="121"/>
      <c r="N36" s="123"/>
      <c r="O36" s="121">
        <v>288528.24</v>
      </c>
      <c r="BG36" s="117"/>
      <c r="BH36" s="124" t="s">
        <v>61</v>
      </c>
    </row>
    <row r="37" spans="1:62" s="95" customFormat="1" ht="15" x14ac:dyDescent="0.25">
      <c r="A37" s="125"/>
      <c r="B37" s="126"/>
      <c r="C37" s="127" t="s">
        <v>64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9"/>
      <c r="BG37" s="117"/>
      <c r="BH37" s="124"/>
    </row>
    <row r="38" spans="1:62" s="95" customFormat="1" ht="15" x14ac:dyDescent="0.25">
      <c r="A38" s="130"/>
      <c r="B38" s="133" t="s">
        <v>43</v>
      </c>
      <c r="C38" s="195" t="s">
        <v>44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  <c r="BG38" s="117"/>
      <c r="BH38" s="124"/>
      <c r="BJ38" s="132" t="s">
        <v>44</v>
      </c>
    </row>
    <row r="39" spans="1:62" s="95" customFormat="1" ht="146.25" x14ac:dyDescent="0.25">
      <c r="A39" s="118" t="s">
        <v>65</v>
      </c>
      <c r="B39" s="119" t="s">
        <v>60</v>
      </c>
      <c r="C39" s="255" t="s">
        <v>66</v>
      </c>
      <c r="D39" s="255"/>
      <c r="E39" s="255"/>
      <c r="F39" s="118" t="s">
        <v>62</v>
      </c>
      <c r="G39" s="120">
        <v>16.952000000000002</v>
      </c>
      <c r="H39" s="121">
        <v>7946.59</v>
      </c>
      <c r="I39" s="121"/>
      <c r="J39" s="121" t="s">
        <v>67</v>
      </c>
      <c r="K39" s="122" t="s">
        <v>38</v>
      </c>
      <c r="L39" s="121">
        <v>1185453.22</v>
      </c>
      <c r="M39" s="121"/>
      <c r="N39" s="123"/>
      <c r="O39" s="121">
        <v>1185453.22</v>
      </c>
      <c r="BG39" s="117"/>
      <c r="BH39" s="124" t="s">
        <v>66</v>
      </c>
    </row>
    <row r="40" spans="1:62" s="95" customFormat="1" ht="15" x14ac:dyDescent="0.25">
      <c r="A40" s="125"/>
      <c r="B40" s="126"/>
      <c r="C40" s="127" t="s">
        <v>68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9"/>
      <c r="BG40" s="117"/>
      <c r="BH40" s="124"/>
    </row>
    <row r="41" spans="1:62" s="95" customFormat="1" ht="15" x14ac:dyDescent="0.25">
      <c r="A41" s="130"/>
      <c r="B41" s="133" t="s">
        <v>43</v>
      </c>
      <c r="C41" s="195" t="s">
        <v>44</v>
      </c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6"/>
      <c r="BG41" s="117"/>
      <c r="BH41" s="124"/>
      <c r="BJ41" s="132" t="s">
        <v>44</v>
      </c>
    </row>
    <row r="42" spans="1:62" s="95" customFormat="1" ht="146.25" x14ac:dyDescent="0.25">
      <c r="A42" s="118" t="s">
        <v>69</v>
      </c>
      <c r="B42" s="119" t="s">
        <v>60</v>
      </c>
      <c r="C42" s="255" t="s">
        <v>70</v>
      </c>
      <c r="D42" s="255"/>
      <c r="E42" s="255"/>
      <c r="F42" s="118" t="s">
        <v>62</v>
      </c>
      <c r="G42" s="120">
        <v>99.944000000000003</v>
      </c>
      <c r="H42" s="121">
        <v>7596.14</v>
      </c>
      <c r="I42" s="121"/>
      <c r="J42" s="121" t="s">
        <v>71</v>
      </c>
      <c r="K42" s="122" t="s">
        <v>38</v>
      </c>
      <c r="L42" s="121">
        <v>6680859.8200000003</v>
      </c>
      <c r="M42" s="121"/>
      <c r="N42" s="123"/>
      <c r="O42" s="121">
        <v>6680859.8200000003</v>
      </c>
      <c r="BG42" s="117"/>
      <c r="BH42" s="124" t="s">
        <v>70</v>
      </c>
    </row>
    <row r="43" spans="1:62" s="95" customFormat="1" ht="15" x14ac:dyDescent="0.25">
      <c r="A43" s="125"/>
      <c r="B43" s="126"/>
      <c r="C43" s="127" t="s">
        <v>72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9"/>
      <c r="BG43" s="117"/>
      <c r="BH43" s="124"/>
    </row>
    <row r="44" spans="1:62" s="95" customFormat="1" ht="15" x14ac:dyDescent="0.25">
      <c r="A44" s="130"/>
      <c r="B44" s="133" t="s">
        <v>43</v>
      </c>
      <c r="C44" s="195" t="s">
        <v>44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  <c r="BG44" s="117"/>
      <c r="BH44" s="124"/>
      <c r="BJ44" s="132" t="s">
        <v>44</v>
      </c>
    </row>
    <row r="45" spans="1:62" s="95" customFormat="1" ht="146.25" x14ac:dyDescent="0.25">
      <c r="A45" s="118" t="s">
        <v>73</v>
      </c>
      <c r="B45" s="119" t="s">
        <v>60</v>
      </c>
      <c r="C45" s="255" t="s">
        <v>74</v>
      </c>
      <c r="D45" s="255"/>
      <c r="E45" s="255"/>
      <c r="F45" s="118" t="s">
        <v>62</v>
      </c>
      <c r="G45" s="120">
        <v>25.792000000000002</v>
      </c>
      <c r="H45" s="121">
        <v>7461.36</v>
      </c>
      <c r="I45" s="121"/>
      <c r="J45" s="121" t="s">
        <v>75</v>
      </c>
      <c r="K45" s="122" t="s">
        <v>38</v>
      </c>
      <c r="L45" s="121">
        <v>1693501.89</v>
      </c>
      <c r="M45" s="121"/>
      <c r="N45" s="123"/>
      <c r="O45" s="121">
        <v>1693501.89</v>
      </c>
      <c r="BG45" s="117"/>
      <c r="BH45" s="124" t="s">
        <v>74</v>
      </c>
    </row>
    <row r="46" spans="1:62" s="95" customFormat="1" ht="15" x14ac:dyDescent="0.25">
      <c r="A46" s="125"/>
      <c r="B46" s="126"/>
      <c r="C46" s="127" t="s">
        <v>76</v>
      </c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  <c r="BG46" s="117"/>
      <c r="BH46" s="124"/>
    </row>
    <row r="47" spans="1:62" s="95" customFormat="1" ht="15" x14ac:dyDescent="0.25">
      <c r="A47" s="130"/>
      <c r="B47" s="133" t="s">
        <v>43</v>
      </c>
      <c r="C47" s="195" t="s">
        <v>44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6"/>
      <c r="BG47" s="117"/>
      <c r="BH47" s="124"/>
      <c r="BJ47" s="132" t="s">
        <v>44</v>
      </c>
    </row>
    <row r="48" spans="1:62" s="95" customFormat="1" ht="146.25" x14ac:dyDescent="0.25">
      <c r="A48" s="118" t="s">
        <v>77</v>
      </c>
      <c r="B48" s="119" t="s">
        <v>60</v>
      </c>
      <c r="C48" s="255" t="s">
        <v>78</v>
      </c>
      <c r="D48" s="255"/>
      <c r="E48" s="255"/>
      <c r="F48" s="118" t="s">
        <v>62</v>
      </c>
      <c r="G48" s="142">
        <v>2.08</v>
      </c>
      <c r="H48" s="121">
        <v>9767.16</v>
      </c>
      <c r="I48" s="121"/>
      <c r="J48" s="121" t="s">
        <v>79</v>
      </c>
      <c r="K48" s="122" t="s">
        <v>38</v>
      </c>
      <c r="L48" s="121">
        <v>178778.1</v>
      </c>
      <c r="M48" s="121"/>
      <c r="N48" s="123"/>
      <c r="O48" s="121">
        <v>178778.1</v>
      </c>
      <c r="BG48" s="117"/>
      <c r="BH48" s="124" t="s">
        <v>78</v>
      </c>
    </row>
    <row r="49" spans="1:62" s="95" customFormat="1" ht="15" x14ac:dyDescent="0.25">
      <c r="A49" s="125"/>
      <c r="B49" s="126"/>
      <c r="C49" s="127" t="s">
        <v>80</v>
      </c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9"/>
      <c r="BG49" s="117"/>
      <c r="BH49" s="124"/>
    </row>
    <row r="50" spans="1:62" s="95" customFormat="1" ht="15" x14ac:dyDescent="0.25">
      <c r="A50" s="130"/>
      <c r="B50" s="133" t="s">
        <v>43</v>
      </c>
      <c r="C50" s="195" t="s">
        <v>44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6"/>
      <c r="BG50" s="117"/>
      <c r="BH50" s="124"/>
      <c r="BJ50" s="132" t="s">
        <v>44</v>
      </c>
    </row>
    <row r="51" spans="1:62" s="95" customFormat="1" ht="146.25" x14ac:dyDescent="0.25">
      <c r="A51" s="118" t="s">
        <v>81</v>
      </c>
      <c r="B51" s="119" t="s">
        <v>60</v>
      </c>
      <c r="C51" s="255" t="s">
        <v>82</v>
      </c>
      <c r="D51" s="255"/>
      <c r="E51" s="255"/>
      <c r="F51" s="118" t="s">
        <v>62</v>
      </c>
      <c r="G51" s="143">
        <v>9.99648</v>
      </c>
      <c r="H51" s="121">
        <v>9593.86</v>
      </c>
      <c r="I51" s="121"/>
      <c r="J51" s="121" t="s">
        <v>83</v>
      </c>
      <c r="K51" s="122" t="s">
        <v>38</v>
      </c>
      <c r="L51" s="121">
        <v>843962.5</v>
      </c>
      <c r="M51" s="121"/>
      <c r="N51" s="123"/>
      <c r="O51" s="121">
        <v>843962.5</v>
      </c>
      <c r="BG51" s="117"/>
      <c r="BH51" s="124" t="s">
        <v>82</v>
      </c>
    </row>
    <row r="52" spans="1:62" s="95" customFormat="1" ht="15" x14ac:dyDescent="0.25">
      <c r="A52" s="125"/>
      <c r="B52" s="126"/>
      <c r="C52" s="127" t="s">
        <v>84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9"/>
      <c r="BG52" s="117"/>
      <c r="BH52" s="124"/>
    </row>
    <row r="53" spans="1:62" s="95" customFormat="1" ht="15" x14ac:dyDescent="0.25">
      <c r="A53" s="130"/>
      <c r="B53" s="133" t="s">
        <v>43</v>
      </c>
      <c r="C53" s="195" t="s">
        <v>44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6"/>
      <c r="BG53" s="117"/>
      <c r="BH53" s="124"/>
      <c r="BJ53" s="132" t="s">
        <v>44</v>
      </c>
    </row>
    <row r="54" spans="1:62" s="95" customFormat="1" ht="146.25" x14ac:dyDescent="0.25">
      <c r="A54" s="118" t="s">
        <v>85</v>
      </c>
      <c r="B54" s="119" t="s">
        <v>60</v>
      </c>
      <c r="C54" s="255" t="s">
        <v>86</v>
      </c>
      <c r="D54" s="255"/>
      <c r="E54" s="255"/>
      <c r="F54" s="118" t="s">
        <v>62</v>
      </c>
      <c r="G54" s="120">
        <v>132.49600000000001</v>
      </c>
      <c r="H54" s="121">
        <v>9324.2000000000007</v>
      </c>
      <c r="I54" s="121"/>
      <c r="J54" s="121" t="s">
        <v>87</v>
      </c>
      <c r="K54" s="122" t="s">
        <v>38</v>
      </c>
      <c r="L54" s="121">
        <v>10871688.99</v>
      </c>
      <c r="M54" s="121"/>
      <c r="N54" s="123"/>
      <c r="O54" s="121">
        <v>10871688.99</v>
      </c>
      <c r="BG54" s="117"/>
      <c r="BH54" s="124" t="s">
        <v>86</v>
      </c>
    </row>
    <row r="55" spans="1:62" s="95" customFormat="1" ht="15" x14ac:dyDescent="0.25">
      <c r="A55" s="125"/>
      <c r="B55" s="126"/>
      <c r="C55" s="127" t="s">
        <v>88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9"/>
      <c r="BG55" s="117"/>
      <c r="BH55" s="124"/>
    </row>
    <row r="56" spans="1:62" s="95" customFormat="1" ht="15" x14ac:dyDescent="0.25">
      <c r="A56" s="130"/>
      <c r="B56" s="133" t="s">
        <v>43</v>
      </c>
      <c r="C56" s="195" t="s">
        <v>44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6"/>
      <c r="BG56" s="117"/>
      <c r="BH56" s="124"/>
      <c r="BJ56" s="132" t="s">
        <v>44</v>
      </c>
    </row>
    <row r="57" spans="1:62" s="95" customFormat="1" ht="146.25" x14ac:dyDescent="0.25">
      <c r="A57" s="118" t="s">
        <v>89</v>
      </c>
      <c r="B57" s="119" t="s">
        <v>60</v>
      </c>
      <c r="C57" s="255" t="s">
        <v>90</v>
      </c>
      <c r="D57" s="255"/>
      <c r="E57" s="255"/>
      <c r="F57" s="118" t="s">
        <v>62</v>
      </c>
      <c r="G57" s="120">
        <v>18.512</v>
      </c>
      <c r="H57" s="121">
        <v>8886.25</v>
      </c>
      <c r="I57" s="121"/>
      <c r="J57" s="121" t="s">
        <v>91</v>
      </c>
      <c r="K57" s="122" t="s">
        <v>38</v>
      </c>
      <c r="L57" s="121">
        <v>1447619.89</v>
      </c>
      <c r="M57" s="121"/>
      <c r="N57" s="123"/>
      <c r="O57" s="121">
        <v>1447619.89</v>
      </c>
      <c r="BG57" s="117"/>
      <c r="BH57" s="124" t="s">
        <v>90</v>
      </c>
    </row>
    <row r="58" spans="1:62" s="95" customFormat="1" ht="15" x14ac:dyDescent="0.25">
      <c r="A58" s="125"/>
      <c r="B58" s="126"/>
      <c r="C58" s="127" t="s">
        <v>92</v>
      </c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9"/>
      <c r="BG58" s="117"/>
      <c r="BH58" s="124"/>
    </row>
    <row r="59" spans="1:62" s="95" customFormat="1" ht="15" x14ac:dyDescent="0.25">
      <c r="A59" s="130"/>
      <c r="B59" s="133" t="s">
        <v>43</v>
      </c>
      <c r="C59" s="195" t="s">
        <v>44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6"/>
      <c r="BG59" s="117"/>
      <c r="BH59" s="124"/>
      <c r="BJ59" s="132" t="s">
        <v>44</v>
      </c>
    </row>
    <row r="60" spans="1:62" s="95" customFormat="1" ht="146.25" x14ac:dyDescent="0.25">
      <c r="A60" s="118" t="s">
        <v>93</v>
      </c>
      <c r="B60" s="119" t="s">
        <v>60</v>
      </c>
      <c r="C60" s="255" t="s">
        <v>94</v>
      </c>
      <c r="D60" s="255"/>
      <c r="E60" s="255"/>
      <c r="F60" s="118" t="s">
        <v>62</v>
      </c>
      <c r="G60" s="120">
        <v>1.456</v>
      </c>
      <c r="H60" s="121">
        <v>8462.61</v>
      </c>
      <c r="I60" s="121"/>
      <c r="J60" s="121" t="s">
        <v>95</v>
      </c>
      <c r="K60" s="122" t="s">
        <v>38</v>
      </c>
      <c r="L60" s="121">
        <v>108429.73</v>
      </c>
      <c r="M60" s="121"/>
      <c r="N60" s="123"/>
      <c r="O60" s="121">
        <v>108429.73</v>
      </c>
      <c r="BG60" s="117"/>
      <c r="BH60" s="124" t="s">
        <v>94</v>
      </c>
    </row>
    <row r="61" spans="1:62" s="95" customFormat="1" ht="15" x14ac:dyDescent="0.25">
      <c r="A61" s="125"/>
      <c r="B61" s="126"/>
      <c r="C61" s="127" t="s">
        <v>96</v>
      </c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9"/>
      <c r="BG61" s="117"/>
      <c r="BH61" s="124"/>
    </row>
    <row r="62" spans="1:62" s="95" customFormat="1" ht="15" x14ac:dyDescent="0.25">
      <c r="A62" s="130"/>
      <c r="B62" s="133" t="s">
        <v>43</v>
      </c>
      <c r="C62" s="195" t="s">
        <v>44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6"/>
      <c r="BG62" s="117"/>
      <c r="BH62" s="124"/>
      <c r="BJ62" s="132" t="s">
        <v>44</v>
      </c>
    </row>
    <row r="63" spans="1:62" s="95" customFormat="1" ht="146.25" x14ac:dyDescent="0.25">
      <c r="A63" s="118" t="s">
        <v>97</v>
      </c>
      <c r="B63" s="119" t="s">
        <v>60</v>
      </c>
      <c r="C63" s="255" t="s">
        <v>98</v>
      </c>
      <c r="D63" s="255"/>
      <c r="E63" s="255"/>
      <c r="F63" s="118" t="s">
        <v>62</v>
      </c>
      <c r="G63" s="142">
        <v>74.88</v>
      </c>
      <c r="H63" s="121">
        <v>8212.27</v>
      </c>
      <c r="I63" s="121"/>
      <c r="J63" s="121" t="s">
        <v>99</v>
      </c>
      <c r="K63" s="122" t="s">
        <v>38</v>
      </c>
      <c r="L63" s="121">
        <v>5411426.04</v>
      </c>
      <c r="M63" s="121"/>
      <c r="N63" s="123"/>
      <c r="O63" s="121">
        <v>5411426.04</v>
      </c>
      <c r="BG63" s="117"/>
      <c r="BH63" s="124" t="s">
        <v>98</v>
      </c>
    </row>
    <row r="64" spans="1:62" s="95" customFormat="1" ht="15" x14ac:dyDescent="0.25">
      <c r="A64" s="125"/>
      <c r="B64" s="126"/>
      <c r="C64" s="127" t="s">
        <v>100</v>
      </c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9"/>
      <c r="BG64" s="117"/>
      <c r="BH64" s="124"/>
    </row>
    <row r="65" spans="1:64" s="95" customFormat="1" ht="15" x14ac:dyDescent="0.25">
      <c r="A65" s="130"/>
      <c r="B65" s="133" t="s">
        <v>43</v>
      </c>
      <c r="C65" s="195" t="s">
        <v>44</v>
      </c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6"/>
      <c r="BG65" s="117"/>
      <c r="BH65" s="124"/>
      <c r="BJ65" s="132" t="s">
        <v>44</v>
      </c>
    </row>
    <row r="66" spans="1:64" s="95" customFormat="1" ht="146.25" x14ac:dyDescent="0.25">
      <c r="A66" s="118" t="s">
        <v>101</v>
      </c>
      <c r="B66" s="119" t="s">
        <v>60</v>
      </c>
      <c r="C66" s="255" t="s">
        <v>102</v>
      </c>
      <c r="D66" s="255"/>
      <c r="E66" s="255"/>
      <c r="F66" s="118" t="s">
        <v>62</v>
      </c>
      <c r="G66" s="144">
        <v>10.4</v>
      </c>
      <c r="H66" s="121">
        <v>7596.14</v>
      </c>
      <c r="I66" s="121"/>
      <c r="J66" s="121" t="s">
        <v>71</v>
      </c>
      <c r="K66" s="122" t="s">
        <v>38</v>
      </c>
      <c r="L66" s="121">
        <v>695198.73</v>
      </c>
      <c r="M66" s="121"/>
      <c r="N66" s="123"/>
      <c r="O66" s="121">
        <v>695198.73</v>
      </c>
      <c r="BG66" s="117"/>
      <c r="BH66" s="124" t="s">
        <v>102</v>
      </c>
    </row>
    <row r="67" spans="1:64" s="95" customFormat="1" ht="15" x14ac:dyDescent="0.25">
      <c r="A67" s="125"/>
      <c r="B67" s="126"/>
      <c r="C67" s="127" t="s">
        <v>103</v>
      </c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9"/>
      <c r="BG67" s="117"/>
      <c r="BH67" s="124"/>
    </row>
    <row r="68" spans="1:64" s="95" customFormat="1" ht="15" x14ac:dyDescent="0.25">
      <c r="A68" s="130"/>
      <c r="B68" s="133" t="s">
        <v>43</v>
      </c>
      <c r="C68" s="195" t="s">
        <v>44</v>
      </c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6"/>
      <c r="BG68" s="117"/>
      <c r="BH68" s="124"/>
      <c r="BJ68" s="132" t="s">
        <v>44</v>
      </c>
    </row>
    <row r="69" spans="1:64" s="95" customFormat="1" ht="146.25" x14ac:dyDescent="0.25">
      <c r="A69" s="118" t="s">
        <v>104</v>
      </c>
      <c r="B69" s="119" t="s">
        <v>60</v>
      </c>
      <c r="C69" s="255" t="s">
        <v>105</v>
      </c>
      <c r="D69" s="255"/>
      <c r="E69" s="255"/>
      <c r="F69" s="118" t="s">
        <v>62</v>
      </c>
      <c r="G69" s="120">
        <v>14.768000000000001</v>
      </c>
      <c r="H69" s="121">
        <v>7475.8</v>
      </c>
      <c r="I69" s="121"/>
      <c r="J69" s="121" t="s">
        <v>106</v>
      </c>
      <c r="K69" s="122" t="s">
        <v>38</v>
      </c>
      <c r="L69" s="121">
        <v>971543.01</v>
      </c>
      <c r="M69" s="121"/>
      <c r="N69" s="123"/>
      <c r="O69" s="121">
        <v>971543.01</v>
      </c>
      <c r="BG69" s="117"/>
      <c r="BH69" s="124" t="s">
        <v>105</v>
      </c>
    </row>
    <row r="70" spans="1:64" s="95" customFormat="1" ht="15" x14ac:dyDescent="0.25">
      <c r="A70" s="125"/>
      <c r="B70" s="126"/>
      <c r="C70" s="127" t="s">
        <v>107</v>
      </c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9"/>
      <c r="BG70" s="117"/>
      <c r="BH70" s="124"/>
    </row>
    <row r="71" spans="1:64" s="95" customFormat="1" ht="15" x14ac:dyDescent="0.25">
      <c r="A71" s="130"/>
      <c r="B71" s="133" t="s">
        <v>43</v>
      </c>
      <c r="C71" s="195" t="s">
        <v>44</v>
      </c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6"/>
      <c r="BG71" s="117"/>
      <c r="BH71" s="124"/>
      <c r="BJ71" s="132" t="s">
        <v>44</v>
      </c>
    </row>
    <row r="72" spans="1:64" s="95" customFormat="1" ht="146.25" x14ac:dyDescent="0.25">
      <c r="A72" s="118" t="s">
        <v>108</v>
      </c>
      <c r="B72" s="119" t="s">
        <v>60</v>
      </c>
      <c r="C72" s="255" t="s">
        <v>109</v>
      </c>
      <c r="D72" s="255"/>
      <c r="E72" s="255"/>
      <c r="F72" s="118" t="s">
        <v>62</v>
      </c>
      <c r="G72" s="120">
        <v>1.248</v>
      </c>
      <c r="H72" s="121">
        <v>7368.86</v>
      </c>
      <c r="I72" s="121"/>
      <c r="J72" s="121" t="s">
        <v>110</v>
      </c>
      <c r="K72" s="122" t="s">
        <v>38</v>
      </c>
      <c r="L72" s="121">
        <v>80927.77</v>
      </c>
      <c r="M72" s="121"/>
      <c r="N72" s="123"/>
      <c r="O72" s="121">
        <v>80927.77</v>
      </c>
      <c r="BG72" s="117"/>
      <c r="BH72" s="124" t="s">
        <v>109</v>
      </c>
    </row>
    <row r="73" spans="1:64" s="95" customFormat="1" ht="15" x14ac:dyDescent="0.25">
      <c r="A73" s="125"/>
      <c r="B73" s="126"/>
      <c r="C73" s="127" t="s">
        <v>111</v>
      </c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9"/>
      <c r="BG73" s="117"/>
      <c r="BH73" s="124"/>
    </row>
    <row r="74" spans="1:64" s="95" customFormat="1" ht="15" x14ac:dyDescent="0.25">
      <c r="A74" s="130"/>
      <c r="B74" s="133" t="s">
        <v>43</v>
      </c>
      <c r="C74" s="195" t="s">
        <v>44</v>
      </c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6"/>
      <c r="BG74" s="117"/>
      <c r="BH74" s="124"/>
      <c r="BJ74" s="132" t="s">
        <v>44</v>
      </c>
    </row>
    <row r="75" spans="1:64" s="95" customFormat="1" ht="146.25" x14ac:dyDescent="0.25">
      <c r="A75" s="118" t="s">
        <v>112</v>
      </c>
      <c r="B75" s="119" t="s">
        <v>60</v>
      </c>
      <c r="C75" s="255" t="s">
        <v>113</v>
      </c>
      <c r="D75" s="255"/>
      <c r="E75" s="255"/>
      <c r="F75" s="118" t="s">
        <v>62</v>
      </c>
      <c r="G75" s="120">
        <v>2.1840000000000002</v>
      </c>
      <c r="H75" s="121">
        <v>7201.36</v>
      </c>
      <c r="I75" s="121"/>
      <c r="J75" s="121" t="s">
        <v>114</v>
      </c>
      <c r="K75" s="122" t="s">
        <v>38</v>
      </c>
      <c r="L75" s="121">
        <v>138404.38</v>
      </c>
      <c r="M75" s="121"/>
      <c r="N75" s="123"/>
      <c r="O75" s="121">
        <v>138404.38</v>
      </c>
      <c r="BG75" s="117"/>
      <c r="BH75" s="124" t="s">
        <v>113</v>
      </c>
    </row>
    <row r="76" spans="1:64" s="95" customFormat="1" ht="15" x14ac:dyDescent="0.25">
      <c r="A76" s="125"/>
      <c r="B76" s="126"/>
      <c r="C76" s="127" t="s">
        <v>115</v>
      </c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9"/>
      <c r="BG76" s="117"/>
      <c r="BH76" s="124"/>
    </row>
    <row r="77" spans="1:64" s="95" customFormat="1" ht="15" x14ac:dyDescent="0.25">
      <c r="A77" s="130"/>
      <c r="B77" s="133" t="s">
        <v>43</v>
      </c>
      <c r="C77" s="195" t="s">
        <v>44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6"/>
      <c r="BG77" s="117"/>
      <c r="BH77" s="124"/>
      <c r="BJ77" s="132" t="s">
        <v>44</v>
      </c>
    </row>
    <row r="78" spans="1:64" s="95" customFormat="1" ht="15" x14ac:dyDescent="0.25">
      <c r="A78" s="204" t="s">
        <v>116</v>
      </c>
      <c r="B78" s="205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6"/>
      <c r="BG78" s="117"/>
      <c r="BH78" s="124"/>
      <c r="BK78" s="145" t="s">
        <v>116</v>
      </c>
    </row>
    <row r="79" spans="1:64" s="95" customFormat="1" ht="22.5" x14ac:dyDescent="0.25">
      <c r="A79" s="207" t="s">
        <v>117</v>
      </c>
      <c r="B79" s="208"/>
      <c r="C79" s="208"/>
      <c r="D79" s="208"/>
      <c r="E79" s="208"/>
      <c r="F79" s="208"/>
      <c r="G79" s="208"/>
      <c r="H79" s="208"/>
      <c r="I79" s="208"/>
      <c r="J79" s="208"/>
      <c r="K79" s="209"/>
      <c r="L79" s="121">
        <v>35440192.280000001</v>
      </c>
      <c r="M79" s="121">
        <v>2827471.15</v>
      </c>
      <c r="N79" s="121" t="s">
        <v>118</v>
      </c>
      <c r="O79" s="121">
        <v>30836988.129999999</v>
      </c>
      <c r="BG79" s="117"/>
      <c r="BH79" s="124"/>
      <c r="BK79" s="145"/>
      <c r="BL79" s="124" t="s">
        <v>117</v>
      </c>
    </row>
    <row r="80" spans="1:64" s="95" customFormat="1" ht="15" x14ac:dyDescent="0.25">
      <c r="A80" s="207" t="s">
        <v>119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9"/>
      <c r="L80" s="121">
        <v>3315975.1</v>
      </c>
      <c r="M80" s="121"/>
      <c r="N80" s="121"/>
      <c r="O80" s="121"/>
      <c r="BG80" s="117"/>
      <c r="BH80" s="124"/>
      <c r="BK80" s="145"/>
      <c r="BL80" s="124" t="s">
        <v>119</v>
      </c>
    </row>
    <row r="81" spans="1:64" s="95" customFormat="1" ht="15" x14ac:dyDescent="0.25">
      <c r="A81" s="207" t="s">
        <v>120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9"/>
      <c r="L81" s="121">
        <v>2210650.06</v>
      </c>
      <c r="M81" s="121"/>
      <c r="N81" s="121"/>
      <c r="O81" s="121"/>
      <c r="BG81" s="117"/>
      <c r="BH81" s="124"/>
      <c r="BK81" s="145"/>
      <c r="BL81" s="124" t="s">
        <v>120</v>
      </c>
    </row>
    <row r="82" spans="1:64" s="95" customFormat="1" ht="15" x14ac:dyDescent="0.25">
      <c r="A82" s="207" t="s">
        <v>121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9"/>
      <c r="L82" s="121">
        <v>40966817.439999998</v>
      </c>
      <c r="M82" s="121"/>
      <c r="N82" s="121"/>
      <c r="O82" s="121"/>
      <c r="BG82" s="117"/>
      <c r="BH82" s="124"/>
      <c r="BK82" s="145"/>
      <c r="BL82" s="124" t="s">
        <v>121</v>
      </c>
    </row>
    <row r="83" spans="1:64" s="95" customFormat="1" ht="15" x14ac:dyDescent="0.25">
      <c r="A83" s="207" t="s">
        <v>122</v>
      </c>
      <c r="B83" s="208"/>
      <c r="C83" s="208"/>
      <c r="D83" s="208"/>
      <c r="E83" s="208"/>
      <c r="F83" s="208"/>
      <c r="G83" s="208"/>
      <c r="H83" s="208"/>
      <c r="I83" s="208"/>
      <c r="J83" s="208"/>
      <c r="K83" s="209"/>
      <c r="L83" s="121">
        <v>30596322.440000001</v>
      </c>
      <c r="M83" s="121"/>
      <c r="N83" s="121"/>
      <c r="O83" s="121"/>
      <c r="BG83" s="117"/>
      <c r="BH83" s="124"/>
      <c r="BK83" s="145"/>
      <c r="BL83" s="124" t="s">
        <v>122</v>
      </c>
    </row>
    <row r="84" spans="1:64" s="95" customFormat="1" ht="15" x14ac:dyDescent="0.25">
      <c r="A84" s="191" t="s">
        <v>123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3"/>
      <c r="BG84" s="117" t="s">
        <v>123</v>
      </c>
      <c r="BH84" s="124"/>
      <c r="BK84" s="145"/>
      <c r="BL84" s="124"/>
    </row>
    <row r="85" spans="1:64" s="95" customFormat="1" ht="146.25" x14ac:dyDescent="0.25">
      <c r="A85" s="118" t="s">
        <v>124</v>
      </c>
      <c r="B85" s="119" t="s">
        <v>125</v>
      </c>
      <c r="C85" s="255" t="s">
        <v>126</v>
      </c>
      <c r="D85" s="255"/>
      <c r="E85" s="255"/>
      <c r="F85" s="118" t="s">
        <v>35</v>
      </c>
      <c r="G85" s="120">
        <v>676.62400000000002</v>
      </c>
      <c r="H85" s="121" t="s">
        <v>127</v>
      </c>
      <c r="I85" s="121" t="s">
        <v>128</v>
      </c>
      <c r="J85" s="121">
        <v>146.94999999999999</v>
      </c>
      <c r="K85" s="122" t="s">
        <v>38</v>
      </c>
      <c r="L85" s="121">
        <v>13964863</v>
      </c>
      <c r="M85" s="121">
        <v>8309481.75</v>
      </c>
      <c r="N85" s="123" t="s">
        <v>129</v>
      </c>
      <c r="O85" s="121">
        <v>874983.09</v>
      </c>
      <c r="BG85" s="117"/>
      <c r="BH85" s="124" t="s">
        <v>126</v>
      </c>
      <c r="BK85" s="145"/>
      <c r="BL85" s="124"/>
    </row>
    <row r="86" spans="1:64" s="95" customFormat="1" ht="15" x14ac:dyDescent="0.25">
      <c r="A86" s="125"/>
      <c r="B86" s="126"/>
      <c r="C86" s="127" t="s">
        <v>130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9"/>
      <c r="BG86" s="117"/>
      <c r="BH86" s="124"/>
      <c r="BK86" s="145"/>
      <c r="BL86" s="124"/>
    </row>
    <row r="87" spans="1:64" s="95" customFormat="1" ht="57" x14ac:dyDescent="0.25">
      <c r="A87" s="130"/>
      <c r="B87" s="131" t="s">
        <v>41</v>
      </c>
      <c r="C87" s="195" t="s">
        <v>42</v>
      </c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6"/>
      <c r="BG87" s="117"/>
      <c r="BH87" s="124"/>
      <c r="BI87" s="132" t="s">
        <v>42</v>
      </c>
      <c r="BK87" s="145"/>
      <c r="BL87" s="124"/>
    </row>
    <row r="88" spans="1:64" s="95" customFormat="1" ht="15" x14ac:dyDescent="0.25">
      <c r="A88" s="130"/>
      <c r="B88" s="133" t="s">
        <v>43</v>
      </c>
      <c r="C88" s="195" t="s">
        <v>44</v>
      </c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6"/>
      <c r="BG88" s="117"/>
      <c r="BH88" s="124"/>
      <c r="BJ88" s="132" t="s">
        <v>44</v>
      </c>
      <c r="BK88" s="145"/>
      <c r="BL88" s="124"/>
    </row>
    <row r="89" spans="1:64" s="95" customFormat="1" ht="15" x14ac:dyDescent="0.25">
      <c r="A89" s="134"/>
      <c r="B89" s="135"/>
      <c r="C89" s="135"/>
      <c r="D89" s="135"/>
      <c r="E89" s="136" t="s">
        <v>131</v>
      </c>
      <c r="F89" s="136"/>
      <c r="G89" s="137"/>
      <c r="H89" s="138"/>
      <c r="I89" s="101"/>
      <c r="J89" s="101"/>
      <c r="K89" s="101"/>
      <c r="L89" s="139">
        <v>9283491.6500000004</v>
      </c>
      <c r="M89" s="140"/>
      <c r="N89" s="140"/>
      <c r="O89" s="141"/>
      <c r="BG89" s="117"/>
      <c r="BH89" s="124"/>
      <c r="BK89" s="145"/>
      <c r="BL89" s="124"/>
    </row>
    <row r="90" spans="1:64" s="95" customFormat="1" ht="15" x14ac:dyDescent="0.25">
      <c r="A90" s="134"/>
      <c r="B90" s="135"/>
      <c r="C90" s="135"/>
      <c r="D90" s="135"/>
      <c r="E90" s="136" t="s">
        <v>132</v>
      </c>
      <c r="F90" s="136"/>
      <c r="G90" s="137"/>
      <c r="H90" s="138"/>
      <c r="I90" s="101"/>
      <c r="J90" s="101"/>
      <c r="K90" s="101"/>
      <c r="L90" s="139">
        <v>6188994.4400000004</v>
      </c>
      <c r="M90" s="140"/>
      <c r="N90" s="140"/>
      <c r="O90" s="141"/>
      <c r="BG90" s="117"/>
      <c r="BH90" s="124"/>
      <c r="BK90" s="145"/>
      <c r="BL90" s="124"/>
    </row>
    <row r="91" spans="1:64" s="95" customFormat="1" ht="15" x14ac:dyDescent="0.25">
      <c r="A91" s="134"/>
      <c r="B91" s="135"/>
      <c r="C91" s="135"/>
      <c r="D91" s="135"/>
      <c r="E91" s="136" t="s">
        <v>47</v>
      </c>
      <c r="F91" s="136"/>
      <c r="G91" s="137"/>
      <c r="H91" s="138"/>
      <c r="I91" s="101"/>
      <c r="J91" s="101"/>
      <c r="K91" s="101"/>
      <c r="L91" s="139">
        <v>29437349.09</v>
      </c>
      <c r="M91" s="140"/>
      <c r="N91" s="140"/>
      <c r="O91" s="141"/>
      <c r="BG91" s="117"/>
      <c r="BH91" s="124"/>
      <c r="BK91" s="145"/>
      <c r="BL91" s="124"/>
    </row>
    <row r="92" spans="1:64" s="95" customFormat="1" ht="146.25" x14ac:dyDescent="0.25">
      <c r="A92" s="118" t="s">
        <v>133</v>
      </c>
      <c r="B92" s="119" t="s">
        <v>60</v>
      </c>
      <c r="C92" s="255" t="s">
        <v>134</v>
      </c>
      <c r="D92" s="255"/>
      <c r="E92" s="255"/>
      <c r="F92" s="118" t="s">
        <v>62</v>
      </c>
      <c r="G92" s="120">
        <v>1.3520000000000001</v>
      </c>
      <c r="H92" s="121">
        <v>9194.32</v>
      </c>
      <c r="I92" s="121"/>
      <c r="J92" s="121" t="s">
        <v>135</v>
      </c>
      <c r="K92" s="122" t="s">
        <v>38</v>
      </c>
      <c r="L92" s="121">
        <v>109390.34</v>
      </c>
      <c r="M92" s="121"/>
      <c r="N92" s="123"/>
      <c r="O92" s="121">
        <v>109390.34</v>
      </c>
      <c r="BG92" s="117"/>
      <c r="BH92" s="124" t="s">
        <v>134</v>
      </c>
      <c r="BK92" s="145"/>
      <c r="BL92" s="124"/>
    </row>
    <row r="93" spans="1:64" s="95" customFormat="1" ht="15" x14ac:dyDescent="0.25">
      <c r="A93" s="125"/>
      <c r="B93" s="126"/>
      <c r="C93" s="127" t="s">
        <v>136</v>
      </c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9"/>
      <c r="BG93" s="117"/>
      <c r="BH93" s="124"/>
      <c r="BK93" s="145"/>
      <c r="BL93" s="124"/>
    </row>
    <row r="94" spans="1:64" s="95" customFormat="1" ht="15" x14ac:dyDescent="0.25">
      <c r="A94" s="130"/>
      <c r="B94" s="133" t="s">
        <v>43</v>
      </c>
      <c r="C94" s="195" t="s">
        <v>44</v>
      </c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6"/>
      <c r="BG94" s="117"/>
      <c r="BH94" s="124"/>
      <c r="BJ94" s="132" t="s">
        <v>44</v>
      </c>
      <c r="BK94" s="145"/>
      <c r="BL94" s="124"/>
    </row>
    <row r="95" spans="1:64" s="95" customFormat="1" ht="146.25" x14ac:dyDescent="0.25">
      <c r="A95" s="118" t="s">
        <v>137</v>
      </c>
      <c r="B95" s="119" t="s">
        <v>60</v>
      </c>
      <c r="C95" s="255" t="s">
        <v>138</v>
      </c>
      <c r="D95" s="255"/>
      <c r="E95" s="255"/>
      <c r="F95" s="118" t="s">
        <v>62</v>
      </c>
      <c r="G95" s="120">
        <v>79.664000000000001</v>
      </c>
      <c r="H95" s="121">
        <v>8626.25</v>
      </c>
      <c r="I95" s="121"/>
      <c r="J95" s="121" t="s">
        <v>139</v>
      </c>
      <c r="K95" s="122" t="s">
        <v>38</v>
      </c>
      <c r="L95" s="121">
        <v>6047373.9000000004</v>
      </c>
      <c r="M95" s="121"/>
      <c r="N95" s="123"/>
      <c r="O95" s="121">
        <v>6047373.9000000004</v>
      </c>
      <c r="BG95" s="117"/>
      <c r="BH95" s="124" t="s">
        <v>138</v>
      </c>
      <c r="BK95" s="145"/>
      <c r="BL95" s="124"/>
    </row>
    <row r="96" spans="1:64" s="95" customFormat="1" ht="15" x14ac:dyDescent="0.25">
      <c r="A96" s="125"/>
      <c r="B96" s="126"/>
      <c r="C96" s="127" t="s">
        <v>140</v>
      </c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9"/>
      <c r="BG96" s="117"/>
      <c r="BH96" s="124"/>
      <c r="BK96" s="145"/>
      <c r="BL96" s="124"/>
    </row>
    <row r="97" spans="1:64" s="95" customFormat="1" ht="15" x14ac:dyDescent="0.25">
      <c r="A97" s="130"/>
      <c r="B97" s="133" t="s">
        <v>43</v>
      </c>
      <c r="C97" s="195" t="s">
        <v>44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6"/>
      <c r="BG97" s="117"/>
      <c r="BH97" s="124"/>
      <c r="BJ97" s="132" t="s">
        <v>44</v>
      </c>
      <c r="BK97" s="145"/>
      <c r="BL97" s="124"/>
    </row>
    <row r="98" spans="1:64" s="95" customFormat="1" ht="146.25" x14ac:dyDescent="0.25">
      <c r="A98" s="118" t="s">
        <v>141</v>
      </c>
      <c r="B98" s="119" t="s">
        <v>60</v>
      </c>
      <c r="C98" s="255" t="s">
        <v>142</v>
      </c>
      <c r="D98" s="255"/>
      <c r="E98" s="255"/>
      <c r="F98" s="118" t="s">
        <v>62</v>
      </c>
      <c r="G98" s="142">
        <v>1.56</v>
      </c>
      <c r="H98" s="121">
        <v>8516.48</v>
      </c>
      <c r="I98" s="121"/>
      <c r="J98" s="121" t="s">
        <v>143</v>
      </c>
      <c r="K98" s="122" t="s">
        <v>38</v>
      </c>
      <c r="L98" s="121">
        <v>116914.24000000001</v>
      </c>
      <c r="M98" s="121"/>
      <c r="N98" s="123"/>
      <c r="O98" s="121">
        <v>116914.24000000001</v>
      </c>
      <c r="BG98" s="117"/>
      <c r="BH98" s="124" t="s">
        <v>142</v>
      </c>
      <c r="BK98" s="145"/>
      <c r="BL98" s="124"/>
    </row>
    <row r="99" spans="1:64" s="95" customFormat="1" ht="15" x14ac:dyDescent="0.25">
      <c r="A99" s="125"/>
      <c r="B99" s="126"/>
      <c r="C99" s="127" t="s">
        <v>144</v>
      </c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9"/>
      <c r="BG99" s="117"/>
      <c r="BH99" s="124"/>
      <c r="BK99" s="145"/>
      <c r="BL99" s="124"/>
    </row>
    <row r="100" spans="1:64" s="95" customFormat="1" ht="15" x14ac:dyDescent="0.25">
      <c r="A100" s="130"/>
      <c r="B100" s="133" t="s">
        <v>43</v>
      </c>
      <c r="C100" s="195" t="s">
        <v>44</v>
      </c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6"/>
      <c r="BG100" s="117"/>
      <c r="BH100" s="124"/>
      <c r="BJ100" s="132" t="s">
        <v>44</v>
      </c>
      <c r="BK100" s="145"/>
      <c r="BL100" s="124"/>
    </row>
    <row r="101" spans="1:64" s="95" customFormat="1" ht="146.25" x14ac:dyDescent="0.25">
      <c r="A101" s="118" t="s">
        <v>145</v>
      </c>
      <c r="B101" s="119" t="s">
        <v>60</v>
      </c>
      <c r="C101" s="255" t="s">
        <v>146</v>
      </c>
      <c r="D101" s="255"/>
      <c r="E101" s="255"/>
      <c r="F101" s="118" t="s">
        <v>62</v>
      </c>
      <c r="G101" s="120">
        <v>47.423999999999999</v>
      </c>
      <c r="H101" s="121">
        <v>7071.36</v>
      </c>
      <c r="I101" s="121"/>
      <c r="J101" s="121" t="s">
        <v>147</v>
      </c>
      <c r="K101" s="122" t="s">
        <v>38</v>
      </c>
      <c r="L101" s="121">
        <v>2951099.15</v>
      </c>
      <c r="M101" s="121"/>
      <c r="N101" s="123"/>
      <c r="O101" s="121">
        <v>2951099.15</v>
      </c>
      <c r="BG101" s="117"/>
      <c r="BH101" s="124" t="s">
        <v>146</v>
      </c>
      <c r="BK101" s="145"/>
      <c r="BL101" s="124"/>
    </row>
    <row r="102" spans="1:64" s="95" customFormat="1" ht="15" x14ac:dyDescent="0.25">
      <c r="A102" s="125"/>
      <c r="B102" s="126"/>
      <c r="C102" s="127" t="s">
        <v>148</v>
      </c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9"/>
      <c r="BG102" s="117"/>
      <c r="BH102" s="124"/>
      <c r="BK102" s="145"/>
      <c r="BL102" s="124"/>
    </row>
    <row r="103" spans="1:64" s="95" customFormat="1" ht="15" x14ac:dyDescent="0.25">
      <c r="A103" s="130"/>
      <c r="B103" s="133" t="s">
        <v>43</v>
      </c>
      <c r="C103" s="195" t="s">
        <v>44</v>
      </c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6"/>
      <c r="BG103" s="117"/>
      <c r="BH103" s="124"/>
      <c r="BJ103" s="132" t="s">
        <v>44</v>
      </c>
      <c r="BK103" s="145"/>
      <c r="BL103" s="124"/>
    </row>
    <row r="104" spans="1:64" s="95" customFormat="1" ht="146.25" x14ac:dyDescent="0.25">
      <c r="A104" s="118" t="s">
        <v>149</v>
      </c>
      <c r="B104" s="119" t="s">
        <v>60</v>
      </c>
      <c r="C104" s="255" t="s">
        <v>150</v>
      </c>
      <c r="D104" s="255"/>
      <c r="E104" s="255"/>
      <c r="F104" s="118" t="s">
        <v>62</v>
      </c>
      <c r="G104" s="142">
        <v>35.36</v>
      </c>
      <c r="H104" s="121">
        <v>6878.86</v>
      </c>
      <c r="I104" s="121"/>
      <c r="J104" s="121" t="s">
        <v>151</v>
      </c>
      <c r="K104" s="122" t="s">
        <v>38</v>
      </c>
      <c r="L104" s="121">
        <v>2140481.11</v>
      </c>
      <c r="M104" s="121"/>
      <c r="N104" s="123"/>
      <c r="O104" s="121">
        <v>2140481.11</v>
      </c>
      <c r="BG104" s="117"/>
      <c r="BH104" s="124" t="s">
        <v>150</v>
      </c>
      <c r="BK104" s="145"/>
      <c r="BL104" s="124"/>
    </row>
    <row r="105" spans="1:64" s="95" customFormat="1" ht="15" x14ac:dyDescent="0.25">
      <c r="A105" s="125"/>
      <c r="B105" s="126"/>
      <c r="C105" s="127" t="s">
        <v>152</v>
      </c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9"/>
      <c r="BG105" s="117"/>
      <c r="BH105" s="124"/>
      <c r="BK105" s="145"/>
      <c r="BL105" s="124"/>
    </row>
    <row r="106" spans="1:64" s="95" customFormat="1" ht="15" x14ac:dyDescent="0.25">
      <c r="A106" s="130"/>
      <c r="B106" s="133" t="s">
        <v>43</v>
      </c>
      <c r="C106" s="195" t="s">
        <v>44</v>
      </c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6"/>
      <c r="BG106" s="117"/>
      <c r="BH106" s="124"/>
      <c r="BJ106" s="132" t="s">
        <v>44</v>
      </c>
      <c r="BK106" s="145"/>
      <c r="BL106" s="124"/>
    </row>
    <row r="107" spans="1:64" s="95" customFormat="1" ht="146.25" x14ac:dyDescent="0.25">
      <c r="A107" s="118" t="s">
        <v>153</v>
      </c>
      <c r="B107" s="119" t="s">
        <v>60</v>
      </c>
      <c r="C107" s="255" t="s">
        <v>154</v>
      </c>
      <c r="D107" s="255"/>
      <c r="E107" s="255"/>
      <c r="F107" s="118" t="s">
        <v>62</v>
      </c>
      <c r="G107" s="142">
        <v>3.64</v>
      </c>
      <c r="H107" s="121">
        <v>8048.64</v>
      </c>
      <c r="I107" s="121"/>
      <c r="J107" s="121" t="s">
        <v>155</v>
      </c>
      <c r="K107" s="122" t="s">
        <v>38</v>
      </c>
      <c r="L107" s="121">
        <v>257814.04</v>
      </c>
      <c r="M107" s="121"/>
      <c r="N107" s="123"/>
      <c r="O107" s="121">
        <v>257814.04</v>
      </c>
      <c r="BG107" s="117"/>
      <c r="BH107" s="124" t="s">
        <v>154</v>
      </c>
      <c r="BK107" s="145"/>
      <c r="BL107" s="124"/>
    </row>
    <row r="108" spans="1:64" s="95" customFormat="1" ht="15" x14ac:dyDescent="0.25">
      <c r="A108" s="125"/>
      <c r="B108" s="126"/>
      <c r="C108" s="127" t="s">
        <v>64</v>
      </c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9"/>
      <c r="BG108" s="117"/>
      <c r="BH108" s="124"/>
      <c r="BK108" s="145"/>
      <c r="BL108" s="124"/>
    </row>
    <row r="109" spans="1:64" s="95" customFormat="1" ht="15" x14ac:dyDescent="0.25">
      <c r="A109" s="130"/>
      <c r="B109" s="133" t="s">
        <v>43</v>
      </c>
      <c r="C109" s="195" t="s">
        <v>44</v>
      </c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6"/>
      <c r="BG109" s="117"/>
      <c r="BH109" s="124"/>
      <c r="BJ109" s="132" t="s">
        <v>44</v>
      </c>
      <c r="BK109" s="145"/>
      <c r="BL109" s="124"/>
    </row>
    <row r="110" spans="1:64" s="95" customFormat="1" ht="146.25" x14ac:dyDescent="0.25">
      <c r="A110" s="118" t="s">
        <v>156</v>
      </c>
      <c r="B110" s="119" t="s">
        <v>60</v>
      </c>
      <c r="C110" s="255" t="s">
        <v>66</v>
      </c>
      <c r="D110" s="255"/>
      <c r="E110" s="255"/>
      <c r="F110" s="118" t="s">
        <v>62</v>
      </c>
      <c r="G110" s="142">
        <v>10.92</v>
      </c>
      <c r="H110" s="121">
        <v>7946.59</v>
      </c>
      <c r="I110" s="121"/>
      <c r="J110" s="121" t="s">
        <v>67</v>
      </c>
      <c r="K110" s="122" t="s">
        <v>38</v>
      </c>
      <c r="L110" s="121">
        <v>763635.51</v>
      </c>
      <c r="M110" s="121"/>
      <c r="N110" s="123"/>
      <c r="O110" s="121">
        <v>763635.51</v>
      </c>
      <c r="BG110" s="117"/>
      <c r="BH110" s="124" t="s">
        <v>66</v>
      </c>
      <c r="BK110" s="145"/>
      <c r="BL110" s="124"/>
    </row>
    <row r="111" spans="1:64" s="95" customFormat="1" ht="15" x14ac:dyDescent="0.25">
      <c r="A111" s="125"/>
      <c r="B111" s="126"/>
      <c r="C111" s="127" t="s">
        <v>157</v>
      </c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9"/>
      <c r="BG111" s="117"/>
      <c r="BH111" s="124"/>
      <c r="BK111" s="145"/>
      <c r="BL111" s="124"/>
    </row>
    <row r="112" spans="1:64" s="95" customFormat="1" ht="15" x14ac:dyDescent="0.25">
      <c r="A112" s="130"/>
      <c r="B112" s="133" t="s">
        <v>43</v>
      </c>
      <c r="C112" s="195" t="s">
        <v>44</v>
      </c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6"/>
      <c r="BG112" s="117"/>
      <c r="BH112" s="124"/>
      <c r="BJ112" s="132" t="s">
        <v>44</v>
      </c>
      <c r="BK112" s="145"/>
      <c r="BL112" s="124"/>
    </row>
    <row r="113" spans="1:64" s="95" customFormat="1" ht="146.25" x14ac:dyDescent="0.25">
      <c r="A113" s="118" t="s">
        <v>158</v>
      </c>
      <c r="B113" s="119" t="s">
        <v>60</v>
      </c>
      <c r="C113" s="255" t="s">
        <v>159</v>
      </c>
      <c r="D113" s="255"/>
      <c r="E113" s="255"/>
      <c r="F113" s="118" t="s">
        <v>62</v>
      </c>
      <c r="G113" s="120">
        <v>179.29599999999999</v>
      </c>
      <c r="H113" s="121">
        <v>7817.5</v>
      </c>
      <c r="I113" s="121"/>
      <c r="J113" s="121" t="s">
        <v>160</v>
      </c>
      <c r="K113" s="122" t="s">
        <v>38</v>
      </c>
      <c r="L113" s="121">
        <v>12334489.02</v>
      </c>
      <c r="M113" s="121"/>
      <c r="N113" s="123"/>
      <c r="O113" s="121">
        <v>12334489.02</v>
      </c>
      <c r="BG113" s="117"/>
      <c r="BH113" s="124" t="s">
        <v>159</v>
      </c>
      <c r="BK113" s="145"/>
      <c r="BL113" s="124"/>
    </row>
    <row r="114" spans="1:64" s="95" customFormat="1" ht="15" x14ac:dyDescent="0.25">
      <c r="A114" s="125"/>
      <c r="B114" s="126"/>
      <c r="C114" s="127" t="s">
        <v>161</v>
      </c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9"/>
      <c r="BG114" s="117"/>
      <c r="BH114" s="124"/>
      <c r="BK114" s="145"/>
      <c r="BL114" s="124"/>
    </row>
    <row r="115" spans="1:64" s="95" customFormat="1" ht="15" x14ac:dyDescent="0.25">
      <c r="A115" s="130"/>
      <c r="B115" s="133" t="s">
        <v>43</v>
      </c>
      <c r="C115" s="195" t="s">
        <v>44</v>
      </c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6"/>
      <c r="BG115" s="117"/>
      <c r="BH115" s="124"/>
      <c r="BJ115" s="132" t="s">
        <v>44</v>
      </c>
      <c r="BK115" s="145"/>
      <c r="BL115" s="124"/>
    </row>
    <row r="116" spans="1:64" s="95" customFormat="1" ht="146.25" x14ac:dyDescent="0.25">
      <c r="A116" s="118" t="s">
        <v>162</v>
      </c>
      <c r="B116" s="119" t="s">
        <v>60</v>
      </c>
      <c r="C116" s="255" t="s">
        <v>70</v>
      </c>
      <c r="D116" s="255"/>
      <c r="E116" s="255"/>
      <c r="F116" s="118" t="s">
        <v>62</v>
      </c>
      <c r="G116" s="120">
        <v>8.9440000000000008</v>
      </c>
      <c r="H116" s="121">
        <v>7596.14</v>
      </c>
      <c r="I116" s="121"/>
      <c r="J116" s="121" t="s">
        <v>71</v>
      </c>
      <c r="K116" s="122" t="s">
        <v>38</v>
      </c>
      <c r="L116" s="121">
        <v>597870.91</v>
      </c>
      <c r="M116" s="121"/>
      <c r="N116" s="123"/>
      <c r="O116" s="121">
        <v>597870.91</v>
      </c>
      <c r="BG116" s="117"/>
      <c r="BH116" s="124" t="s">
        <v>70</v>
      </c>
      <c r="BK116" s="145"/>
      <c r="BL116" s="124"/>
    </row>
    <row r="117" spans="1:64" s="95" customFormat="1" ht="15" x14ac:dyDescent="0.25">
      <c r="A117" s="125"/>
      <c r="B117" s="126"/>
      <c r="C117" s="127" t="s">
        <v>163</v>
      </c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9"/>
      <c r="BG117" s="117"/>
      <c r="BH117" s="124"/>
      <c r="BK117" s="145"/>
      <c r="BL117" s="124"/>
    </row>
    <row r="118" spans="1:64" s="95" customFormat="1" ht="15" x14ac:dyDescent="0.25">
      <c r="A118" s="130"/>
      <c r="B118" s="133" t="s">
        <v>43</v>
      </c>
      <c r="C118" s="195" t="s">
        <v>44</v>
      </c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6"/>
      <c r="BG118" s="117"/>
      <c r="BH118" s="124"/>
      <c r="BJ118" s="132" t="s">
        <v>44</v>
      </c>
      <c r="BK118" s="145"/>
      <c r="BL118" s="124"/>
    </row>
    <row r="119" spans="1:64" s="95" customFormat="1" ht="146.25" x14ac:dyDescent="0.25">
      <c r="A119" s="118" t="s">
        <v>164</v>
      </c>
      <c r="B119" s="119" t="s">
        <v>60</v>
      </c>
      <c r="C119" s="255" t="s">
        <v>74</v>
      </c>
      <c r="D119" s="255"/>
      <c r="E119" s="255"/>
      <c r="F119" s="118" t="s">
        <v>62</v>
      </c>
      <c r="G119" s="120">
        <v>12.584</v>
      </c>
      <c r="H119" s="121">
        <v>7461.36</v>
      </c>
      <c r="I119" s="121"/>
      <c r="J119" s="121" t="s">
        <v>75</v>
      </c>
      <c r="K119" s="122" t="s">
        <v>38</v>
      </c>
      <c r="L119" s="121">
        <v>826265.04</v>
      </c>
      <c r="M119" s="121"/>
      <c r="N119" s="123"/>
      <c r="O119" s="121">
        <v>826265.04</v>
      </c>
      <c r="BG119" s="117"/>
      <c r="BH119" s="124" t="s">
        <v>74</v>
      </c>
      <c r="BK119" s="145"/>
      <c r="BL119" s="124"/>
    </row>
    <row r="120" spans="1:64" s="95" customFormat="1" ht="15" x14ac:dyDescent="0.25">
      <c r="A120" s="125"/>
      <c r="B120" s="126"/>
      <c r="C120" s="127" t="s">
        <v>165</v>
      </c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9"/>
      <c r="BG120" s="117"/>
      <c r="BH120" s="124"/>
      <c r="BK120" s="145"/>
      <c r="BL120" s="124"/>
    </row>
    <row r="121" spans="1:64" s="95" customFormat="1" ht="15" x14ac:dyDescent="0.25">
      <c r="A121" s="130"/>
      <c r="B121" s="133" t="s">
        <v>43</v>
      </c>
      <c r="C121" s="195" t="s">
        <v>44</v>
      </c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6"/>
      <c r="BG121" s="117"/>
      <c r="BH121" s="124"/>
      <c r="BJ121" s="132" t="s">
        <v>44</v>
      </c>
      <c r="BK121" s="145"/>
      <c r="BL121" s="124"/>
    </row>
    <row r="122" spans="1:64" s="95" customFormat="1" ht="146.25" x14ac:dyDescent="0.25">
      <c r="A122" s="118" t="s">
        <v>166</v>
      </c>
      <c r="B122" s="119" t="s">
        <v>60</v>
      </c>
      <c r="C122" s="255" t="s">
        <v>86</v>
      </c>
      <c r="D122" s="255"/>
      <c r="E122" s="255"/>
      <c r="F122" s="118" t="s">
        <v>62</v>
      </c>
      <c r="G122" s="120">
        <v>160.05600000000001</v>
      </c>
      <c r="H122" s="121">
        <v>9324.2000000000007</v>
      </c>
      <c r="I122" s="121"/>
      <c r="J122" s="121" t="s">
        <v>87</v>
      </c>
      <c r="K122" s="122" t="s">
        <v>38</v>
      </c>
      <c r="L122" s="121">
        <v>13133068.57</v>
      </c>
      <c r="M122" s="121"/>
      <c r="N122" s="123"/>
      <c r="O122" s="121">
        <v>13133068.57</v>
      </c>
      <c r="BG122" s="117"/>
      <c r="BH122" s="124" t="s">
        <v>86</v>
      </c>
      <c r="BK122" s="145"/>
      <c r="BL122" s="124"/>
    </row>
    <row r="123" spans="1:64" s="95" customFormat="1" ht="15" x14ac:dyDescent="0.25">
      <c r="A123" s="125"/>
      <c r="B123" s="126"/>
      <c r="C123" s="127" t="s">
        <v>167</v>
      </c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9"/>
      <c r="BG123" s="117"/>
      <c r="BH123" s="124"/>
      <c r="BK123" s="145"/>
      <c r="BL123" s="124"/>
    </row>
    <row r="124" spans="1:64" s="95" customFormat="1" ht="15" x14ac:dyDescent="0.25">
      <c r="A124" s="130"/>
      <c r="B124" s="133" t="s">
        <v>43</v>
      </c>
      <c r="C124" s="195" t="s">
        <v>44</v>
      </c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6"/>
      <c r="BG124" s="117"/>
      <c r="BH124" s="124"/>
      <c r="BJ124" s="132" t="s">
        <v>44</v>
      </c>
      <c r="BK124" s="145"/>
      <c r="BL124" s="124"/>
    </row>
    <row r="125" spans="1:64" s="95" customFormat="1" ht="146.25" x14ac:dyDescent="0.25">
      <c r="A125" s="118" t="s">
        <v>168</v>
      </c>
      <c r="B125" s="119" t="s">
        <v>60</v>
      </c>
      <c r="C125" s="255" t="s">
        <v>90</v>
      </c>
      <c r="D125" s="255"/>
      <c r="E125" s="255"/>
      <c r="F125" s="118" t="s">
        <v>62</v>
      </c>
      <c r="G125" s="142">
        <v>13.52</v>
      </c>
      <c r="H125" s="121">
        <v>8886.25</v>
      </c>
      <c r="I125" s="121"/>
      <c r="J125" s="121" t="s">
        <v>91</v>
      </c>
      <c r="K125" s="122" t="s">
        <v>38</v>
      </c>
      <c r="L125" s="121">
        <v>1057250.48</v>
      </c>
      <c r="M125" s="121"/>
      <c r="N125" s="123"/>
      <c r="O125" s="121">
        <v>1057250.48</v>
      </c>
      <c r="BG125" s="117"/>
      <c r="BH125" s="124" t="s">
        <v>90</v>
      </c>
      <c r="BK125" s="145"/>
      <c r="BL125" s="124"/>
    </row>
    <row r="126" spans="1:64" s="95" customFormat="1" ht="15" x14ac:dyDescent="0.25">
      <c r="A126" s="125"/>
      <c r="B126" s="126"/>
      <c r="C126" s="127" t="s">
        <v>169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9"/>
      <c r="BG126" s="117"/>
      <c r="BH126" s="124"/>
      <c r="BK126" s="145"/>
      <c r="BL126" s="124"/>
    </row>
    <row r="127" spans="1:64" s="95" customFormat="1" ht="15" x14ac:dyDescent="0.25">
      <c r="A127" s="130"/>
      <c r="B127" s="133" t="s">
        <v>43</v>
      </c>
      <c r="C127" s="195" t="s">
        <v>44</v>
      </c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6"/>
      <c r="BG127" s="117"/>
      <c r="BH127" s="124"/>
      <c r="BJ127" s="132" t="s">
        <v>44</v>
      </c>
      <c r="BK127" s="145"/>
      <c r="BL127" s="124"/>
    </row>
    <row r="128" spans="1:64" s="95" customFormat="1" ht="146.25" x14ac:dyDescent="0.25">
      <c r="A128" s="118" t="s">
        <v>170</v>
      </c>
      <c r="B128" s="119" t="s">
        <v>60</v>
      </c>
      <c r="C128" s="255" t="s">
        <v>98</v>
      </c>
      <c r="D128" s="255"/>
      <c r="E128" s="255"/>
      <c r="F128" s="118" t="s">
        <v>62</v>
      </c>
      <c r="G128" s="120">
        <v>107.432</v>
      </c>
      <c r="H128" s="121">
        <v>8212.27</v>
      </c>
      <c r="I128" s="121"/>
      <c r="J128" s="121" t="s">
        <v>99</v>
      </c>
      <c r="K128" s="122" t="s">
        <v>38</v>
      </c>
      <c r="L128" s="121">
        <v>7763893.2000000002</v>
      </c>
      <c r="M128" s="121"/>
      <c r="N128" s="123"/>
      <c r="O128" s="121">
        <v>7763893.2000000002</v>
      </c>
      <c r="BG128" s="117"/>
      <c r="BH128" s="124" t="s">
        <v>98</v>
      </c>
      <c r="BK128" s="145"/>
      <c r="BL128" s="124"/>
    </row>
    <row r="129" spans="1:64" s="95" customFormat="1" ht="15" x14ac:dyDescent="0.25">
      <c r="A129" s="125"/>
      <c r="B129" s="126"/>
      <c r="C129" s="127" t="s">
        <v>171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9"/>
      <c r="BG129" s="117"/>
      <c r="BH129" s="124"/>
      <c r="BK129" s="145"/>
      <c r="BL129" s="124"/>
    </row>
    <row r="130" spans="1:64" s="95" customFormat="1" ht="15" x14ac:dyDescent="0.25">
      <c r="A130" s="130"/>
      <c r="B130" s="133" t="s">
        <v>43</v>
      </c>
      <c r="C130" s="195" t="s">
        <v>44</v>
      </c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6"/>
      <c r="BG130" s="117"/>
      <c r="BH130" s="124"/>
      <c r="BJ130" s="132" t="s">
        <v>44</v>
      </c>
      <c r="BK130" s="145"/>
      <c r="BL130" s="124"/>
    </row>
    <row r="131" spans="1:64" s="95" customFormat="1" ht="146.25" x14ac:dyDescent="0.25">
      <c r="A131" s="118" t="s">
        <v>172</v>
      </c>
      <c r="B131" s="119" t="s">
        <v>60</v>
      </c>
      <c r="C131" s="255" t="s">
        <v>102</v>
      </c>
      <c r="D131" s="255"/>
      <c r="E131" s="255"/>
      <c r="F131" s="118" t="s">
        <v>62</v>
      </c>
      <c r="G131" s="120">
        <v>5.3040000000000003</v>
      </c>
      <c r="H131" s="121">
        <v>7596.14</v>
      </c>
      <c r="I131" s="121"/>
      <c r="J131" s="121" t="s">
        <v>71</v>
      </c>
      <c r="K131" s="122" t="s">
        <v>38</v>
      </c>
      <c r="L131" s="121">
        <v>354551.35</v>
      </c>
      <c r="M131" s="121"/>
      <c r="N131" s="123"/>
      <c r="O131" s="121">
        <v>354551.35</v>
      </c>
      <c r="BG131" s="117"/>
      <c r="BH131" s="124" t="s">
        <v>102</v>
      </c>
      <c r="BK131" s="145"/>
      <c r="BL131" s="124"/>
    </row>
    <row r="132" spans="1:64" s="95" customFormat="1" ht="15" x14ac:dyDescent="0.25">
      <c r="A132" s="125"/>
      <c r="B132" s="126"/>
      <c r="C132" s="127" t="s">
        <v>173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9"/>
      <c r="BG132" s="117"/>
      <c r="BH132" s="124"/>
      <c r="BK132" s="145"/>
      <c r="BL132" s="124"/>
    </row>
    <row r="133" spans="1:64" s="95" customFormat="1" ht="15" x14ac:dyDescent="0.25">
      <c r="A133" s="130"/>
      <c r="B133" s="133" t="s">
        <v>43</v>
      </c>
      <c r="C133" s="195" t="s">
        <v>44</v>
      </c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6"/>
      <c r="BG133" s="117"/>
      <c r="BH133" s="124"/>
      <c r="BJ133" s="132" t="s">
        <v>44</v>
      </c>
      <c r="BK133" s="145"/>
      <c r="BL133" s="124"/>
    </row>
    <row r="134" spans="1:64" s="95" customFormat="1" ht="146.25" x14ac:dyDescent="0.25">
      <c r="A134" s="118" t="s">
        <v>174</v>
      </c>
      <c r="B134" s="119" t="s">
        <v>60</v>
      </c>
      <c r="C134" s="255" t="s">
        <v>105</v>
      </c>
      <c r="D134" s="255"/>
      <c r="E134" s="255"/>
      <c r="F134" s="118" t="s">
        <v>62</v>
      </c>
      <c r="G134" s="120">
        <v>3.016</v>
      </c>
      <c r="H134" s="121">
        <v>7475.8</v>
      </c>
      <c r="I134" s="121"/>
      <c r="J134" s="121" t="s">
        <v>106</v>
      </c>
      <c r="K134" s="122" t="s">
        <v>38</v>
      </c>
      <c r="L134" s="121">
        <v>198413.71</v>
      </c>
      <c r="M134" s="121"/>
      <c r="N134" s="123"/>
      <c r="O134" s="121">
        <v>198413.71</v>
      </c>
      <c r="BG134" s="117"/>
      <c r="BH134" s="124" t="s">
        <v>105</v>
      </c>
      <c r="BK134" s="145"/>
      <c r="BL134" s="124"/>
    </row>
    <row r="135" spans="1:64" s="95" customFormat="1" ht="15" x14ac:dyDescent="0.25">
      <c r="A135" s="125"/>
      <c r="B135" s="126"/>
      <c r="C135" s="127" t="s">
        <v>175</v>
      </c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9"/>
      <c r="BG135" s="117"/>
      <c r="BH135" s="124"/>
      <c r="BK135" s="145"/>
      <c r="BL135" s="124"/>
    </row>
    <row r="136" spans="1:64" s="95" customFormat="1" ht="15" x14ac:dyDescent="0.25">
      <c r="A136" s="130"/>
      <c r="B136" s="133" t="s">
        <v>43</v>
      </c>
      <c r="C136" s="195" t="s">
        <v>44</v>
      </c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6"/>
      <c r="BG136" s="117"/>
      <c r="BH136" s="124"/>
      <c r="BJ136" s="132" t="s">
        <v>44</v>
      </c>
      <c r="BK136" s="145"/>
      <c r="BL136" s="124"/>
    </row>
    <row r="137" spans="1:64" s="95" customFormat="1" ht="146.25" x14ac:dyDescent="0.25">
      <c r="A137" s="118" t="s">
        <v>176</v>
      </c>
      <c r="B137" s="119" t="s">
        <v>60</v>
      </c>
      <c r="C137" s="255" t="s">
        <v>109</v>
      </c>
      <c r="D137" s="255"/>
      <c r="E137" s="255"/>
      <c r="F137" s="118" t="s">
        <v>62</v>
      </c>
      <c r="G137" s="120">
        <v>6.5519999999999996</v>
      </c>
      <c r="H137" s="121">
        <v>7368.86</v>
      </c>
      <c r="I137" s="121"/>
      <c r="J137" s="121" t="s">
        <v>110</v>
      </c>
      <c r="K137" s="122" t="s">
        <v>38</v>
      </c>
      <c r="L137" s="121">
        <v>424870.78</v>
      </c>
      <c r="M137" s="121"/>
      <c r="N137" s="123"/>
      <c r="O137" s="121">
        <v>424870.78</v>
      </c>
      <c r="BG137" s="117"/>
      <c r="BH137" s="124" t="s">
        <v>109</v>
      </c>
      <c r="BK137" s="145"/>
      <c r="BL137" s="124"/>
    </row>
    <row r="138" spans="1:64" s="95" customFormat="1" ht="15" x14ac:dyDescent="0.25">
      <c r="A138" s="125"/>
      <c r="B138" s="126"/>
      <c r="C138" s="127" t="s">
        <v>177</v>
      </c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9"/>
      <c r="BG138" s="117"/>
      <c r="BH138" s="124"/>
      <c r="BK138" s="145"/>
      <c r="BL138" s="124"/>
    </row>
    <row r="139" spans="1:64" s="95" customFormat="1" ht="15" x14ac:dyDescent="0.25">
      <c r="A139" s="130"/>
      <c r="B139" s="133" t="s">
        <v>43</v>
      </c>
      <c r="C139" s="195" t="s">
        <v>44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6"/>
      <c r="BG139" s="117"/>
      <c r="BH139" s="124"/>
      <c r="BJ139" s="132" t="s">
        <v>44</v>
      </c>
      <c r="BK139" s="145"/>
      <c r="BL139" s="124"/>
    </row>
    <row r="140" spans="1:64" s="95" customFormat="1" ht="15" x14ac:dyDescent="0.25">
      <c r="A140" s="204" t="s">
        <v>116</v>
      </c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6"/>
      <c r="BG140" s="117"/>
      <c r="BH140" s="124"/>
      <c r="BK140" s="145" t="s">
        <v>116</v>
      </c>
      <c r="BL140" s="124"/>
    </row>
    <row r="141" spans="1:64" s="95" customFormat="1" ht="22.5" x14ac:dyDescent="0.25">
      <c r="A141" s="207" t="s">
        <v>117</v>
      </c>
      <c r="B141" s="208"/>
      <c r="C141" s="208"/>
      <c r="D141" s="208"/>
      <c r="E141" s="208"/>
      <c r="F141" s="208"/>
      <c r="G141" s="208"/>
      <c r="H141" s="208"/>
      <c r="I141" s="208"/>
      <c r="J141" s="208"/>
      <c r="K141" s="209"/>
      <c r="L141" s="121">
        <v>63042244.350000001</v>
      </c>
      <c r="M141" s="121">
        <v>8309481.75</v>
      </c>
      <c r="N141" s="121" t="s">
        <v>129</v>
      </c>
      <c r="O141" s="121">
        <v>49952364.439999998</v>
      </c>
      <c r="BG141" s="117"/>
      <c r="BH141" s="124"/>
      <c r="BK141" s="145"/>
      <c r="BL141" s="124" t="s">
        <v>117</v>
      </c>
    </row>
    <row r="142" spans="1:64" s="95" customFormat="1" ht="15" x14ac:dyDescent="0.25">
      <c r="A142" s="207" t="s">
        <v>119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09"/>
      <c r="L142" s="121">
        <v>9283491.6500000004</v>
      </c>
      <c r="M142" s="121"/>
      <c r="N142" s="121"/>
      <c r="O142" s="121"/>
      <c r="BG142" s="117"/>
      <c r="BH142" s="124"/>
      <c r="BK142" s="145"/>
      <c r="BL142" s="124" t="s">
        <v>119</v>
      </c>
    </row>
    <row r="143" spans="1:64" s="95" customFormat="1" ht="15" x14ac:dyDescent="0.25">
      <c r="A143" s="207" t="s">
        <v>120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09"/>
      <c r="L143" s="121">
        <v>6188994.4400000004</v>
      </c>
      <c r="M143" s="121"/>
      <c r="N143" s="121"/>
      <c r="O143" s="121"/>
      <c r="BG143" s="117"/>
      <c r="BH143" s="124"/>
      <c r="BK143" s="145"/>
      <c r="BL143" s="124" t="s">
        <v>120</v>
      </c>
    </row>
    <row r="144" spans="1:64" s="95" customFormat="1" ht="15" x14ac:dyDescent="0.25">
      <c r="A144" s="207" t="s">
        <v>178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09"/>
      <c r="L144" s="121">
        <v>78514730.439999998</v>
      </c>
      <c r="M144" s="121"/>
      <c r="N144" s="121"/>
      <c r="O144" s="121"/>
      <c r="BG144" s="117"/>
      <c r="BH144" s="124"/>
      <c r="BK144" s="145"/>
      <c r="BL144" s="124" t="s">
        <v>178</v>
      </c>
    </row>
    <row r="145" spans="1:64" s="95" customFormat="1" ht="15" x14ac:dyDescent="0.25">
      <c r="A145" s="207" t="s">
        <v>122</v>
      </c>
      <c r="B145" s="208"/>
      <c r="C145" s="208"/>
      <c r="D145" s="208"/>
      <c r="E145" s="208"/>
      <c r="F145" s="208"/>
      <c r="G145" s="208"/>
      <c r="H145" s="208"/>
      <c r="I145" s="208"/>
      <c r="J145" s="208"/>
      <c r="K145" s="209"/>
      <c r="L145" s="121">
        <v>49077381.93</v>
      </c>
      <c r="M145" s="121"/>
      <c r="N145" s="121"/>
      <c r="O145" s="121"/>
      <c r="BG145" s="117"/>
      <c r="BH145" s="124"/>
      <c r="BK145" s="145"/>
      <c r="BL145" s="124" t="s">
        <v>122</v>
      </c>
    </row>
    <row r="146" spans="1:64" s="95" customFormat="1" ht="15" x14ac:dyDescent="0.25">
      <c r="A146" s="191" t="s">
        <v>179</v>
      </c>
      <c r="B146" s="192"/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3"/>
      <c r="BG146" s="117" t="s">
        <v>179</v>
      </c>
      <c r="BH146" s="124"/>
      <c r="BK146" s="145"/>
      <c r="BL146" s="124"/>
    </row>
    <row r="147" spans="1:64" s="95" customFormat="1" ht="146.25" x14ac:dyDescent="0.25">
      <c r="A147" s="118" t="s">
        <v>180</v>
      </c>
      <c r="B147" s="119" t="s">
        <v>125</v>
      </c>
      <c r="C147" s="255" t="s">
        <v>126</v>
      </c>
      <c r="D147" s="255"/>
      <c r="E147" s="255"/>
      <c r="F147" s="118" t="s">
        <v>35</v>
      </c>
      <c r="G147" s="120">
        <v>295.15199999999999</v>
      </c>
      <c r="H147" s="121" t="s">
        <v>127</v>
      </c>
      <c r="I147" s="121" t="s">
        <v>128</v>
      </c>
      <c r="J147" s="121">
        <v>146.94999999999999</v>
      </c>
      <c r="K147" s="122" t="s">
        <v>38</v>
      </c>
      <c r="L147" s="121">
        <v>6091650.96</v>
      </c>
      <c r="M147" s="121">
        <v>3624701.69</v>
      </c>
      <c r="N147" s="123" t="s">
        <v>181</v>
      </c>
      <c r="O147" s="121">
        <v>381678.76</v>
      </c>
      <c r="BG147" s="117"/>
      <c r="BH147" s="124" t="s">
        <v>126</v>
      </c>
      <c r="BK147" s="145"/>
      <c r="BL147" s="124"/>
    </row>
    <row r="148" spans="1:64" s="95" customFormat="1" ht="15" x14ac:dyDescent="0.25">
      <c r="A148" s="125"/>
      <c r="B148" s="126"/>
      <c r="C148" s="127" t="s">
        <v>182</v>
      </c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9"/>
      <c r="BG148" s="117"/>
      <c r="BH148" s="124"/>
      <c r="BK148" s="145"/>
      <c r="BL148" s="124"/>
    </row>
    <row r="149" spans="1:64" s="95" customFormat="1" ht="57" x14ac:dyDescent="0.25">
      <c r="A149" s="130"/>
      <c r="B149" s="131" t="s">
        <v>41</v>
      </c>
      <c r="C149" s="195" t="s">
        <v>42</v>
      </c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6"/>
      <c r="BG149" s="117"/>
      <c r="BH149" s="124"/>
      <c r="BI149" s="132" t="s">
        <v>42</v>
      </c>
      <c r="BK149" s="145"/>
      <c r="BL149" s="124"/>
    </row>
    <row r="150" spans="1:64" s="95" customFormat="1" ht="15" x14ac:dyDescent="0.25">
      <c r="A150" s="130"/>
      <c r="B150" s="133" t="s">
        <v>43</v>
      </c>
      <c r="C150" s="195" t="s">
        <v>44</v>
      </c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6"/>
      <c r="BG150" s="117"/>
      <c r="BH150" s="124"/>
      <c r="BJ150" s="132" t="s">
        <v>44</v>
      </c>
      <c r="BK150" s="145"/>
      <c r="BL150" s="124"/>
    </row>
    <row r="151" spans="1:64" s="95" customFormat="1" ht="15" x14ac:dyDescent="0.25">
      <c r="A151" s="134"/>
      <c r="B151" s="135"/>
      <c r="C151" s="135"/>
      <c r="D151" s="135"/>
      <c r="E151" s="136" t="s">
        <v>183</v>
      </c>
      <c r="F151" s="136"/>
      <c r="G151" s="137"/>
      <c r="H151" s="138"/>
      <c r="I151" s="101"/>
      <c r="J151" s="101"/>
      <c r="K151" s="101"/>
      <c r="L151" s="139">
        <v>4049577.2</v>
      </c>
      <c r="M151" s="140"/>
      <c r="N151" s="140"/>
      <c r="O151" s="141"/>
      <c r="BG151" s="117"/>
      <c r="BH151" s="124"/>
      <c r="BK151" s="145"/>
      <c r="BL151" s="124"/>
    </row>
    <row r="152" spans="1:64" s="95" customFormat="1" ht="15" x14ac:dyDescent="0.25">
      <c r="A152" s="134"/>
      <c r="B152" s="135"/>
      <c r="C152" s="135"/>
      <c r="D152" s="135"/>
      <c r="E152" s="136" t="s">
        <v>184</v>
      </c>
      <c r="F152" s="136"/>
      <c r="G152" s="137"/>
      <c r="H152" s="138"/>
      <c r="I152" s="101"/>
      <c r="J152" s="101"/>
      <c r="K152" s="101"/>
      <c r="L152" s="139">
        <v>2699718.14</v>
      </c>
      <c r="M152" s="140"/>
      <c r="N152" s="140"/>
      <c r="O152" s="141"/>
      <c r="BG152" s="117"/>
      <c r="BH152" s="124"/>
      <c r="BK152" s="145"/>
      <c r="BL152" s="124"/>
    </row>
    <row r="153" spans="1:64" s="95" customFormat="1" ht="15" x14ac:dyDescent="0.25">
      <c r="A153" s="134"/>
      <c r="B153" s="135"/>
      <c r="C153" s="135"/>
      <c r="D153" s="135"/>
      <c r="E153" s="136" t="s">
        <v>47</v>
      </c>
      <c r="F153" s="136"/>
      <c r="G153" s="137"/>
      <c r="H153" s="138"/>
      <c r="I153" s="101"/>
      <c r="J153" s="101"/>
      <c r="K153" s="101"/>
      <c r="L153" s="139">
        <v>12840946.300000001</v>
      </c>
      <c r="M153" s="140"/>
      <c r="N153" s="140"/>
      <c r="O153" s="141"/>
      <c r="BG153" s="117"/>
      <c r="BH153" s="124"/>
      <c r="BK153" s="145"/>
      <c r="BL153" s="124"/>
    </row>
    <row r="154" spans="1:64" s="95" customFormat="1" ht="146.25" x14ac:dyDescent="0.25">
      <c r="A154" s="118" t="s">
        <v>185</v>
      </c>
      <c r="B154" s="119" t="s">
        <v>60</v>
      </c>
      <c r="C154" s="255" t="s">
        <v>186</v>
      </c>
      <c r="D154" s="255"/>
      <c r="E154" s="255"/>
      <c r="F154" s="118" t="s">
        <v>62</v>
      </c>
      <c r="G154" s="120">
        <v>1.456</v>
      </c>
      <c r="H154" s="121">
        <v>8626.25</v>
      </c>
      <c r="I154" s="121"/>
      <c r="J154" s="121" t="s">
        <v>139</v>
      </c>
      <c r="K154" s="122" t="s">
        <v>38</v>
      </c>
      <c r="L154" s="121">
        <v>110526.42</v>
      </c>
      <c r="M154" s="121"/>
      <c r="N154" s="123"/>
      <c r="O154" s="121">
        <v>110526.42</v>
      </c>
      <c r="BG154" s="117"/>
      <c r="BH154" s="124" t="s">
        <v>186</v>
      </c>
      <c r="BK154" s="145"/>
      <c r="BL154" s="124"/>
    </row>
    <row r="155" spans="1:64" s="95" customFormat="1" ht="15" x14ac:dyDescent="0.25">
      <c r="A155" s="125"/>
      <c r="B155" s="126"/>
      <c r="C155" s="127" t="s">
        <v>96</v>
      </c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9"/>
      <c r="BG155" s="117"/>
      <c r="BH155" s="124"/>
      <c r="BK155" s="145"/>
      <c r="BL155" s="124"/>
    </row>
    <row r="156" spans="1:64" s="95" customFormat="1" ht="15" x14ac:dyDescent="0.25">
      <c r="A156" s="130"/>
      <c r="B156" s="133" t="s">
        <v>43</v>
      </c>
      <c r="C156" s="195" t="s">
        <v>44</v>
      </c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6"/>
      <c r="BG156" s="117"/>
      <c r="BH156" s="124"/>
      <c r="BJ156" s="132" t="s">
        <v>44</v>
      </c>
      <c r="BK156" s="145"/>
      <c r="BL156" s="124"/>
    </row>
    <row r="157" spans="1:64" s="95" customFormat="1" ht="146.25" x14ac:dyDescent="0.25">
      <c r="A157" s="118" t="s">
        <v>187</v>
      </c>
      <c r="B157" s="119" t="s">
        <v>60</v>
      </c>
      <c r="C157" s="255" t="s">
        <v>94</v>
      </c>
      <c r="D157" s="255"/>
      <c r="E157" s="255"/>
      <c r="F157" s="118" t="s">
        <v>62</v>
      </c>
      <c r="G157" s="120">
        <v>56.887999999999998</v>
      </c>
      <c r="H157" s="121">
        <v>8462.61</v>
      </c>
      <c r="I157" s="121"/>
      <c r="J157" s="121" t="s">
        <v>95</v>
      </c>
      <c r="K157" s="122" t="s">
        <v>38</v>
      </c>
      <c r="L157" s="121">
        <v>4236504.43</v>
      </c>
      <c r="M157" s="121"/>
      <c r="N157" s="123"/>
      <c r="O157" s="121">
        <v>4236504.43</v>
      </c>
      <c r="BG157" s="117"/>
      <c r="BH157" s="124" t="s">
        <v>94</v>
      </c>
      <c r="BK157" s="145"/>
      <c r="BL157" s="124"/>
    </row>
    <row r="158" spans="1:64" s="95" customFormat="1" ht="15" x14ac:dyDescent="0.25">
      <c r="A158" s="125"/>
      <c r="B158" s="126"/>
      <c r="C158" s="127" t="s">
        <v>188</v>
      </c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9"/>
      <c r="BG158" s="117"/>
      <c r="BH158" s="124"/>
      <c r="BK158" s="145"/>
      <c r="BL158" s="124"/>
    </row>
    <row r="159" spans="1:64" s="95" customFormat="1" ht="15" x14ac:dyDescent="0.25">
      <c r="A159" s="130"/>
      <c r="B159" s="133" t="s">
        <v>43</v>
      </c>
      <c r="C159" s="195" t="s">
        <v>44</v>
      </c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N159" s="195"/>
      <c r="O159" s="196"/>
      <c r="BG159" s="117"/>
      <c r="BH159" s="124"/>
      <c r="BJ159" s="132" t="s">
        <v>44</v>
      </c>
      <c r="BK159" s="145"/>
      <c r="BL159" s="124"/>
    </row>
    <row r="160" spans="1:64" s="95" customFormat="1" ht="146.25" x14ac:dyDescent="0.25">
      <c r="A160" s="118" t="s">
        <v>189</v>
      </c>
      <c r="B160" s="119" t="s">
        <v>60</v>
      </c>
      <c r="C160" s="255" t="s">
        <v>66</v>
      </c>
      <c r="D160" s="255"/>
      <c r="E160" s="255"/>
      <c r="F160" s="118" t="s">
        <v>62</v>
      </c>
      <c r="G160" s="142">
        <v>10.92</v>
      </c>
      <c r="H160" s="121">
        <v>7946.59</v>
      </c>
      <c r="I160" s="121"/>
      <c r="J160" s="121" t="s">
        <v>67</v>
      </c>
      <c r="K160" s="122" t="s">
        <v>38</v>
      </c>
      <c r="L160" s="121">
        <v>763635.51</v>
      </c>
      <c r="M160" s="121"/>
      <c r="N160" s="123"/>
      <c r="O160" s="121">
        <v>763635.51</v>
      </c>
      <c r="BG160" s="117"/>
      <c r="BH160" s="124" t="s">
        <v>66</v>
      </c>
      <c r="BK160" s="145"/>
      <c r="BL160" s="124"/>
    </row>
    <row r="161" spans="1:64" s="95" customFormat="1" ht="15" x14ac:dyDescent="0.25">
      <c r="A161" s="125"/>
      <c r="B161" s="126"/>
      <c r="C161" s="127" t="s">
        <v>157</v>
      </c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9"/>
      <c r="BG161" s="117"/>
      <c r="BH161" s="124"/>
      <c r="BK161" s="145"/>
      <c r="BL161" s="124"/>
    </row>
    <row r="162" spans="1:64" s="95" customFormat="1" ht="15" x14ac:dyDescent="0.25">
      <c r="A162" s="130"/>
      <c r="B162" s="133" t="s">
        <v>43</v>
      </c>
      <c r="C162" s="195" t="s">
        <v>44</v>
      </c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5"/>
      <c r="O162" s="196"/>
      <c r="BG162" s="117"/>
      <c r="BH162" s="124"/>
      <c r="BJ162" s="132" t="s">
        <v>44</v>
      </c>
      <c r="BK162" s="145"/>
      <c r="BL162" s="124"/>
    </row>
    <row r="163" spans="1:64" s="95" customFormat="1" ht="146.25" x14ac:dyDescent="0.25">
      <c r="A163" s="118" t="s">
        <v>190</v>
      </c>
      <c r="B163" s="119" t="s">
        <v>60</v>
      </c>
      <c r="C163" s="255" t="s">
        <v>191</v>
      </c>
      <c r="D163" s="255"/>
      <c r="E163" s="255"/>
      <c r="F163" s="118" t="s">
        <v>62</v>
      </c>
      <c r="G163" s="120">
        <v>0.20799999999999999</v>
      </c>
      <c r="H163" s="121">
        <v>11009.09</v>
      </c>
      <c r="I163" s="121"/>
      <c r="J163" s="121" t="s">
        <v>192</v>
      </c>
      <c r="K163" s="122" t="s">
        <v>38</v>
      </c>
      <c r="L163" s="121">
        <v>20151.04</v>
      </c>
      <c r="M163" s="121"/>
      <c r="N163" s="123"/>
      <c r="O163" s="121">
        <v>20151.04</v>
      </c>
      <c r="BG163" s="117"/>
      <c r="BH163" s="124" t="s">
        <v>191</v>
      </c>
      <c r="BK163" s="145"/>
      <c r="BL163" s="124"/>
    </row>
    <row r="164" spans="1:64" s="95" customFormat="1" ht="15" x14ac:dyDescent="0.25">
      <c r="A164" s="125"/>
      <c r="B164" s="126"/>
      <c r="C164" s="127" t="s">
        <v>193</v>
      </c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9"/>
      <c r="BG164" s="117"/>
      <c r="BH164" s="124"/>
      <c r="BK164" s="145"/>
      <c r="BL164" s="124"/>
    </row>
    <row r="165" spans="1:64" s="95" customFormat="1" ht="15" x14ac:dyDescent="0.25">
      <c r="A165" s="130"/>
      <c r="B165" s="133" t="s">
        <v>43</v>
      </c>
      <c r="C165" s="195" t="s">
        <v>44</v>
      </c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6"/>
      <c r="BG165" s="117"/>
      <c r="BH165" s="124"/>
      <c r="BJ165" s="132" t="s">
        <v>44</v>
      </c>
      <c r="BK165" s="145"/>
      <c r="BL165" s="124"/>
    </row>
    <row r="166" spans="1:64" s="95" customFormat="1" ht="146.25" x14ac:dyDescent="0.25">
      <c r="A166" s="118" t="s">
        <v>194</v>
      </c>
      <c r="B166" s="119" t="s">
        <v>60</v>
      </c>
      <c r="C166" s="255" t="s">
        <v>86</v>
      </c>
      <c r="D166" s="255"/>
      <c r="E166" s="255"/>
      <c r="F166" s="118" t="s">
        <v>62</v>
      </c>
      <c r="G166" s="144">
        <v>145.6</v>
      </c>
      <c r="H166" s="121">
        <v>9324.2000000000007</v>
      </c>
      <c r="I166" s="121"/>
      <c r="J166" s="121" t="s">
        <v>87</v>
      </c>
      <c r="K166" s="122" t="s">
        <v>38</v>
      </c>
      <c r="L166" s="121">
        <v>11946910.98</v>
      </c>
      <c r="M166" s="121"/>
      <c r="N166" s="123"/>
      <c r="O166" s="121">
        <v>11946910.98</v>
      </c>
      <c r="BG166" s="117"/>
      <c r="BH166" s="124" t="s">
        <v>86</v>
      </c>
      <c r="BK166" s="145"/>
      <c r="BL166" s="124"/>
    </row>
    <row r="167" spans="1:64" s="95" customFormat="1" ht="15" x14ac:dyDescent="0.25">
      <c r="A167" s="125"/>
      <c r="B167" s="126"/>
      <c r="C167" s="127" t="s">
        <v>195</v>
      </c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9"/>
      <c r="BG167" s="117"/>
      <c r="BH167" s="124"/>
      <c r="BK167" s="145"/>
      <c r="BL167" s="124"/>
    </row>
    <row r="168" spans="1:64" s="95" customFormat="1" ht="15" x14ac:dyDescent="0.25">
      <c r="A168" s="130"/>
      <c r="B168" s="133" t="s">
        <v>43</v>
      </c>
      <c r="C168" s="195" t="s">
        <v>44</v>
      </c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6"/>
      <c r="BG168" s="117"/>
      <c r="BH168" s="124"/>
      <c r="BJ168" s="132" t="s">
        <v>44</v>
      </c>
      <c r="BK168" s="145"/>
      <c r="BL168" s="124"/>
    </row>
    <row r="169" spans="1:64" s="95" customFormat="1" ht="146.25" x14ac:dyDescent="0.25">
      <c r="A169" s="118" t="s">
        <v>196</v>
      </c>
      <c r="B169" s="119" t="s">
        <v>60</v>
      </c>
      <c r="C169" s="255" t="s">
        <v>90</v>
      </c>
      <c r="D169" s="255"/>
      <c r="E169" s="255"/>
      <c r="F169" s="118" t="s">
        <v>62</v>
      </c>
      <c r="G169" s="142">
        <v>4.68</v>
      </c>
      <c r="H169" s="121">
        <v>8886.25</v>
      </c>
      <c r="I169" s="121"/>
      <c r="J169" s="121" t="s">
        <v>91</v>
      </c>
      <c r="K169" s="122" t="s">
        <v>38</v>
      </c>
      <c r="L169" s="121">
        <v>365971.32</v>
      </c>
      <c r="M169" s="121"/>
      <c r="N169" s="123"/>
      <c r="O169" s="121">
        <v>365971.32</v>
      </c>
      <c r="BG169" s="117"/>
      <c r="BH169" s="124" t="s">
        <v>90</v>
      </c>
      <c r="BK169" s="145"/>
      <c r="BL169" s="124"/>
    </row>
    <row r="170" spans="1:64" s="95" customFormat="1" ht="15" x14ac:dyDescent="0.25">
      <c r="A170" s="125"/>
      <c r="B170" s="126"/>
      <c r="C170" s="127" t="s">
        <v>197</v>
      </c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9"/>
      <c r="BG170" s="117"/>
      <c r="BH170" s="124"/>
      <c r="BK170" s="145"/>
      <c r="BL170" s="124"/>
    </row>
    <row r="171" spans="1:64" s="95" customFormat="1" ht="15" x14ac:dyDescent="0.25">
      <c r="A171" s="130"/>
      <c r="B171" s="133" t="s">
        <v>43</v>
      </c>
      <c r="C171" s="195" t="s">
        <v>44</v>
      </c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  <c r="O171" s="196"/>
      <c r="BG171" s="117"/>
      <c r="BH171" s="124"/>
      <c r="BJ171" s="132" t="s">
        <v>44</v>
      </c>
      <c r="BK171" s="145"/>
      <c r="BL171" s="124"/>
    </row>
    <row r="172" spans="1:64" s="95" customFormat="1" ht="146.25" x14ac:dyDescent="0.25">
      <c r="A172" s="118" t="s">
        <v>198</v>
      </c>
      <c r="B172" s="119" t="s">
        <v>60</v>
      </c>
      <c r="C172" s="255" t="s">
        <v>98</v>
      </c>
      <c r="D172" s="255"/>
      <c r="E172" s="255"/>
      <c r="F172" s="118" t="s">
        <v>62</v>
      </c>
      <c r="G172" s="142">
        <v>68.64</v>
      </c>
      <c r="H172" s="121">
        <v>8212.27</v>
      </c>
      <c r="I172" s="121"/>
      <c r="J172" s="121" t="s">
        <v>99</v>
      </c>
      <c r="K172" s="122" t="s">
        <v>38</v>
      </c>
      <c r="L172" s="121">
        <v>4960473.87</v>
      </c>
      <c r="M172" s="121"/>
      <c r="N172" s="123"/>
      <c r="O172" s="121">
        <v>4960473.87</v>
      </c>
      <c r="BG172" s="117"/>
      <c r="BH172" s="124" t="s">
        <v>98</v>
      </c>
      <c r="BK172" s="145"/>
      <c r="BL172" s="124"/>
    </row>
    <row r="173" spans="1:64" s="95" customFormat="1" ht="15" x14ac:dyDescent="0.25">
      <c r="A173" s="125"/>
      <c r="B173" s="126"/>
      <c r="C173" s="127" t="s">
        <v>199</v>
      </c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9"/>
      <c r="BG173" s="117"/>
      <c r="BH173" s="124"/>
      <c r="BK173" s="145"/>
      <c r="BL173" s="124"/>
    </row>
    <row r="174" spans="1:64" s="95" customFormat="1" ht="15" x14ac:dyDescent="0.25">
      <c r="A174" s="130"/>
      <c r="B174" s="133" t="s">
        <v>43</v>
      </c>
      <c r="C174" s="195" t="s">
        <v>44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6"/>
      <c r="BG174" s="117"/>
      <c r="BH174" s="124"/>
      <c r="BJ174" s="132" t="s">
        <v>44</v>
      </c>
      <c r="BK174" s="145"/>
      <c r="BL174" s="124"/>
    </row>
    <row r="175" spans="1:64" s="95" customFormat="1" ht="146.25" x14ac:dyDescent="0.25">
      <c r="A175" s="118" t="s">
        <v>200</v>
      </c>
      <c r="B175" s="119" t="s">
        <v>60</v>
      </c>
      <c r="C175" s="255" t="s">
        <v>109</v>
      </c>
      <c r="D175" s="255"/>
      <c r="E175" s="255"/>
      <c r="F175" s="118" t="s">
        <v>62</v>
      </c>
      <c r="G175" s="142">
        <v>6.76</v>
      </c>
      <c r="H175" s="121">
        <v>7368.86</v>
      </c>
      <c r="I175" s="121"/>
      <c r="J175" s="121" t="s">
        <v>110</v>
      </c>
      <c r="K175" s="122" t="s">
        <v>38</v>
      </c>
      <c r="L175" s="121">
        <v>438358.74</v>
      </c>
      <c r="M175" s="121"/>
      <c r="N175" s="123"/>
      <c r="O175" s="121">
        <v>438358.74</v>
      </c>
      <c r="BG175" s="117"/>
      <c r="BH175" s="124" t="s">
        <v>109</v>
      </c>
      <c r="BK175" s="145"/>
      <c r="BL175" s="124"/>
    </row>
    <row r="176" spans="1:64" s="95" customFormat="1" ht="15" x14ac:dyDescent="0.25">
      <c r="A176" s="125"/>
      <c r="B176" s="126"/>
      <c r="C176" s="127" t="s">
        <v>201</v>
      </c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9"/>
      <c r="BG176" s="117"/>
      <c r="BH176" s="124"/>
      <c r="BK176" s="145"/>
      <c r="BL176" s="124"/>
    </row>
    <row r="177" spans="1:64" s="95" customFormat="1" ht="15" x14ac:dyDescent="0.25">
      <c r="A177" s="130"/>
      <c r="B177" s="133" t="s">
        <v>43</v>
      </c>
      <c r="C177" s="195" t="s">
        <v>44</v>
      </c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6"/>
      <c r="BG177" s="117"/>
      <c r="BH177" s="124"/>
      <c r="BJ177" s="132" t="s">
        <v>44</v>
      </c>
      <c r="BK177" s="145"/>
      <c r="BL177" s="124"/>
    </row>
    <row r="178" spans="1:64" s="95" customFormat="1" ht="15" x14ac:dyDescent="0.25">
      <c r="A178" s="204" t="s">
        <v>116</v>
      </c>
      <c r="B178" s="205"/>
      <c r="C178" s="205"/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6"/>
      <c r="BG178" s="117"/>
      <c r="BH178" s="124"/>
      <c r="BK178" s="145" t="s">
        <v>116</v>
      </c>
      <c r="BL178" s="124"/>
    </row>
    <row r="179" spans="1:64" s="95" customFormat="1" ht="22.5" x14ac:dyDescent="0.25">
      <c r="A179" s="207" t="s">
        <v>117</v>
      </c>
      <c r="B179" s="208"/>
      <c r="C179" s="208"/>
      <c r="D179" s="208"/>
      <c r="E179" s="208"/>
      <c r="F179" s="208"/>
      <c r="G179" s="208"/>
      <c r="H179" s="208"/>
      <c r="I179" s="208"/>
      <c r="J179" s="208"/>
      <c r="K179" s="209"/>
      <c r="L179" s="121">
        <v>28934183.27</v>
      </c>
      <c r="M179" s="121">
        <v>3624701.69</v>
      </c>
      <c r="N179" s="121" t="s">
        <v>181</v>
      </c>
      <c r="O179" s="121">
        <v>23224211.07</v>
      </c>
      <c r="BG179" s="117"/>
      <c r="BH179" s="124"/>
      <c r="BK179" s="145"/>
      <c r="BL179" s="124" t="s">
        <v>117</v>
      </c>
    </row>
    <row r="180" spans="1:64" s="95" customFormat="1" ht="15" x14ac:dyDescent="0.25">
      <c r="A180" s="207" t="s">
        <v>119</v>
      </c>
      <c r="B180" s="208"/>
      <c r="C180" s="208"/>
      <c r="D180" s="208"/>
      <c r="E180" s="208"/>
      <c r="F180" s="208"/>
      <c r="G180" s="208"/>
      <c r="H180" s="208"/>
      <c r="I180" s="208"/>
      <c r="J180" s="208"/>
      <c r="K180" s="209"/>
      <c r="L180" s="121">
        <v>4049577.2</v>
      </c>
      <c r="M180" s="121"/>
      <c r="N180" s="121"/>
      <c r="O180" s="121"/>
      <c r="BG180" s="117"/>
      <c r="BH180" s="124"/>
      <c r="BK180" s="145"/>
      <c r="BL180" s="124" t="s">
        <v>119</v>
      </c>
    </row>
    <row r="181" spans="1:64" s="95" customFormat="1" ht="15" x14ac:dyDescent="0.25">
      <c r="A181" s="207" t="s">
        <v>120</v>
      </c>
      <c r="B181" s="208"/>
      <c r="C181" s="208"/>
      <c r="D181" s="208"/>
      <c r="E181" s="208"/>
      <c r="F181" s="208"/>
      <c r="G181" s="208"/>
      <c r="H181" s="208"/>
      <c r="I181" s="208"/>
      <c r="J181" s="208"/>
      <c r="K181" s="209"/>
      <c r="L181" s="121">
        <v>2699718.14</v>
      </c>
      <c r="M181" s="121"/>
      <c r="N181" s="121"/>
      <c r="O181" s="121"/>
      <c r="BG181" s="117"/>
      <c r="BH181" s="124"/>
      <c r="BK181" s="145"/>
      <c r="BL181" s="124" t="s">
        <v>120</v>
      </c>
    </row>
    <row r="182" spans="1:64" s="95" customFormat="1" ht="15" x14ac:dyDescent="0.25">
      <c r="A182" s="207" t="s">
        <v>202</v>
      </c>
      <c r="B182" s="208"/>
      <c r="C182" s="208"/>
      <c r="D182" s="208"/>
      <c r="E182" s="208"/>
      <c r="F182" s="208"/>
      <c r="G182" s="208"/>
      <c r="H182" s="208"/>
      <c r="I182" s="208"/>
      <c r="J182" s="208"/>
      <c r="K182" s="209"/>
      <c r="L182" s="121">
        <v>35683478.609999999</v>
      </c>
      <c r="M182" s="121"/>
      <c r="N182" s="121"/>
      <c r="O182" s="121"/>
      <c r="BG182" s="117"/>
      <c r="BH182" s="124"/>
      <c r="BK182" s="145"/>
      <c r="BL182" s="124" t="s">
        <v>202</v>
      </c>
    </row>
    <row r="183" spans="1:64" s="95" customFormat="1" ht="15" x14ac:dyDescent="0.25">
      <c r="A183" s="207" t="s">
        <v>122</v>
      </c>
      <c r="B183" s="208"/>
      <c r="C183" s="208"/>
      <c r="D183" s="208"/>
      <c r="E183" s="208"/>
      <c r="F183" s="208"/>
      <c r="G183" s="208"/>
      <c r="H183" s="208"/>
      <c r="I183" s="208"/>
      <c r="J183" s="208"/>
      <c r="K183" s="209"/>
      <c r="L183" s="121">
        <v>22842532.699999999</v>
      </c>
      <c r="M183" s="121"/>
      <c r="N183" s="121"/>
      <c r="O183" s="121"/>
      <c r="BG183" s="117"/>
      <c r="BH183" s="124"/>
      <c r="BK183" s="145"/>
      <c r="BL183" s="124" t="s">
        <v>122</v>
      </c>
    </row>
    <row r="184" spans="1:64" s="95" customFormat="1" ht="15" x14ac:dyDescent="0.25">
      <c r="A184" s="191" t="s">
        <v>203</v>
      </c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3"/>
      <c r="BG184" s="117" t="s">
        <v>203</v>
      </c>
      <c r="BH184" s="124"/>
      <c r="BK184" s="145"/>
      <c r="BL184" s="124"/>
    </row>
    <row r="185" spans="1:64" s="95" customFormat="1" ht="146.25" x14ac:dyDescent="0.25">
      <c r="A185" s="118" t="s">
        <v>204</v>
      </c>
      <c r="B185" s="119" t="s">
        <v>205</v>
      </c>
      <c r="C185" s="255" t="s">
        <v>206</v>
      </c>
      <c r="D185" s="255"/>
      <c r="E185" s="255"/>
      <c r="F185" s="118" t="s">
        <v>35</v>
      </c>
      <c r="G185" s="120">
        <v>284.85599999999999</v>
      </c>
      <c r="H185" s="121" t="s">
        <v>207</v>
      </c>
      <c r="I185" s="121" t="s">
        <v>208</v>
      </c>
      <c r="J185" s="121">
        <v>380.96</v>
      </c>
      <c r="K185" s="122" t="s">
        <v>38</v>
      </c>
      <c r="L185" s="121">
        <v>13405008.369999999</v>
      </c>
      <c r="M185" s="121">
        <v>10387095.949999999</v>
      </c>
      <c r="N185" s="123" t="s">
        <v>209</v>
      </c>
      <c r="O185" s="121">
        <v>954964.93</v>
      </c>
      <c r="BG185" s="117"/>
      <c r="BH185" s="124" t="s">
        <v>206</v>
      </c>
      <c r="BK185" s="145"/>
      <c r="BL185" s="124"/>
    </row>
    <row r="186" spans="1:64" s="95" customFormat="1" ht="15" x14ac:dyDescent="0.25">
      <c r="A186" s="125"/>
      <c r="B186" s="126"/>
      <c r="C186" s="127" t="s">
        <v>210</v>
      </c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9"/>
      <c r="BG186" s="117"/>
      <c r="BH186" s="124"/>
      <c r="BK186" s="145"/>
      <c r="BL186" s="124"/>
    </row>
    <row r="187" spans="1:64" s="95" customFormat="1" ht="57" x14ac:dyDescent="0.25">
      <c r="A187" s="130"/>
      <c r="B187" s="131" t="s">
        <v>41</v>
      </c>
      <c r="C187" s="195" t="s">
        <v>42</v>
      </c>
      <c r="D187" s="195"/>
      <c r="E187" s="195"/>
      <c r="F187" s="195"/>
      <c r="G187" s="195"/>
      <c r="H187" s="195"/>
      <c r="I187" s="195"/>
      <c r="J187" s="195"/>
      <c r="K187" s="195"/>
      <c r="L187" s="195"/>
      <c r="M187" s="195"/>
      <c r="N187" s="195"/>
      <c r="O187" s="196"/>
      <c r="BG187" s="117"/>
      <c r="BH187" s="124"/>
      <c r="BI187" s="132" t="s">
        <v>42</v>
      </c>
      <c r="BK187" s="145"/>
      <c r="BL187" s="124"/>
    </row>
    <row r="188" spans="1:64" s="95" customFormat="1" ht="15" x14ac:dyDescent="0.25">
      <c r="A188" s="130"/>
      <c r="B188" s="133" t="s">
        <v>43</v>
      </c>
      <c r="C188" s="195" t="s">
        <v>44</v>
      </c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6"/>
      <c r="BG188" s="117"/>
      <c r="BH188" s="124"/>
      <c r="BJ188" s="132" t="s">
        <v>44</v>
      </c>
      <c r="BK188" s="145"/>
      <c r="BL188" s="124"/>
    </row>
    <row r="189" spans="1:64" s="95" customFormat="1" ht="15" x14ac:dyDescent="0.25">
      <c r="A189" s="134"/>
      <c r="B189" s="135"/>
      <c r="C189" s="135"/>
      <c r="D189" s="135"/>
      <c r="E189" s="136" t="s">
        <v>211</v>
      </c>
      <c r="F189" s="136"/>
      <c r="G189" s="137"/>
      <c r="H189" s="138"/>
      <c r="I189" s="101"/>
      <c r="J189" s="101"/>
      <c r="K189" s="101"/>
      <c r="L189" s="139">
        <v>10526455.699999999</v>
      </c>
      <c r="M189" s="140"/>
      <c r="N189" s="140"/>
      <c r="O189" s="141"/>
      <c r="BG189" s="117"/>
      <c r="BH189" s="124"/>
      <c r="BK189" s="145"/>
      <c r="BL189" s="124"/>
    </row>
    <row r="190" spans="1:64" s="95" customFormat="1" ht="15" x14ac:dyDescent="0.25">
      <c r="A190" s="134"/>
      <c r="B190" s="135"/>
      <c r="C190" s="135"/>
      <c r="D190" s="135"/>
      <c r="E190" s="136" t="s">
        <v>212</v>
      </c>
      <c r="F190" s="136"/>
      <c r="G190" s="137"/>
      <c r="H190" s="138"/>
      <c r="I190" s="101"/>
      <c r="J190" s="101"/>
      <c r="K190" s="101"/>
      <c r="L190" s="139">
        <v>7017637.1299999999</v>
      </c>
      <c r="M190" s="140"/>
      <c r="N190" s="140"/>
      <c r="O190" s="141"/>
      <c r="BG190" s="117"/>
      <c r="BH190" s="124"/>
      <c r="BK190" s="145"/>
      <c r="BL190" s="124"/>
    </row>
    <row r="191" spans="1:64" s="95" customFormat="1" ht="15" x14ac:dyDescent="0.25">
      <c r="A191" s="134"/>
      <c r="B191" s="135"/>
      <c r="C191" s="135"/>
      <c r="D191" s="135"/>
      <c r="E191" s="136" t="s">
        <v>47</v>
      </c>
      <c r="F191" s="136"/>
      <c r="G191" s="137"/>
      <c r="H191" s="138"/>
      <c r="I191" s="101"/>
      <c r="J191" s="101"/>
      <c r="K191" s="101"/>
      <c r="L191" s="139">
        <v>30949101.199999999</v>
      </c>
      <c r="M191" s="140"/>
      <c r="N191" s="140"/>
      <c r="O191" s="141"/>
      <c r="BG191" s="117"/>
      <c r="BH191" s="124"/>
      <c r="BK191" s="145"/>
      <c r="BL191" s="124"/>
    </row>
    <row r="192" spans="1:64" s="95" customFormat="1" ht="146.25" x14ac:dyDescent="0.25">
      <c r="A192" s="118" t="s">
        <v>213</v>
      </c>
      <c r="B192" s="119" t="s">
        <v>60</v>
      </c>
      <c r="C192" s="255" t="s">
        <v>214</v>
      </c>
      <c r="D192" s="255"/>
      <c r="E192" s="255"/>
      <c r="F192" s="118" t="s">
        <v>62</v>
      </c>
      <c r="G192" s="120">
        <v>45.344000000000001</v>
      </c>
      <c r="H192" s="121">
        <v>10614.32</v>
      </c>
      <c r="I192" s="121"/>
      <c r="J192" s="121" t="s">
        <v>215</v>
      </c>
      <c r="K192" s="122" t="s">
        <v>38</v>
      </c>
      <c r="L192" s="121">
        <v>4235402.3899999997</v>
      </c>
      <c r="M192" s="121"/>
      <c r="N192" s="123"/>
      <c r="O192" s="121">
        <v>4235402.3899999997</v>
      </c>
      <c r="BG192" s="117"/>
      <c r="BH192" s="124" t="s">
        <v>214</v>
      </c>
      <c r="BK192" s="145"/>
      <c r="BL192" s="124"/>
    </row>
    <row r="193" spans="1:64" s="95" customFormat="1" ht="15" x14ac:dyDescent="0.25">
      <c r="A193" s="125"/>
      <c r="B193" s="126"/>
      <c r="C193" s="127" t="s">
        <v>216</v>
      </c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9"/>
      <c r="BG193" s="117"/>
      <c r="BH193" s="124"/>
      <c r="BK193" s="145"/>
      <c r="BL193" s="124"/>
    </row>
    <row r="194" spans="1:64" s="95" customFormat="1" ht="15" x14ac:dyDescent="0.25">
      <c r="A194" s="130"/>
      <c r="B194" s="133" t="s">
        <v>43</v>
      </c>
      <c r="C194" s="195" t="s">
        <v>44</v>
      </c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6"/>
      <c r="BG194" s="117"/>
      <c r="BH194" s="124"/>
      <c r="BJ194" s="132" t="s">
        <v>44</v>
      </c>
      <c r="BK194" s="145"/>
      <c r="BL194" s="124"/>
    </row>
    <row r="195" spans="1:64" s="95" customFormat="1" ht="146.25" x14ac:dyDescent="0.25">
      <c r="A195" s="118" t="s">
        <v>217</v>
      </c>
      <c r="B195" s="119" t="s">
        <v>60</v>
      </c>
      <c r="C195" s="255" t="s">
        <v>218</v>
      </c>
      <c r="D195" s="255"/>
      <c r="E195" s="255"/>
      <c r="F195" s="118" t="s">
        <v>62</v>
      </c>
      <c r="G195" s="142">
        <v>115.44</v>
      </c>
      <c r="H195" s="121">
        <v>10157.049999999999</v>
      </c>
      <c r="I195" s="121"/>
      <c r="J195" s="121" t="s">
        <v>219</v>
      </c>
      <c r="K195" s="122" t="s">
        <v>38</v>
      </c>
      <c r="L195" s="121">
        <v>10318262.699999999</v>
      </c>
      <c r="M195" s="121"/>
      <c r="N195" s="123"/>
      <c r="O195" s="121">
        <v>10318262.699999999</v>
      </c>
      <c r="BG195" s="117"/>
      <c r="BH195" s="124" t="s">
        <v>218</v>
      </c>
      <c r="BK195" s="145"/>
      <c r="BL195" s="124"/>
    </row>
    <row r="196" spans="1:64" s="95" customFormat="1" ht="15" x14ac:dyDescent="0.25">
      <c r="A196" s="125"/>
      <c r="B196" s="126"/>
      <c r="C196" s="127" t="s">
        <v>220</v>
      </c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9"/>
      <c r="BG196" s="117"/>
      <c r="BH196" s="124"/>
      <c r="BK196" s="145"/>
      <c r="BL196" s="124"/>
    </row>
    <row r="197" spans="1:64" s="95" customFormat="1" ht="15" x14ac:dyDescent="0.25">
      <c r="A197" s="130"/>
      <c r="B197" s="133" t="s">
        <v>43</v>
      </c>
      <c r="C197" s="195" t="s">
        <v>44</v>
      </c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6"/>
      <c r="BG197" s="117"/>
      <c r="BH197" s="124"/>
      <c r="BJ197" s="132" t="s">
        <v>44</v>
      </c>
      <c r="BK197" s="145"/>
      <c r="BL197" s="124"/>
    </row>
    <row r="198" spans="1:64" s="95" customFormat="1" ht="146.25" x14ac:dyDescent="0.25">
      <c r="A198" s="118" t="s">
        <v>221</v>
      </c>
      <c r="B198" s="119" t="s">
        <v>60</v>
      </c>
      <c r="C198" s="255" t="s">
        <v>222</v>
      </c>
      <c r="D198" s="255"/>
      <c r="E198" s="255"/>
      <c r="F198" s="118" t="s">
        <v>62</v>
      </c>
      <c r="G198" s="120">
        <v>9.7759999999999998</v>
      </c>
      <c r="H198" s="121">
        <v>9877.84</v>
      </c>
      <c r="I198" s="121"/>
      <c r="J198" s="121" t="s">
        <v>223</v>
      </c>
      <c r="K198" s="122" t="s">
        <v>38</v>
      </c>
      <c r="L198" s="121">
        <v>849778.72</v>
      </c>
      <c r="M198" s="121"/>
      <c r="N198" s="123"/>
      <c r="O198" s="121">
        <v>849778.72</v>
      </c>
      <c r="BG198" s="117"/>
      <c r="BH198" s="124" t="s">
        <v>222</v>
      </c>
      <c r="BK198" s="145"/>
      <c r="BL198" s="124"/>
    </row>
    <row r="199" spans="1:64" s="95" customFormat="1" ht="15" x14ac:dyDescent="0.25">
      <c r="A199" s="125"/>
      <c r="B199" s="126"/>
      <c r="C199" s="127" t="s">
        <v>224</v>
      </c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9"/>
      <c r="BG199" s="117"/>
      <c r="BH199" s="124"/>
      <c r="BK199" s="145"/>
      <c r="BL199" s="124"/>
    </row>
    <row r="200" spans="1:64" s="95" customFormat="1" ht="15" x14ac:dyDescent="0.25">
      <c r="A200" s="130"/>
      <c r="B200" s="133" t="s">
        <v>43</v>
      </c>
      <c r="C200" s="195" t="s">
        <v>44</v>
      </c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N200" s="195"/>
      <c r="O200" s="196"/>
      <c r="BG200" s="117"/>
      <c r="BH200" s="124"/>
      <c r="BJ200" s="132" t="s">
        <v>44</v>
      </c>
      <c r="BK200" s="145"/>
      <c r="BL200" s="124"/>
    </row>
    <row r="201" spans="1:64" s="95" customFormat="1" ht="146.25" x14ac:dyDescent="0.25">
      <c r="A201" s="118" t="s">
        <v>225</v>
      </c>
      <c r="B201" s="119" t="s">
        <v>60</v>
      </c>
      <c r="C201" s="255" t="s">
        <v>226</v>
      </c>
      <c r="D201" s="255"/>
      <c r="E201" s="255"/>
      <c r="F201" s="118" t="s">
        <v>62</v>
      </c>
      <c r="G201" s="120">
        <v>18.928000000000001</v>
      </c>
      <c r="H201" s="121">
        <v>9521.59</v>
      </c>
      <c r="I201" s="121"/>
      <c r="J201" s="121" t="s">
        <v>227</v>
      </c>
      <c r="K201" s="122" t="s">
        <v>38</v>
      </c>
      <c r="L201" s="121">
        <v>1585976.97</v>
      </c>
      <c r="M201" s="121"/>
      <c r="N201" s="123"/>
      <c r="O201" s="121">
        <v>1585976.97</v>
      </c>
      <c r="BG201" s="117"/>
      <c r="BH201" s="124" t="s">
        <v>226</v>
      </c>
      <c r="BK201" s="145"/>
      <c r="BL201" s="124"/>
    </row>
    <row r="202" spans="1:64" s="95" customFormat="1" ht="15" x14ac:dyDescent="0.25">
      <c r="A202" s="125"/>
      <c r="B202" s="126"/>
      <c r="C202" s="127" t="s">
        <v>228</v>
      </c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9"/>
      <c r="BG202" s="117"/>
      <c r="BH202" s="124"/>
      <c r="BK202" s="145"/>
      <c r="BL202" s="124"/>
    </row>
    <row r="203" spans="1:64" s="95" customFormat="1" ht="15" x14ac:dyDescent="0.25">
      <c r="A203" s="130"/>
      <c r="B203" s="133" t="s">
        <v>43</v>
      </c>
      <c r="C203" s="195" t="s">
        <v>44</v>
      </c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6"/>
      <c r="BG203" s="117"/>
      <c r="BH203" s="124"/>
      <c r="BJ203" s="132" t="s">
        <v>44</v>
      </c>
      <c r="BK203" s="145"/>
      <c r="BL203" s="124"/>
    </row>
    <row r="204" spans="1:64" s="95" customFormat="1" ht="146.25" x14ac:dyDescent="0.25">
      <c r="A204" s="118" t="s">
        <v>229</v>
      </c>
      <c r="B204" s="119" t="s">
        <v>60</v>
      </c>
      <c r="C204" s="255" t="s">
        <v>61</v>
      </c>
      <c r="D204" s="255"/>
      <c r="E204" s="255"/>
      <c r="F204" s="118" t="s">
        <v>62</v>
      </c>
      <c r="G204" s="120">
        <v>2.496</v>
      </c>
      <c r="H204" s="121">
        <v>9007.5</v>
      </c>
      <c r="I204" s="121"/>
      <c r="J204" s="121" t="s">
        <v>63</v>
      </c>
      <c r="K204" s="122" t="s">
        <v>38</v>
      </c>
      <c r="L204" s="121">
        <v>197847.94</v>
      </c>
      <c r="M204" s="121"/>
      <c r="N204" s="123"/>
      <c r="O204" s="121">
        <v>197847.94</v>
      </c>
      <c r="BG204" s="117"/>
      <c r="BH204" s="124" t="s">
        <v>61</v>
      </c>
      <c r="BK204" s="145"/>
      <c r="BL204" s="124"/>
    </row>
    <row r="205" spans="1:64" s="95" customFormat="1" ht="15" x14ac:dyDescent="0.25">
      <c r="A205" s="125"/>
      <c r="B205" s="126"/>
      <c r="C205" s="127" t="s">
        <v>230</v>
      </c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9"/>
      <c r="BG205" s="117"/>
      <c r="BH205" s="124"/>
      <c r="BK205" s="145"/>
      <c r="BL205" s="124"/>
    </row>
    <row r="206" spans="1:64" s="95" customFormat="1" ht="15" x14ac:dyDescent="0.25">
      <c r="A206" s="130"/>
      <c r="B206" s="133" t="s">
        <v>43</v>
      </c>
      <c r="C206" s="195" t="s">
        <v>44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6"/>
      <c r="BG206" s="117"/>
      <c r="BH206" s="124"/>
      <c r="BJ206" s="132" t="s">
        <v>44</v>
      </c>
      <c r="BK206" s="145"/>
      <c r="BL206" s="124"/>
    </row>
    <row r="207" spans="1:64" s="95" customFormat="1" ht="146.25" x14ac:dyDescent="0.25">
      <c r="A207" s="118" t="s">
        <v>231</v>
      </c>
      <c r="B207" s="119" t="s">
        <v>60</v>
      </c>
      <c r="C207" s="255" t="s">
        <v>232</v>
      </c>
      <c r="D207" s="255"/>
      <c r="E207" s="255"/>
      <c r="F207" s="118" t="s">
        <v>62</v>
      </c>
      <c r="G207" s="120">
        <v>4.5759999999999996</v>
      </c>
      <c r="H207" s="121">
        <v>12096.93</v>
      </c>
      <c r="I207" s="121"/>
      <c r="J207" s="121" t="s">
        <v>233</v>
      </c>
      <c r="K207" s="122" t="s">
        <v>38</v>
      </c>
      <c r="L207" s="121">
        <v>487128.85</v>
      </c>
      <c r="M207" s="121"/>
      <c r="N207" s="123"/>
      <c r="O207" s="121">
        <v>487128.85</v>
      </c>
      <c r="BG207" s="117"/>
      <c r="BH207" s="124" t="s">
        <v>232</v>
      </c>
      <c r="BK207" s="145"/>
      <c r="BL207" s="124"/>
    </row>
    <row r="208" spans="1:64" s="95" customFormat="1" ht="15" x14ac:dyDescent="0.25">
      <c r="A208" s="125"/>
      <c r="B208" s="126"/>
      <c r="C208" s="127" t="s">
        <v>234</v>
      </c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9"/>
      <c r="BG208" s="117"/>
      <c r="BH208" s="124"/>
      <c r="BK208" s="145"/>
      <c r="BL208" s="124"/>
    </row>
    <row r="209" spans="1:64" s="95" customFormat="1" ht="15" x14ac:dyDescent="0.25">
      <c r="A209" s="130"/>
      <c r="B209" s="133" t="s">
        <v>43</v>
      </c>
      <c r="C209" s="195" t="s">
        <v>44</v>
      </c>
      <c r="D209" s="195"/>
      <c r="E209" s="195"/>
      <c r="F209" s="195"/>
      <c r="G209" s="195"/>
      <c r="H209" s="195"/>
      <c r="I209" s="195"/>
      <c r="J209" s="195"/>
      <c r="K209" s="195"/>
      <c r="L209" s="195"/>
      <c r="M209" s="195"/>
      <c r="N209" s="195"/>
      <c r="O209" s="196"/>
      <c r="BG209" s="117"/>
      <c r="BH209" s="124"/>
      <c r="BJ209" s="132" t="s">
        <v>44</v>
      </c>
      <c r="BK209" s="145"/>
      <c r="BL209" s="124"/>
    </row>
    <row r="210" spans="1:64" s="95" customFormat="1" ht="146.25" x14ac:dyDescent="0.25">
      <c r="A210" s="118" t="s">
        <v>235</v>
      </c>
      <c r="B210" s="119" t="s">
        <v>60</v>
      </c>
      <c r="C210" s="255" t="s">
        <v>138</v>
      </c>
      <c r="D210" s="255"/>
      <c r="E210" s="255"/>
      <c r="F210" s="118" t="s">
        <v>62</v>
      </c>
      <c r="G210" s="142">
        <v>20.28</v>
      </c>
      <c r="H210" s="121">
        <v>8626.25</v>
      </c>
      <c r="I210" s="121"/>
      <c r="J210" s="121" t="s">
        <v>139</v>
      </c>
      <c r="K210" s="122" t="s">
        <v>38</v>
      </c>
      <c r="L210" s="121">
        <v>1539475.08</v>
      </c>
      <c r="M210" s="121"/>
      <c r="N210" s="123"/>
      <c r="O210" s="121">
        <v>1539475.08</v>
      </c>
      <c r="BG210" s="117"/>
      <c r="BH210" s="124" t="s">
        <v>138</v>
      </c>
      <c r="BK210" s="145"/>
      <c r="BL210" s="124"/>
    </row>
    <row r="211" spans="1:64" s="95" customFormat="1" ht="15" x14ac:dyDescent="0.25">
      <c r="A211" s="125"/>
      <c r="B211" s="126"/>
      <c r="C211" s="127" t="s">
        <v>236</v>
      </c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9"/>
      <c r="BG211" s="117"/>
      <c r="BH211" s="124"/>
      <c r="BK211" s="145"/>
      <c r="BL211" s="124"/>
    </row>
    <row r="212" spans="1:64" s="95" customFormat="1" ht="15" x14ac:dyDescent="0.25">
      <c r="A212" s="130"/>
      <c r="B212" s="133" t="s">
        <v>43</v>
      </c>
      <c r="C212" s="195" t="s">
        <v>44</v>
      </c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N212" s="195"/>
      <c r="O212" s="196"/>
      <c r="BG212" s="117"/>
      <c r="BH212" s="124"/>
      <c r="BJ212" s="132" t="s">
        <v>44</v>
      </c>
      <c r="BK212" s="145"/>
      <c r="BL212" s="124"/>
    </row>
    <row r="213" spans="1:64" s="95" customFormat="1" ht="146.25" x14ac:dyDescent="0.25">
      <c r="A213" s="118" t="s">
        <v>237</v>
      </c>
      <c r="B213" s="119" t="s">
        <v>60</v>
      </c>
      <c r="C213" s="255" t="s">
        <v>238</v>
      </c>
      <c r="D213" s="255"/>
      <c r="E213" s="255"/>
      <c r="F213" s="118" t="s">
        <v>62</v>
      </c>
      <c r="G213" s="120">
        <v>11.648</v>
      </c>
      <c r="H213" s="121">
        <v>9800.91</v>
      </c>
      <c r="I213" s="121"/>
      <c r="J213" s="121" t="s">
        <v>239</v>
      </c>
      <c r="K213" s="122" t="s">
        <v>38</v>
      </c>
      <c r="L213" s="121">
        <v>1004616.8</v>
      </c>
      <c r="M213" s="121"/>
      <c r="N213" s="123"/>
      <c r="O213" s="121">
        <v>1004616.8</v>
      </c>
      <c r="BG213" s="117"/>
      <c r="BH213" s="124" t="s">
        <v>238</v>
      </c>
      <c r="BK213" s="145"/>
      <c r="BL213" s="124"/>
    </row>
    <row r="214" spans="1:64" s="95" customFormat="1" ht="15" x14ac:dyDescent="0.25">
      <c r="A214" s="125"/>
      <c r="B214" s="126"/>
      <c r="C214" s="127" t="s">
        <v>240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9"/>
      <c r="BG214" s="117"/>
      <c r="BH214" s="124"/>
      <c r="BK214" s="145"/>
      <c r="BL214" s="124"/>
    </row>
    <row r="215" spans="1:64" s="95" customFormat="1" ht="15" x14ac:dyDescent="0.25">
      <c r="A215" s="130"/>
      <c r="B215" s="133" t="s">
        <v>43</v>
      </c>
      <c r="C215" s="195" t="s">
        <v>44</v>
      </c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6"/>
      <c r="BG215" s="117"/>
      <c r="BH215" s="124"/>
      <c r="BJ215" s="132" t="s">
        <v>44</v>
      </c>
      <c r="BK215" s="145"/>
      <c r="BL215" s="124"/>
    </row>
    <row r="216" spans="1:64" s="95" customFormat="1" ht="146.25" x14ac:dyDescent="0.25">
      <c r="A216" s="118" t="s">
        <v>241</v>
      </c>
      <c r="B216" s="119" t="s">
        <v>60</v>
      </c>
      <c r="C216" s="255" t="s">
        <v>242</v>
      </c>
      <c r="D216" s="255"/>
      <c r="E216" s="255"/>
      <c r="F216" s="118" t="s">
        <v>62</v>
      </c>
      <c r="G216" s="120">
        <v>7.4880000000000004</v>
      </c>
      <c r="H216" s="121">
        <v>8038.98</v>
      </c>
      <c r="I216" s="121"/>
      <c r="J216" s="121" t="s">
        <v>243</v>
      </c>
      <c r="K216" s="122" t="s">
        <v>38</v>
      </c>
      <c r="L216" s="121">
        <v>529723.76</v>
      </c>
      <c r="M216" s="121"/>
      <c r="N216" s="123"/>
      <c r="O216" s="121">
        <v>529723.76</v>
      </c>
      <c r="BG216" s="117"/>
      <c r="BH216" s="124" t="s">
        <v>242</v>
      </c>
      <c r="BK216" s="145"/>
      <c r="BL216" s="124"/>
    </row>
    <row r="217" spans="1:64" s="95" customFormat="1" ht="15" x14ac:dyDescent="0.25">
      <c r="A217" s="125"/>
      <c r="B217" s="126"/>
      <c r="C217" s="127" t="s">
        <v>244</v>
      </c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9"/>
      <c r="BG217" s="117"/>
      <c r="BH217" s="124"/>
      <c r="BK217" s="145"/>
      <c r="BL217" s="124"/>
    </row>
    <row r="218" spans="1:64" s="95" customFormat="1" ht="15" x14ac:dyDescent="0.25">
      <c r="A218" s="130"/>
      <c r="B218" s="133" t="s">
        <v>43</v>
      </c>
      <c r="C218" s="195" t="s">
        <v>44</v>
      </c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N218" s="195"/>
      <c r="O218" s="196"/>
      <c r="BG218" s="117"/>
      <c r="BH218" s="124"/>
      <c r="BJ218" s="132" t="s">
        <v>44</v>
      </c>
      <c r="BK218" s="145"/>
      <c r="BL218" s="124"/>
    </row>
    <row r="219" spans="1:64" s="95" customFormat="1" ht="146.25" x14ac:dyDescent="0.25">
      <c r="A219" s="118" t="s">
        <v>245</v>
      </c>
      <c r="B219" s="119" t="s">
        <v>60</v>
      </c>
      <c r="C219" s="255" t="s">
        <v>78</v>
      </c>
      <c r="D219" s="255"/>
      <c r="E219" s="255"/>
      <c r="F219" s="118" t="s">
        <v>62</v>
      </c>
      <c r="G219" s="120">
        <v>27.768000000000001</v>
      </c>
      <c r="H219" s="121">
        <v>9767.16</v>
      </c>
      <c r="I219" s="121"/>
      <c r="J219" s="121" t="s">
        <v>79</v>
      </c>
      <c r="K219" s="122" t="s">
        <v>38</v>
      </c>
      <c r="L219" s="121">
        <v>2386687.59</v>
      </c>
      <c r="M219" s="121"/>
      <c r="N219" s="123"/>
      <c r="O219" s="121">
        <v>2386687.59</v>
      </c>
      <c r="BG219" s="117"/>
      <c r="BH219" s="124" t="s">
        <v>78</v>
      </c>
      <c r="BK219" s="145"/>
      <c r="BL219" s="124"/>
    </row>
    <row r="220" spans="1:64" s="95" customFormat="1" ht="15" x14ac:dyDescent="0.25">
      <c r="A220" s="125"/>
      <c r="B220" s="126"/>
      <c r="C220" s="127" t="s">
        <v>246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9"/>
      <c r="BG220" s="117"/>
      <c r="BH220" s="124"/>
      <c r="BK220" s="145"/>
      <c r="BL220" s="124"/>
    </row>
    <row r="221" spans="1:64" s="95" customFormat="1" ht="15" x14ac:dyDescent="0.25">
      <c r="A221" s="130"/>
      <c r="B221" s="133" t="s">
        <v>43</v>
      </c>
      <c r="C221" s="195" t="s">
        <v>44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N221" s="195"/>
      <c r="O221" s="196"/>
      <c r="BG221" s="117"/>
      <c r="BH221" s="124"/>
      <c r="BJ221" s="132" t="s">
        <v>44</v>
      </c>
      <c r="BK221" s="145"/>
      <c r="BL221" s="124"/>
    </row>
    <row r="222" spans="1:64" s="95" customFormat="1" ht="146.25" x14ac:dyDescent="0.25">
      <c r="A222" s="118" t="s">
        <v>247</v>
      </c>
      <c r="B222" s="119" t="s">
        <v>60</v>
      </c>
      <c r="C222" s="255" t="s">
        <v>102</v>
      </c>
      <c r="D222" s="255"/>
      <c r="E222" s="255"/>
      <c r="F222" s="118" t="s">
        <v>62</v>
      </c>
      <c r="G222" s="120">
        <v>10.816000000000001</v>
      </c>
      <c r="H222" s="121">
        <v>7596.14</v>
      </c>
      <c r="I222" s="121"/>
      <c r="J222" s="121" t="s">
        <v>71</v>
      </c>
      <c r="K222" s="122" t="s">
        <v>38</v>
      </c>
      <c r="L222" s="121">
        <v>723006.68</v>
      </c>
      <c r="M222" s="121"/>
      <c r="N222" s="123"/>
      <c r="O222" s="121">
        <v>723006.68</v>
      </c>
      <c r="BG222" s="117"/>
      <c r="BH222" s="124" t="s">
        <v>102</v>
      </c>
      <c r="BK222" s="145"/>
      <c r="BL222" s="124"/>
    </row>
    <row r="223" spans="1:64" s="95" customFormat="1" ht="15" x14ac:dyDescent="0.25">
      <c r="A223" s="125"/>
      <c r="B223" s="126"/>
      <c r="C223" s="127" t="s">
        <v>248</v>
      </c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9"/>
      <c r="BG223" s="117"/>
      <c r="BH223" s="124"/>
      <c r="BK223" s="145"/>
      <c r="BL223" s="124"/>
    </row>
    <row r="224" spans="1:64" s="95" customFormat="1" ht="15" x14ac:dyDescent="0.25">
      <c r="A224" s="130"/>
      <c r="B224" s="133" t="s">
        <v>43</v>
      </c>
      <c r="C224" s="195" t="s">
        <v>44</v>
      </c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6"/>
      <c r="BG224" s="117"/>
      <c r="BH224" s="124"/>
      <c r="BJ224" s="132" t="s">
        <v>44</v>
      </c>
      <c r="BK224" s="145"/>
      <c r="BL224" s="124"/>
    </row>
    <row r="225" spans="1:64" s="95" customFormat="1" ht="146.25" x14ac:dyDescent="0.25">
      <c r="A225" s="118" t="s">
        <v>249</v>
      </c>
      <c r="B225" s="119" t="s">
        <v>60</v>
      </c>
      <c r="C225" s="255" t="s">
        <v>105</v>
      </c>
      <c r="D225" s="255"/>
      <c r="E225" s="255"/>
      <c r="F225" s="118" t="s">
        <v>62</v>
      </c>
      <c r="G225" s="120">
        <v>3.3279999999999998</v>
      </c>
      <c r="H225" s="121">
        <v>7475.8</v>
      </c>
      <c r="I225" s="121"/>
      <c r="J225" s="121" t="s">
        <v>106</v>
      </c>
      <c r="K225" s="122" t="s">
        <v>38</v>
      </c>
      <c r="L225" s="121">
        <v>218939.27</v>
      </c>
      <c r="M225" s="121"/>
      <c r="N225" s="123"/>
      <c r="O225" s="121">
        <v>218939.27</v>
      </c>
      <c r="BG225" s="117"/>
      <c r="BH225" s="124" t="s">
        <v>105</v>
      </c>
      <c r="BK225" s="145"/>
      <c r="BL225" s="124"/>
    </row>
    <row r="226" spans="1:64" s="95" customFormat="1" ht="15" x14ac:dyDescent="0.25">
      <c r="A226" s="125"/>
      <c r="B226" s="126"/>
      <c r="C226" s="127" t="s">
        <v>250</v>
      </c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9"/>
      <c r="BG226" s="117"/>
      <c r="BH226" s="124"/>
      <c r="BK226" s="145"/>
      <c r="BL226" s="124"/>
    </row>
    <row r="227" spans="1:64" s="95" customFormat="1" ht="15" x14ac:dyDescent="0.25">
      <c r="A227" s="130"/>
      <c r="B227" s="133" t="s">
        <v>43</v>
      </c>
      <c r="C227" s="195" t="s">
        <v>44</v>
      </c>
      <c r="D227" s="195"/>
      <c r="E227" s="195"/>
      <c r="F227" s="195"/>
      <c r="G227" s="195"/>
      <c r="H227" s="195"/>
      <c r="I227" s="195"/>
      <c r="J227" s="195"/>
      <c r="K227" s="195"/>
      <c r="L227" s="195"/>
      <c r="M227" s="195"/>
      <c r="N227" s="195"/>
      <c r="O227" s="196"/>
      <c r="BG227" s="117"/>
      <c r="BH227" s="124"/>
      <c r="BJ227" s="132" t="s">
        <v>44</v>
      </c>
      <c r="BK227" s="145"/>
      <c r="BL227" s="124"/>
    </row>
    <row r="228" spans="1:64" s="95" customFormat="1" ht="146.25" x14ac:dyDescent="0.25">
      <c r="A228" s="118" t="s">
        <v>251</v>
      </c>
      <c r="B228" s="119" t="s">
        <v>60</v>
      </c>
      <c r="C228" s="255" t="s">
        <v>109</v>
      </c>
      <c r="D228" s="255"/>
      <c r="E228" s="255"/>
      <c r="F228" s="118" t="s">
        <v>62</v>
      </c>
      <c r="G228" s="120">
        <v>4.5759999999999996</v>
      </c>
      <c r="H228" s="121">
        <v>7368.86</v>
      </c>
      <c r="I228" s="121"/>
      <c r="J228" s="121" t="s">
        <v>110</v>
      </c>
      <c r="K228" s="122" t="s">
        <v>38</v>
      </c>
      <c r="L228" s="121">
        <v>296735.15000000002</v>
      </c>
      <c r="M228" s="121"/>
      <c r="N228" s="123"/>
      <c r="O228" s="121">
        <v>296735.15000000002</v>
      </c>
      <c r="BG228" s="117"/>
      <c r="BH228" s="124" t="s">
        <v>109</v>
      </c>
      <c r="BK228" s="145"/>
      <c r="BL228" s="124"/>
    </row>
    <row r="229" spans="1:64" s="95" customFormat="1" ht="15" x14ac:dyDescent="0.25">
      <c r="A229" s="125"/>
      <c r="B229" s="126"/>
      <c r="C229" s="127" t="s">
        <v>234</v>
      </c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9"/>
      <c r="BG229" s="117"/>
      <c r="BH229" s="124"/>
      <c r="BK229" s="145"/>
      <c r="BL229" s="124"/>
    </row>
    <row r="230" spans="1:64" s="95" customFormat="1" ht="15" x14ac:dyDescent="0.25">
      <c r="A230" s="130"/>
      <c r="B230" s="133" t="s">
        <v>43</v>
      </c>
      <c r="C230" s="195" t="s">
        <v>44</v>
      </c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N230" s="195"/>
      <c r="O230" s="196"/>
      <c r="BG230" s="117"/>
      <c r="BH230" s="124"/>
      <c r="BJ230" s="132" t="s">
        <v>44</v>
      </c>
      <c r="BK230" s="145"/>
      <c r="BL230" s="124"/>
    </row>
    <row r="231" spans="1:64" s="95" customFormat="1" ht="146.25" x14ac:dyDescent="0.25">
      <c r="A231" s="118" t="s">
        <v>252</v>
      </c>
      <c r="B231" s="119" t="s">
        <v>60</v>
      </c>
      <c r="C231" s="255" t="s">
        <v>253</v>
      </c>
      <c r="D231" s="255"/>
      <c r="E231" s="255"/>
      <c r="F231" s="118" t="s">
        <v>62</v>
      </c>
      <c r="G231" s="120">
        <v>2.3919999999999999</v>
      </c>
      <c r="H231" s="121">
        <v>6046.14</v>
      </c>
      <c r="I231" s="121"/>
      <c r="J231" s="121" t="s">
        <v>254</v>
      </c>
      <c r="K231" s="122" t="s">
        <v>38</v>
      </c>
      <c r="L231" s="121">
        <v>127268.83</v>
      </c>
      <c r="M231" s="121"/>
      <c r="N231" s="123"/>
      <c r="O231" s="121">
        <v>127268.83</v>
      </c>
      <c r="BG231" s="117"/>
      <c r="BH231" s="124" t="s">
        <v>253</v>
      </c>
      <c r="BK231" s="145"/>
      <c r="BL231" s="124"/>
    </row>
    <row r="232" spans="1:64" s="95" customFormat="1" ht="15" x14ac:dyDescent="0.25">
      <c r="A232" s="125"/>
      <c r="B232" s="126"/>
      <c r="C232" s="127" t="s">
        <v>255</v>
      </c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9"/>
      <c r="BG232" s="117"/>
      <c r="BH232" s="124"/>
      <c r="BK232" s="145"/>
      <c r="BL232" s="124"/>
    </row>
    <row r="233" spans="1:64" s="95" customFormat="1" ht="15" x14ac:dyDescent="0.25">
      <c r="A233" s="130"/>
      <c r="B233" s="133" t="s">
        <v>43</v>
      </c>
      <c r="C233" s="195" t="s">
        <v>44</v>
      </c>
      <c r="D233" s="195"/>
      <c r="E233" s="195"/>
      <c r="F233" s="195"/>
      <c r="G233" s="195"/>
      <c r="H233" s="195"/>
      <c r="I233" s="195"/>
      <c r="J233" s="195"/>
      <c r="K233" s="195"/>
      <c r="L233" s="195"/>
      <c r="M233" s="195"/>
      <c r="N233" s="195"/>
      <c r="O233" s="196"/>
      <c r="BG233" s="117"/>
      <c r="BH233" s="124"/>
      <c r="BJ233" s="132" t="s">
        <v>44</v>
      </c>
      <c r="BK233" s="145"/>
      <c r="BL233" s="124"/>
    </row>
    <row r="234" spans="1:64" s="95" customFormat="1" ht="15" x14ac:dyDescent="0.25">
      <c r="A234" s="204" t="s">
        <v>116</v>
      </c>
      <c r="B234" s="205"/>
      <c r="C234" s="205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6"/>
      <c r="BG234" s="117"/>
      <c r="BH234" s="124"/>
      <c r="BK234" s="145" t="s">
        <v>116</v>
      </c>
      <c r="BL234" s="124"/>
    </row>
    <row r="235" spans="1:64" s="95" customFormat="1" ht="22.5" x14ac:dyDescent="0.25">
      <c r="A235" s="207" t="s">
        <v>117</v>
      </c>
      <c r="B235" s="208"/>
      <c r="C235" s="208"/>
      <c r="D235" s="208"/>
      <c r="E235" s="208"/>
      <c r="F235" s="208"/>
      <c r="G235" s="208"/>
      <c r="H235" s="208"/>
      <c r="I235" s="208"/>
      <c r="J235" s="208"/>
      <c r="K235" s="209"/>
      <c r="L235" s="121">
        <v>37905859.100000001</v>
      </c>
      <c r="M235" s="121">
        <v>10387095.949999999</v>
      </c>
      <c r="N235" s="121" t="s">
        <v>209</v>
      </c>
      <c r="O235" s="121">
        <v>25455815.66</v>
      </c>
      <c r="BG235" s="117"/>
      <c r="BH235" s="124"/>
      <c r="BK235" s="145"/>
      <c r="BL235" s="124" t="s">
        <v>117</v>
      </c>
    </row>
    <row r="236" spans="1:64" s="95" customFormat="1" ht="15" x14ac:dyDescent="0.25">
      <c r="A236" s="207" t="s">
        <v>119</v>
      </c>
      <c r="B236" s="208"/>
      <c r="C236" s="208"/>
      <c r="D236" s="208"/>
      <c r="E236" s="208"/>
      <c r="F236" s="208"/>
      <c r="G236" s="208"/>
      <c r="H236" s="208"/>
      <c r="I236" s="208"/>
      <c r="J236" s="208"/>
      <c r="K236" s="209"/>
      <c r="L236" s="121">
        <v>10526455.699999999</v>
      </c>
      <c r="M236" s="121"/>
      <c r="N236" s="121"/>
      <c r="O236" s="121"/>
      <c r="BG236" s="117"/>
      <c r="BH236" s="124"/>
      <c r="BK236" s="145"/>
      <c r="BL236" s="124" t="s">
        <v>119</v>
      </c>
    </row>
    <row r="237" spans="1:64" s="95" customFormat="1" ht="15" x14ac:dyDescent="0.25">
      <c r="A237" s="207" t="s">
        <v>120</v>
      </c>
      <c r="B237" s="208"/>
      <c r="C237" s="208"/>
      <c r="D237" s="208"/>
      <c r="E237" s="208"/>
      <c r="F237" s="208"/>
      <c r="G237" s="208"/>
      <c r="H237" s="208"/>
      <c r="I237" s="208"/>
      <c r="J237" s="208"/>
      <c r="K237" s="209"/>
      <c r="L237" s="121">
        <v>7017637.1299999999</v>
      </c>
      <c r="M237" s="121"/>
      <c r="N237" s="121"/>
      <c r="O237" s="121"/>
      <c r="BG237" s="117"/>
      <c r="BH237" s="124"/>
      <c r="BK237" s="145"/>
      <c r="BL237" s="124" t="s">
        <v>120</v>
      </c>
    </row>
    <row r="238" spans="1:64" s="95" customFormat="1" ht="15" x14ac:dyDescent="0.25">
      <c r="A238" s="207" t="s">
        <v>256</v>
      </c>
      <c r="B238" s="208"/>
      <c r="C238" s="208"/>
      <c r="D238" s="208"/>
      <c r="E238" s="208"/>
      <c r="F238" s="208"/>
      <c r="G238" s="208"/>
      <c r="H238" s="208"/>
      <c r="I238" s="208"/>
      <c r="J238" s="208"/>
      <c r="K238" s="209"/>
      <c r="L238" s="121">
        <v>55449951.93</v>
      </c>
      <c r="M238" s="121"/>
      <c r="N238" s="121"/>
      <c r="O238" s="121"/>
      <c r="BG238" s="117"/>
      <c r="BH238" s="124"/>
      <c r="BK238" s="145"/>
      <c r="BL238" s="124" t="s">
        <v>256</v>
      </c>
    </row>
    <row r="239" spans="1:64" s="95" customFormat="1" ht="15" x14ac:dyDescent="0.25">
      <c r="A239" s="207" t="s">
        <v>122</v>
      </c>
      <c r="B239" s="208"/>
      <c r="C239" s="208"/>
      <c r="D239" s="208"/>
      <c r="E239" s="208"/>
      <c r="F239" s="208"/>
      <c r="G239" s="208"/>
      <c r="H239" s="208"/>
      <c r="I239" s="208"/>
      <c r="J239" s="208"/>
      <c r="K239" s="209"/>
      <c r="L239" s="121">
        <v>24500850.870000001</v>
      </c>
      <c r="M239" s="121"/>
      <c r="N239" s="121"/>
      <c r="O239" s="121"/>
      <c r="BG239" s="117"/>
      <c r="BH239" s="124"/>
      <c r="BK239" s="145"/>
      <c r="BL239" s="124" t="s">
        <v>122</v>
      </c>
    </row>
    <row r="240" spans="1:64" s="95" customFormat="1" ht="15" x14ac:dyDescent="0.25">
      <c r="A240" s="191" t="s">
        <v>257</v>
      </c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3"/>
      <c r="BG240" s="117" t="s">
        <v>257</v>
      </c>
      <c r="BH240" s="124"/>
      <c r="BK240" s="145"/>
      <c r="BL240" s="124"/>
    </row>
    <row r="241" spans="1:64" s="95" customFormat="1" ht="146.25" x14ac:dyDescent="0.25">
      <c r="A241" s="118" t="s">
        <v>258</v>
      </c>
      <c r="B241" s="119" t="s">
        <v>259</v>
      </c>
      <c r="C241" s="255" t="s">
        <v>260</v>
      </c>
      <c r="D241" s="255"/>
      <c r="E241" s="255"/>
      <c r="F241" s="118" t="s">
        <v>35</v>
      </c>
      <c r="G241" s="120">
        <v>103.27200000000001</v>
      </c>
      <c r="H241" s="121" t="s">
        <v>261</v>
      </c>
      <c r="I241" s="121" t="s">
        <v>262</v>
      </c>
      <c r="J241" s="121">
        <v>237.95</v>
      </c>
      <c r="K241" s="122" t="s">
        <v>38</v>
      </c>
      <c r="L241" s="121">
        <v>3030397.33</v>
      </c>
      <c r="M241" s="121">
        <v>1940929.23</v>
      </c>
      <c r="N241" s="123" t="s">
        <v>263</v>
      </c>
      <c r="O241" s="121">
        <v>216247.44</v>
      </c>
      <c r="BG241" s="117"/>
      <c r="BH241" s="124" t="s">
        <v>260</v>
      </c>
      <c r="BK241" s="145"/>
      <c r="BL241" s="124"/>
    </row>
    <row r="242" spans="1:64" s="95" customFormat="1" ht="15" x14ac:dyDescent="0.25">
      <c r="A242" s="125"/>
      <c r="B242" s="126"/>
      <c r="C242" s="127" t="s">
        <v>264</v>
      </c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9"/>
      <c r="BG242" s="117"/>
      <c r="BH242" s="124"/>
      <c r="BK242" s="145"/>
      <c r="BL242" s="124"/>
    </row>
    <row r="243" spans="1:64" s="95" customFormat="1" ht="57" x14ac:dyDescent="0.25">
      <c r="A243" s="130"/>
      <c r="B243" s="131" t="s">
        <v>41</v>
      </c>
      <c r="C243" s="195" t="s">
        <v>42</v>
      </c>
      <c r="D243" s="195"/>
      <c r="E243" s="195"/>
      <c r="F243" s="195"/>
      <c r="G243" s="195"/>
      <c r="H243" s="195"/>
      <c r="I243" s="195"/>
      <c r="J243" s="195"/>
      <c r="K243" s="195"/>
      <c r="L243" s="195"/>
      <c r="M243" s="195"/>
      <c r="N243" s="195"/>
      <c r="O243" s="196"/>
      <c r="BG243" s="117"/>
      <c r="BH243" s="124"/>
      <c r="BI243" s="132" t="s">
        <v>42</v>
      </c>
      <c r="BK243" s="145"/>
      <c r="BL243" s="124"/>
    </row>
    <row r="244" spans="1:64" s="95" customFormat="1" ht="15" x14ac:dyDescent="0.25">
      <c r="A244" s="130"/>
      <c r="B244" s="133" t="s">
        <v>43</v>
      </c>
      <c r="C244" s="195" t="s">
        <v>44</v>
      </c>
      <c r="D244" s="195"/>
      <c r="E244" s="195"/>
      <c r="F244" s="195"/>
      <c r="G244" s="195"/>
      <c r="H244" s="195"/>
      <c r="I244" s="195"/>
      <c r="J244" s="195"/>
      <c r="K244" s="195"/>
      <c r="L244" s="195"/>
      <c r="M244" s="195"/>
      <c r="N244" s="195"/>
      <c r="O244" s="196"/>
      <c r="BG244" s="117"/>
      <c r="BH244" s="124"/>
      <c r="BJ244" s="132" t="s">
        <v>44</v>
      </c>
      <c r="BK244" s="145"/>
      <c r="BL244" s="124"/>
    </row>
    <row r="245" spans="1:64" s="95" customFormat="1" ht="15" x14ac:dyDescent="0.25">
      <c r="A245" s="134"/>
      <c r="B245" s="135"/>
      <c r="C245" s="135"/>
      <c r="D245" s="135"/>
      <c r="E245" s="136" t="s">
        <v>265</v>
      </c>
      <c r="F245" s="136"/>
      <c r="G245" s="137"/>
      <c r="H245" s="138"/>
      <c r="I245" s="101"/>
      <c r="J245" s="101"/>
      <c r="K245" s="101"/>
      <c r="L245" s="139">
        <v>2044641.66</v>
      </c>
      <c r="M245" s="140"/>
      <c r="N245" s="140"/>
      <c r="O245" s="141"/>
      <c r="BG245" s="117"/>
      <c r="BH245" s="124"/>
      <c r="BK245" s="145"/>
      <c r="BL245" s="124"/>
    </row>
    <row r="246" spans="1:64" s="95" customFormat="1" ht="15" x14ac:dyDescent="0.25">
      <c r="A246" s="134"/>
      <c r="B246" s="135"/>
      <c r="C246" s="135"/>
      <c r="D246" s="135"/>
      <c r="E246" s="136" t="s">
        <v>266</v>
      </c>
      <c r="F246" s="136"/>
      <c r="G246" s="137"/>
      <c r="H246" s="138"/>
      <c r="I246" s="101"/>
      <c r="J246" s="101"/>
      <c r="K246" s="101"/>
      <c r="L246" s="139">
        <v>1363094.44</v>
      </c>
      <c r="M246" s="140"/>
      <c r="N246" s="140"/>
      <c r="O246" s="141"/>
      <c r="BG246" s="117"/>
      <c r="BH246" s="124"/>
      <c r="BK246" s="145"/>
      <c r="BL246" s="124"/>
    </row>
    <row r="247" spans="1:64" s="95" customFormat="1" ht="15" x14ac:dyDescent="0.25">
      <c r="A247" s="134"/>
      <c r="B247" s="135"/>
      <c r="C247" s="135"/>
      <c r="D247" s="135"/>
      <c r="E247" s="136" t="s">
        <v>47</v>
      </c>
      <c r="F247" s="136"/>
      <c r="G247" s="137"/>
      <c r="H247" s="138"/>
      <c r="I247" s="101"/>
      <c r="J247" s="101"/>
      <c r="K247" s="101"/>
      <c r="L247" s="139">
        <v>6438133.4299999997</v>
      </c>
      <c r="M247" s="140"/>
      <c r="N247" s="140"/>
      <c r="O247" s="141"/>
      <c r="BG247" s="117"/>
      <c r="BH247" s="124"/>
      <c r="BK247" s="145"/>
      <c r="BL247" s="124"/>
    </row>
    <row r="248" spans="1:64" s="95" customFormat="1" ht="146.25" x14ac:dyDescent="0.25">
      <c r="A248" s="118" t="s">
        <v>267</v>
      </c>
      <c r="B248" s="119" t="s">
        <v>268</v>
      </c>
      <c r="C248" s="255" t="s">
        <v>269</v>
      </c>
      <c r="D248" s="255"/>
      <c r="E248" s="255"/>
      <c r="F248" s="118" t="s">
        <v>62</v>
      </c>
      <c r="G248" s="143">
        <v>1.0327200000000001</v>
      </c>
      <c r="H248" s="121">
        <v>21449.1</v>
      </c>
      <c r="I248" s="121"/>
      <c r="J248" s="121">
        <v>21449.1</v>
      </c>
      <c r="K248" s="122" t="s">
        <v>38</v>
      </c>
      <c r="L248" s="121">
        <v>194928.05</v>
      </c>
      <c r="M248" s="121"/>
      <c r="N248" s="123"/>
      <c r="O248" s="121">
        <v>194928.05</v>
      </c>
      <c r="BG248" s="117"/>
      <c r="BH248" s="124" t="s">
        <v>269</v>
      </c>
      <c r="BK248" s="145"/>
      <c r="BL248" s="124"/>
    </row>
    <row r="249" spans="1:64" s="95" customFormat="1" ht="15" x14ac:dyDescent="0.25">
      <c r="A249" s="125"/>
      <c r="B249" s="126"/>
      <c r="C249" s="127" t="s">
        <v>270</v>
      </c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9"/>
      <c r="BG249" s="117"/>
      <c r="BH249" s="124"/>
      <c r="BK249" s="145"/>
      <c r="BL249" s="124"/>
    </row>
    <row r="250" spans="1:64" s="95" customFormat="1" ht="15" x14ac:dyDescent="0.25">
      <c r="A250" s="130"/>
      <c r="B250" s="133" t="s">
        <v>43</v>
      </c>
      <c r="C250" s="195" t="s">
        <v>44</v>
      </c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6"/>
      <c r="BG250" s="117"/>
      <c r="BH250" s="124"/>
      <c r="BJ250" s="132" t="s">
        <v>44</v>
      </c>
      <c r="BK250" s="145"/>
      <c r="BL250" s="124"/>
    </row>
    <row r="251" spans="1:64" s="95" customFormat="1" ht="146.25" x14ac:dyDescent="0.25">
      <c r="A251" s="118" t="s">
        <v>271</v>
      </c>
      <c r="B251" s="119" t="s">
        <v>60</v>
      </c>
      <c r="C251" s="255" t="s">
        <v>222</v>
      </c>
      <c r="D251" s="255"/>
      <c r="E251" s="255"/>
      <c r="F251" s="118" t="s">
        <v>62</v>
      </c>
      <c r="G251" s="120">
        <v>23.608000000000001</v>
      </c>
      <c r="H251" s="121">
        <v>9877.84</v>
      </c>
      <c r="I251" s="121"/>
      <c r="J251" s="121" t="s">
        <v>223</v>
      </c>
      <c r="K251" s="122" t="s">
        <v>38</v>
      </c>
      <c r="L251" s="121">
        <v>2052125.21</v>
      </c>
      <c r="M251" s="121"/>
      <c r="N251" s="123"/>
      <c r="O251" s="121">
        <v>2052125.21</v>
      </c>
      <c r="BG251" s="117"/>
      <c r="BH251" s="124" t="s">
        <v>222</v>
      </c>
      <c r="BK251" s="145"/>
      <c r="BL251" s="124"/>
    </row>
    <row r="252" spans="1:64" s="95" customFormat="1" ht="15" x14ac:dyDescent="0.25">
      <c r="A252" s="125"/>
      <c r="B252" s="126"/>
      <c r="C252" s="127" t="s">
        <v>272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9"/>
      <c r="BG252" s="117"/>
      <c r="BH252" s="124"/>
      <c r="BK252" s="145"/>
      <c r="BL252" s="124"/>
    </row>
    <row r="253" spans="1:64" s="95" customFormat="1" ht="15" x14ac:dyDescent="0.25">
      <c r="A253" s="130"/>
      <c r="B253" s="133" t="s">
        <v>43</v>
      </c>
      <c r="C253" s="195" t="s">
        <v>44</v>
      </c>
      <c r="D253" s="195"/>
      <c r="E253" s="195"/>
      <c r="F253" s="195"/>
      <c r="G253" s="195"/>
      <c r="H253" s="195"/>
      <c r="I253" s="195"/>
      <c r="J253" s="195"/>
      <c r="K253" s="195"/>
      <c r="L253" s="195"/>
      <c r="M253" s="195"/>
      <c r="N253" s="195"/>
      <c r="O253" s="196"/>
      <c r="BG253" s="117"/>
      <c r="BH253" s="124"/>
      <c r="BJ253" s="132" t="s">
        <v>44</v>
      </c>
      <c r="BK253" s="145"/>
      <c r="BL253" s="124"/>
    </row>
    <row r="254" spans="1:64" s="95" customFormat="1" ht="146.25" x14ac:dyDescent="0.25">
      <c r="A254" s="118" t="s">
        <v>273</v>
      </c>
      <c r="B254" s="119" t="s">
        <v>60</v>
      </c>
      <c r="C254" s="255" t="s">
        <v>61</v>
      </c>
      <c r="D254" s="255"/>
      <c r="E254" s="255"/>
      <c r="F254" s="118" t="s">
        <v>62</v>
      </c>
      <c r="G254" s="142">
        <v>7.28</v>
      </c>
      <c r="H254" s="121">
        <v>9007.5</v>
      </c>
      <c r="I254" s="121"/>
      <c r="J254" s="121" t="s">
        <v>63</v>
      </c>
      <c r="K254" s="122" t="s">
        <v>38</v>
      </c>
      <c r="L254" s="121">
        <v>577056.48</v>
      </c>
      <c r="M254" s="121"/>
      <c r="N254" s="123"/>
      <c r="O254" s="121">
        <v>577056.48</v>
      </c>
      <c r="BG254" s="117"/>
      <c r="BH254" s="124" t="s">
        <v>61</v>
      </c>
      <c r="BK254" s="145"/>
      <c r="BL254" s="124"/>
    </row>
    <row r="255" spans="1:64" s="95" customFormat="1" ht="15" x14ac:dyDescent="0.25">
      <c r="A255" s="125"/>
      <c r="B255" s="126"/>
      <c r="C255" s="127" t="s">
        <v>274</v>
      </c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9"/>
      <c r="BG255" s="117"/>
      <c r="BH255" s="124"/>
      <c r="BK255" s="145"/>
      <c r="BL255" s="124"/>
    </row>
    <row r="256" spans="1:64" s="95" customFormat="1" ht="15" x14ac:dyDescent="0.25">
      <c r="A256" s="130"/>
      <c r="B256" s="133" t="s">
        <v>43</v>
      </c>
      <c r="C256" s="195" t="s">
        <v>44</v>
      </c>
      <c r="D256" s="195"/>
      <c r="E256" s="195"/>
      <c r="F256" s="195"/>
      <c r="G256" s="195"/>
      <c r="H256" s="195"/>
      <c r="I256" s="195"/>
      <c r="J256" s="195"/>
      <c r="K256" s="195"/>
      <c r="L256" s="195"/>
      <c r="M256" s="195"/>
      <c r="N256" s="195"/>
      <c r="O256" s="196"/>
      <c r="BG256" s="117"/>
      <c r="BH256" s="124"/>
      <c r="BJ256" s="132" t="s">
        <v>44</v>
      </c>
      <c r="BK256" s="145"/>
      <c r="BL256" s="124"/>
    </row>
    <row r="257" spans="1:64" s="95" customFormat="1" ht="146.25" x14ac:dyDescent="0.25">
      <c r="A257" s="118" t="s">
        <v>275</v>
      </c>
      <c r="B257" s="119" t="s">
        <v>60</v>
      </c>
      <c r="C257" s="255" t="s">
        <v>226</v>
      </c>
      <c r="D257" s="255"/>
      <c r="E257" s="255"/>
      <c r="F257" s="118" t="s">
        <v>62</v>
      </c>
      <c r="G257" s="120">
        <v>37.856000000000002</v>
      </c>
      <c r="H257" s="121">
        <v>9521.59</v>
      </c>
      <c r="I257" s="121"/>
      <c r="J257" s="121" t="s">
        <v>227</v>
      </c>
      <c r="K257" s="122" t="s">
        <v>38</v>
      </c>
      <c r="L257" s="121">
        <v>3171953.94</v>
      </c>
      <c r="M257" s="121"/>
      <c r="N257" s="123"/>
      <c r="O257" s="121">
        <v>3171953.94</v>
      </c>
      <c r="BG257" s="117"/>
      <c r="BH257" s="124" t="s">
        <v>226</v>
      </c>
      <c r="BK257" s="145"/>
      <c r="BL257" s="124"/>
    </row>
    <row r="258" spans="1:64" s="95" customFormat="1" ht="15" x14ac:dyDescent="0.25">
      <c r="A258" s="125"/>
      <c r="B258" s="126"/>
      <c r="C258" s="127" t="s">
        <v>276</v>
      </c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9"/>
      <c r="BG258" s="117"/>
      <c r="BH258" s="124"/>
      <c r="BK258" s="145"/>
      <c r="BL258" s="124"/>
    </row>
    <row r="259" spans="1:64" s="95" customFormat="1" ht="15" x14ac:dyDescent="0.25">
      <c r="A259" s="130"/>
      <c r="B259" s="133" t="s">
        <v>43</v>
      </c>
      <c r="C259" s="195" t="s">
        <v>44</v>
      </c>
      <c r="D259" s="195"/>
      <c r="E259" s="195"/>
      <c r="F259" s="195"/>
      <c r="G259" s="195"/>
      <c r="H259" s="195"/>
      <c r="I259" s="195"/>
      <c r="J259" s="195"/>
      <c r="K259" s="195"/>
      <c r="L259" s="195"/>
      <c r="M259" s="195"/>
      <c r="N259" s="195"/>
      <c r="O259" s="196"/>
      <c r="BG259" s="117"/>
      <c r="BH259" s="124"/>
      <c r="BJ259" s="132" t="s">
        <v>44</v>
      </c>
      <c r="BK259" s="145"/>
      <c r="BL259" s="124"/>
    </row>
    <row r="260" spans="1:64" s="95" customFormat="1" ht="146.25" x14ac:dyDescent="0.25">
      <c r="A260" s="118" t="s">
        <v>277</v>
      </c>
      <c r="B260" s="119" t="s">
        <v>60</v>
      </c>
      <c r="C260" s="255" t="s">
        <v>278</v>
      </c>
      <c r="D260" s="255"/>
      <c r="E260" s="255"/>
      <c r="F260" s="118" t="s">
        <v>62</v>
      </c>
      <c r="G260" s="120">
        <v>3.016</v>
      </c>
      <c r="H260" s="121">
        <v>8683.98</v>
      </c>
      <c r="I260" s="121"/>
      <c r="J260" s="121" t="s">
        <v>279</v>
      </c>
      <c r="K260" s="122" t="s">
        <v>38</v>
      </c>
      <c r="L260" s="121">
        <v>230479.78</v>
      </c>
      <c r="M260" s="121"/>
      <c r="N260" s="123"/>
      <c r="O260" s="121">
        <v>230479.78</v>
      </c>
      <c r="BG260" s="117"/>
      <c r="BH260" s="124" t="s">
        <v>278</v>
      </c>
      <c r="BK260" s="145"/>
      <c r="BL260" s="124"/>
    </row>
    <row r="261" spans="1:64" s="95" customFormat="1" ht="15" x14ac:dyDescent="0.25">
      <c r="A261" s="125"/>
      <c r="B261" s="126"/>
      <c r="C261" s="127" t="s">
        <v>175</v>
      </c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9"/>
      <c r="BG261" s="117"/>
      <c r="BH261" s="124"/>
      <c r="BK261" s="145"/>
      <c r="BL261" s="124"/>
    </row>
    <row r="262" spans="1:64" s="95" customFormat="1" ht="15" x14ac:dyDescent="0.25">
      <c r="A262" s="130"/>
      <c r="B262" s="133" t="s">
        <v>43</v>
      </c>
      <c r="C262" s="195" t="s">
        <v>44</v>
      </c>
      <c r="D262" s="195"/>
      <c r="E262" s="195"/>
      <c r="F262" s="195"/>
      <c r="G262" s="195"/>
      <c r="H262" s="195"/>
      <c r="I262" s="195"/>
      <c r="J262" s="195"/>
      <c r="K262" s="195"/>
      <c r="L262" s="195"/>
      <c r="M262" s="195"/>
      <c r="N262" s="195"/>
      <c r="O262" s="196"/>
      <c r="BG262" s="117"/>
      <c r="BH262" s="124"/>
      <c r="BJ262" s="132" t="s">
        <v>44</v>
      </c>
      <c r="BK262" s="145"/>
      <c r="BL262" s="124"/>
    </row>
    <row r="263" spans="1:64" s="95" customFormat="1" ht="146.25" x14ac:dyDescent="0.25">
      <c r="A263" s="118" t="s">
        <v>280</v>
      </c>
      <c r="B263" s="119" t="s">
        <v>60</v>
      </c>
      <c r="C263" s="255" t="s">
        <v>281</v>
      </c>
      <c r="D263" s="255"/>
      <c r="E263" s="255"/>
      <c r="F263" s="118" t="s">
        <v>62</v>
      </c>
      <c r="G263" s="120">
        <v>2.3919999999999999</v>
      </c>
      <c r="H263" s="121">
        <v>8193.07</v>
      </c>
      <c r="I263" s="121"/>
      <c r="J263" s="121" t="s">
        <v>282</v>
      </c>
      <c r="K263" s="122" t="s">
        <v>38</v>
      </c>
      <c r="L263" s="121">
        <v>172460.85</v>
      </c>
      <c r="M263" s="121"/>
      <c r="N263" s="123"/>
      <c r="O263" s="121">
        <v>172460.85</v>
      </c>
      <c r="BG263" s="117"/>
      <c r="BH263" s="124" t="s">
        <v>281</v>
      </c>
      <c r="BK263" s="145"/>
      <c r="BL263" s="124"/>
    </row>
    <row r="264" spans="1:64" s="95" customFormat="1" ht="15" x14ac:dyDescent="0.25">
      <c r="A264" s="125"/>
      <c r="B264" s="126"/>
      <c r="C264" s="127" t="s">
        <v>255</v>
      </c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9"/>
      <c r="BG264" s="117"/>
      <c r="BH264" s="124"/>
      <c r="BK264" s="145"/>
      <c r="BL264" s="124"/>
    </row>
    <row r="265" spans="1:64" s="95" customFormat="1" ht="15" x14ac:dyDescent="0.25">
      <c r="A265" s="130"/>
      <c r="B265" s="133" t="s">
        <v>43</v>
      </c>
      <c r="C265" s="195" t="s">
        <v>44</v>
      </c>
      <c r="D265" s="195"/>
      <c r="E265" s="195"/>
      <c r="F265" s="195"/>
      <c r="G265" s="195"/>
      <c r="H265" s="195"/>
      <c r="I265" s="195"/>
      <c r="J265" s="195"/>
      <c r="K265" s="195"/>
      <c r="L265" s="195"/>
      <c r="M265" s="195"/>
      <c r="N265" s="195"/>
      <c r="O265" s="196"/>
      <c r="BG265" s="117"/>
      <c r="BH265" s="124"/>
      <c r="BJ265" s="132" t="s">
        <v>44</v>
      </c>
      <c r="BK265" s="145"/>
      <c r="BL265" s="124"/>
    </row>
    <row r="266" spans="1:64" s="95" customFormat="1" ht="146.25" x14ac:dyDescent="0.25">
      <c r="A266" s="118" t="s">
        <v>283</v>
      </c>
      <c r="B266" s="119" t="s">
        <v>60</v>
      </c>
      <c r="C266" s="255" t="s">
        <v>238</v>
      </c>
      <c r="D266" s="255"/>
      <c r="E266" s="255"/>
      <c r="F266" s="118" t="s">
        <v>62</v>
      </c>
      <c r="G266" s="142">
        <v>0.52</v>
      </c>
      <c r="H266" s="121">
        <v>9800.91</v>
      </c>
      <c r="I266" s="121"/>
      <c r="J266" s="121" t="s">
        <v>239</v>
      </c>
      <c r="K266" s="122" t="s">
        <v>38</v>
      </c>
      <c r="L266" s="121">
        <v>44848.959999999999</v>
      </c>
      <c r="M266" s="121"/>
      <c r="N266" s="123"/>
      <c r="O266" s="121">
        <v>44848.959999999999</v>
      </c>
      <c r="BG266" s="117"/>
      <c r="BH266" s="124" t="s">
        <v>238</v>
      </c>
      <c r="BK266" s="145"/>
      <c r="BL266" s="124"/>
    </row>
    <row r="267" spans="1:64" s="95" customFormat="1" ht="15" x14ac:dyDescent="0.25">
      <c r="A267" s="125"/>
      <c r="B267" s="126"/>
      <c r="C267" s="127" t="s">
        <v>284</v>
      </c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9"/>
      <c r="BG267" s="117"/>
      <c r="BH267" s="124"/>
      <c r="BK267" s="145"/>
      <c r="BL267" s="124"/>
    </row>
    <row r="268" spans="1:64" s="95" customFormat="1" ht="15" x14ac:dyDescent="0.25">
      <c r="A268" s="130"/>
      <c r="B268" s="133" t="s">
        <v>43</v>
      </c>
      <c r="C268" s="195" t="s">
        <v>44</v>
      </c>
      <c r="D268" s="195"/>
      <c r="E268" s="195"/>
      <c r="F268" s="195"/>
      <c r="G268" s="195"/>
      <c r="H268" s="195"/>
      <c r="I268" s="195"/>
      <c r="J268" s="195"/>
      <c r="K268" s="195"/>
      <c r="L268" s="195"/>
      <c r="M268" s="195"/>
      <c r="N268" s="195"/>
      <c r="O268" s="196"/>
      <c r="BG268" s="117"/>
      <c r="BH268" s="124"/>
      <c r="BJ268" s="132" t="s">
        <v>44</v>
      </c>
      <c r="BK268" s="145"/>
      <c r="BL268" s="124"/>
    </row>
    <row r="269" spans="1:64" s="95" customFormat="1" ht="146.25" x14ac:dyDescent="0.25">
      <c r="A269" s="118" t="s">
        <v>285</v>
      </c>
      <c r="B269" s="119" t="s">
        <v>60</v>
      </c>
      <c r="C269" s="255" t="s">
        <v>78</v>
      </c>
      <c r="D269" s="255"/>
      <c r="E269" s="255"/>
      <c r="F269" s="118" t="s">
        <v>62</v>
      </c>
      <c r="G269" s="120">
        <v>0.104</v>
      </c>
      <c r="H269" s="121">
        <v>9767.16</v>
      </c>
      <c r="I269" s="121"/>
      <c r="J269" s="121" t="s">
        <v>79</v>
      </c>
      <c r="K269" s="122" t="s">
        <v>38</v>
      </c>
      <c r="L269" s="121">
        <v>8938.9</v>
      </c>
      <c r="M269" s="121"/>
      <c r="N269" s="123"/>
      <c r="O269" s="121">
        <v>8938.9</v>
      </c>
      <c r="BG269" s="117"/>
      <c r="BH269" s="124" t="s">
        <v>78</v>
      </c>
      <c r="BK269" s="145"/>
      <c r="BL269" s="124"/>
    </row>
    <row r="270" spans="1:64" s="95" customFormat="1" ht="15" x14ac:dyDescent="0.25">
      <c r="A270" s="125"/>
      <c r="B270" s="126"/>
      <c r="C270" s="127" t="s">
        <v>286</v>
      </c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9"/>
      <c r="BG270" s="117"/>
      <c r="BH270" s="124"/>
      <c r="BK270" s="145"/>
      <c r="BL270" s="124"/>
    </row>
    <row r="271" spans="1:64" s="95" customFormat="1" ht="15" x14ac:dyDescent="0.25">
      <c r="A271" s="130"/>
      <c r="B271" s="133" t="s">
        <v>43</v>
      </c>
      <c r="C271" s="195" t="s">
        <v>44</v>
      </c>
      <c r="D271" s="195"/>
      <c r="E271" s="195"/>
      <c r="F271" s="195"/>
      <c r="G271" s="195"/>
      <c r="H271" s="195"/>
      <c r="I271" s="195"/>
      <c r="J271" s="195"/>
      <c r="K271" s="195"/>
      <c r="L271" s="195"/>
      <c r="M271" s="195"/>
      <c r="N271" s="195"/>
      <c r="O271" s="196"/>
      <c r="BG271" s="117"/>
      <c r="BH271" s="124"/>
      <c r="BJ271" s="132" t="s">
        <v>44</v>
      </c>
      <c r="BK271" s="145"/>
      <c r="BL271" s="124"/>
    </row>
    <row r="272" spans="1:64" s="95" customFormat="1" ht="146.25" x14ac:dyDescent="0.25">
      <c r="A272" s="118" t="s">
        <v>287</v>
      </c>
      <c r="B272" s="119" t="s">
        <v>60</v>
      </c>
      <c r="C272" s="255" t="s">
        <v>288</v>
      </c>
      <c r="D272" s="255"/>
      <c r="E272" s="255"/>
      <c r="F272" s="118" t="s">
        <v>62</v>
      </c>
      <c r="G272" s="120">
        <v>2.3919999999999999</v>
      </c>
      <c r="H272" s="121">
        <v>9386.82</v>
      </c>
      <c r="I272" s="121"/>
      <c r="J272" s="121" t="s">
        <v>289</v>
      </c>
      <c r="K272" s="122" t="s">
        <v>38</v>
      </c>
      <c r="L272" s="121">
        <v>197588.81</v>
      </c>
      <c r="M272" s="121"/>
      <c r="N272" s="123"/>
      <c r="O272" s="121">
        <v>197588.81</v>
      </c>
      <c r="BG272" s="117"/>
      <c r="BH272" s="124" t="s">
        <v>288</v>
      </c>
      <c r="BK272" s="145"/>
      <c r="BL272" s="124"/>
    </row>
    <row r="273" spans="1:64" s="95" customFormat="1" ht="15" x14ac:dyDescent="0.25">
      <c r="A273" s="125"/>
      <c r="B273" s="126"/>
      <c r="C273" s="127" t="s">
        <v>255</v>
      </c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9"/>
      <c r="BG273" s="117"/>
      <c r="BH273" s="124"/>
      <c r="BK273" s="145"/>
      <c r="BL273" s="124"/>
    </row>
    <row r="274" spans="1:64" s="95" customFormat="1" ht="15" x14ac:dyDescent="0.25">
      <c r="A274" s="130"/>
      <c r="B274" s="133" t="s">
        <v>43</v>
      </c>
      <c r="C274" s="195" t="s">
        <v>44</v>
      </c>
      <c r="D274" s="195"/>
      <c r="E274" s="195"/>
      <c r="F274" s="195"/>
      <c r="G274" s="195"/>
      <c r="H274" s="195"/>
      <c r="I274" s="195"/>
      <c r="J274" s="195"/>
      <c r="K274" s="195"/>
      <c r="L274" s="195"/>
      <c r="M274" s="195"/>
      <c r="N274" s="195"/>
      <c r="O274" s="196"/>
      <c r="BG274" s="117"/>
      <c r="BH274" s="124"/>
      <c r="BJ274" s="132" t="s">
        <v>44</v>
      </c>
      <c r="BK274" s="145"/>
      <c r="BL274" s="124"/>
    </row>
    <row r="275" spans="1:64" s="95" customFormat="1" ht="146.25" x14ac:dyDescent="0.25">
      <c r="A275" s="118" t="s">
        <v>290</v>
      </c>
      <c r="B275" s="119" t="s">
        <v>60</v>
      </c>
      <c r="C275" s="255" t="s">
        <v>191</v>
      </c>
      <c r="D275" s="255"/>
      <c r="E275" s="255"/>
      <c r="F275" s="118" t="s">
        <v>62</v>
      </c>
      <c r="G275" s="120">
        <v>5.9279999999999999</v>
      </c>
      <c r="H275" s="121">
        <v>11009.09</v>
      </c>
      <c r="I275" s="121"/>
      <c r="J275" s="121" t="s">
        <v>192</v>
      </c>
      <c r="K275" s="122" t="s">
        <v>38</v>
      </c>
      <c r="L275" s="121">
        <v>574304.59</v>
      </c>
      <c r="M275" s="121"/>
      <c r="N275" s="123"/>
      <c r="O275" s="121">
        <v>574304.59</v>
      </c>
      <c r="BG275" s="117"/>
      <c r="BH275" s="124" t="s">
        <v>191</v>
      </c>
      <c r="BK275" s="145"/>
      <c r="BL275" s="124"/>
    </row>
    <row r="276" spans="1:64" s="95" customFormat="1" ht="15" x14ac:dyDescent="0.25">
      <c r="A276" s="125"/>
      <c r="B276" s="126"/>
      <c r="C276" s="127" t="s">
        <v>291</v>
      </c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9"/>
      <c r="BG276" s="117"/>
      <c r="BH276" s="124"/>
      <c r="BK276" s="145"/>
      <c r="BL276" s="124"/>
    </row>
    <row r="277" spans="1:64" s="95" customFormat="1" ht="15" x14ac:dyDescent="0.25">
      <c r="A277" s="130"/>
      <c r="B277" s="133" t="s">
        <v>43</v>
      </c>
      <c r="C277" s="195" t="s">
        <v>44</v>
      </c>
      <c r="D277" s="195"/>
      <c r="E277" s="195"/>
      <c r="F277" s="195"/>
      <c r="G277" s="195"/>
      <c r="H277" s="195"/>
      <c r="I277" s="195"/>
      <c r="J277" s="195"/>
      <c r="K277" s="195"/>
      <c r="L277" s="195"/>
      <c r="M277" s="195"/>
      <c r="N277" s="195"/>
      <c r="O277" s="196"/>
      <c r="BG277" s="117"/>
      <c r="BH277" s="124"/>
      <c r="BJ277" s="132" t="s">
        <v>44</v>
      </c>
      <c r="BK277" s="145"/>
      <c r="BL277" s="124"/>
    </row>
    <row r="278" spans="1:64" s="95" customFormat="1" ht="146.25" x14ac:dyDescent="0.25">
      <c r="A278" s="118" t="s">
        <v>292</v>
      </c>
      <c r="B278" s="119" t="s">
        <v>60</v>
      </c>
      <c r="C278" s="255" t="s">
        <v>105</v>
      </c>
      <c r="D278" s="255"/>
      <c r="E278" s="255"/>
      <c r="F278" s="118" t="s">
        <v>62</v>
      </c>
      <c r="G278" s="120">
        <v>6.5519999999999996</v>
      </c>
      <c r="H278" s="121">
        <v>7475.8</v>
      </c>
      <c r="I278" s="121"/>
      <c r="J278" s="121" t="s">
        <v>106</v>
      </c>
      <c r="K278" s="122" t="s">
        <v>38</v>
      </c>
      <c r="L278" s="121">
        <v>431036.69</v>
      </c>
      <c r="M278" s="121"/>
      <c r="N278" s="123"/>
      <c r="O278" s="121">
        <v>431036.69</v>
      </c>
      <c r="BG278" s="117"/>
      <c r="BH278" s="124" t="s">
        <v>105</v>
      </c>
      <c r="BK278" s="145"/>
      <c r="BL278" s="124"/>
    </row>
    <row r="279" spans="1:64" s="95" customFormat="1" ht="15" x14ac:dyDescent="0.25">
      <c r="A279" s="125"/>
      <c r="B279" s="126"/>
      <c r="C279" s="127" t="s">
        <v>177</v>
      </c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9"/>
      <c r="BG279" s="117"/>
      <c r="BH279" s="124"/>
      <c r="BK279" s="145"/>
      <c r="BL279" s="124"/>
    </row>
    <row r="280" spans="1:64" s="95" customFormat="1" ht="15" x14ac:dyDescent="0.25">
      <c r="A280" s="130"/>
      <c r="B280" s="133" t="s">
        <v>43</v>
      </c>
      <c r="C280" s="195" t="s">
        <v>44</v>
      </c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6"/>
      <c r="BG280" s="117"/>
      <c r="BH280" s="124"/>
      <c r="BJ280" s="132" t="s">
        <v>44</v>
      </c>
      <c r="BK280" s="145"/>
      <c r="BL280" s="124"/>
    </row>
    <row r="281" spans="1:64" s="95" customFormat="1" ht="146.25" x14ac:dyDescent="0.25">
      <c r="A281" s="118" t="s">
        <v>293</v>
      </c>
      <c r="B281" s="119" t="s">
        <v>60</v>
      </c>
      <c r="C281" s="255" t="s">
        <v>113</v>
      </c>
      <c r="D281" s="255"/>
      <c r="E281" s="255"/>
      <c r="F281" s="118" t="s">
        <v>62</v>
      </c>
      <c r="G281" s="120">
        <v>0.72799999999999998</v>
      </c>
      <c r="H281" s="121">
        <v>7201.36</v>
      </c>
      <c r="I281" s="121"/>
      <c r="J281" s="121" t="s">
        <v>114</v>
      </c>
      <c r="K281" s="122" t="s">
        <v>38</v>
      </c>
      <c r="L281" s="121">
        <v>46134.79</v>
      </c>
      <c r="M281" s="121"/>
      <c r="N281" s="123"/>
      <c r="O281" s="121">
        <v>46134.79</v>
      </c>
      <c r="BG281" s="117"/>
      <c r="BH281" s="124" t="s">
        <v>113</v>
      </c>
      <c r="BK281" s="145"/>
      <c r="BL281" s="124"/>
    </row>
    <row r="282" spans="1:64" s="95" customFormat="1" ht="15" x14ac:dyDescent="0.25">
      <c r="A282" s="125"/>
      <c r="B282" s="126"/>
      <c r="C282" s="127" t="s">
        <v>294</v>
      </c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9"/>
      <c r="BG282" s="117"/>
      <c r="BH282" s="124"/>
      <c r="BK282" s="145"/>
      <c r="BL282" s="124"/>
    </row>
    <row r="283" spans="1:64" s="95" customFormat="1" ht="15" x14ac:dyDescent="0.25">
      <c r="A283" s="130"/>
      <c r="B283" s="133" t="s">
        <v>43</v>
      </c>
      <c r="C283" s="195" t="s">
        <v>44</v>
      </c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6"/>
      <c r="BG283" s="117"/>
      <c r="BH283" s="124"/>
      <c r="BJ283" s="132" t="s">
        <v>44</v>
      </c>
      <c r="BK283" s="145"/>
      <c r="BL283" s="124"/>
    </row>
    <row r="284" spans="1:64" s="95" customFormat="1" ht="146.25" x14ac:dyDescent="0.25">
      <c r="A284" s="118" t="s">
        <v>295</v>
      </c>
      <c r="B284" s="119" t="s">
        <v>60</v>
      </c>
      <c r="C284" s="255" t="s">
        <v>253</v>
      </c>
      <c r="D284" s="255"/>
      <c r="E284" s="255"/>
      <c r="F284" s="118" t="s">
        <v>62</v>
      </c>
      <c r="G284" s="142">
        <v>6.24</v>
      </c>
      <c r="H284" s="121">
        <v>6046.14</v>
      </c>
      <c r="I284" s="121"/>
      <c r="J284" s="121" t="s">
        <v>254</v>
      </c>
      <c r="K284" s="122" t="s">
        <v>38</v>
      </c>
      <c r="L284" s="121">
        <v>332005.64</v>
      </c>
      <c r="M284" s="121"/>
      <c r="N284" s="123"/>
      <c r="O284" s="121">
        <v>332005.64</v>
      </c>
      <c r="BG284" s="117"/>
      <c r="BH284" s="124" t="s">
        <v>253</v>
      </c>
      <c r="BK284" s="145"/>
      <c r="BL284" s="124"/>
    </row>
    <row r="285" spans="1:64" s="95" customFormat="1" ht="15" x14ac:dyDescent="0.25">
      <c r="A285" s="125"/>
      <c r="B285" s="126"/>
      <c r="C285" s="127" t="s">
        <v>296</v>
      </c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9"/>
      <c r="BG285" s="117"/>
      <c r="BH285" s="124"/>
      <c r="BK285" s="145"/>
      <c r="BL285" s="124"/>
    </row>
    <row r="286" spans="1:64" s="95" customFormat="1" ht="15" x14ac:dyDescent="0.25">
      <c r="A286" s="130"/>
      <c r="B286" s="133" t="s">
        <v>43</v>
      </c>
      <c r="C286" s="195" t="s">
        <v>44</v>
      </c>
      <c r="D286" s="195"/>
      <c r="E286" s="195"/>
      <c r="F286" s="195"/>
      <c r="G286" s="195"/>
      <c r="H286" s="195"/>
      <c r="I286" s="195"/>
      <c r="J286" s="195"/>
      <c r="K286" s="195"/>
      <c r="L286" s="195"/>
      <c r="M286" s="195"/>
      <c r="N286" s="195"/>
      <c r="O286" s="196"/>
      <c r="BG286" s="117"/>
      <c r="BH286" s="124"/>
      <c r="BJ286" s="132" t="s">
        <v>44</v>
      </c>
      <c r="BK286" s="145"/>
      <c r="BL286" s="124"/>
    </row>
    <row r="287" spans="1:64" s="95" customFormat="1" ht="146.25" x14ac:dyDescent="0.25">
      <c r="A287" s="118" t="s">
        <v>297</v>
      </c>
      <c r="B287" s="119" t="s">
        <v>60</v>
      </c>
      <c r="C287" s="255" t="s">
        <v>298</v>
      </c>
      <c r="D287" s="255"/>
      <c r="E287" s="255"/>
      <c r="F287" s="118" t="s">
        <v>62</v>
      </c>
      <c r="G287" s="120">
        <v>6.6559999999999997</v>
      </c>
      <c r="H287" s="121">
        <v>6980</v>
      </c>
      <c r="I287" s="121"/>
      <c r="J287" s="121" t="s">
        <v>299</v>
      </c>
      <c r="K287" s="122" t="s">
        <v>38</v>
      </c>
      <c r="L287" s="121">
        <v>408838.14</v>
      </c>
      <c r="M287" s="121"/>
      <c r="N287" s="123"/>
      <c r="O287" s="121">
        <v>408838.14</v>
      </c>
      <c r="BG287" s="117"/>
      <c r="BH287" s="124" t="s">
        <v>298</v>
      </c>
      <c r="BK287" s="145"/>
      <c r="BL287" s="124"/>
    </row>
    <row r="288" spans="1:64" s="95" customFormat="1" ht="15" x14ac:dyDescent="0.25">
      <c r="A288" s="125"/>
      <c r="B288" s="126"/>
      <c r="C288" s="127" t="s">
        <v>300</v>
      </c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9"/>
      <c r="BG288" s="117"/>
      <c r="BH288" s="124"/>
      <c r="BK288" s="145"/>
      <c r="BL288" s="124"/>
    </row>
    <row r="289" spans="1:64" s="95" customFormat="1" ht="15" x14ac:dyDescent="0.25">
      <c r="A289" s="130"/>
      <c r="B289" s="133" t="s">
        <v>43</v>
      </c>
      <c r="C289" s="195" t="s">
        <v>44</v>
      </c>
      <c r="D289" s="195"/>
      <c r="E289" s="195"/>
      <c r="F289" s="195"/>
      <c r="G289" s="195"/>
      <c r="H289" s="195"/>
      <c r="I289" s="195"/>
      <c r="J289" s="195"/>
      <c r="K289" s="195"/>
      <c r="L289" s="195"/>
      <c r="M289" s="195"/>
      <c r="N289" s="195"/>
      <c r="O289" s="196"/>
      <c r="BG289" s="117"/>
      <c r="BH289" s="124"/>
      <c r="BJ289" s="132" t="s">
        <v>44</v>
      </c>
      <c r="BK289" s="145"/>
      <c r="BL289" s="124"/>
    </row>
    <row r="290" spans="1:64" s="95" customFormat="1" ht="15" x14ac:dyDescent="0.25">
      <c r="A290" s="204" t="s">
        <v>116</v>
      </c>
      <c r="B290" s="205"/>
      <c r="C290" s="205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6"/>
      <c r="BG290" s="117"/>
      <c r="BH290" s="124"/>
      <c r="BK290" s="145" t="s">
        <v>116</v>
      </c>
      <c r="BL290" s="124"/>
    </row>
    <row r="291" spans="1:64" s="95" customFormat="1" ht="22.5" x14ac:dyDescent="0.25">
      <c r="A291" s="207" t="s">
        <v>117</v>
      </c>
      <c r="B291" s="208"/>
      <c r="C291" s="208"/>
      <c r="D291" s="208"/>
      <c r="E291" s="208"/>
      <c r="F291" s="208"/>
      <c r="G291" s="208"/>
      <c r="H291" s="208"/>
      <c r="I291" s="208"/>
      <c r="J291" s="208"/>
      <c r="K291" s="209"/>
      <c r="L291" s="121">
        <v>11473098.16</v>
      </c>
      <c r="M291" s="121">
        <v>1940929.23</v>
      </c>
      <c r="N291" s="121" t="s">
        <v>263</v>
      </c>
      <c r="O291" s="121">
        <v>8658948.2699999996</v>
      </c>
      <c r="BG291" s="117"/>
      <c r="BH291" s="124"/>
      <c r="BK291" s="145"/>
      <c r="BL291" s="124" t="s">
        <v>117</v>
      </c>
    </row>
    <row r="292" spans="1:64" s="95" customFormat="1" ht="15" x14ac:dyDescent="0.25">
      <c r="A292" s="207" t="s">
        <v>119</v>
      </c>
      <c r="B292" s="208"/>
      <c r="C292" s="208"/>
      <c r="D292" s="208"/>
      <c r="E292" s="208"/>
      <c r="F292" s="208"/>
      <c r="G292" s="208"/>
      <c r="H292" s="208"/>
      <c r="I292" s="208"/>
      <c r="J292" s="208"/>
      <c r="K292" s="209"/>
      <c r="L292" s="121">
        <v>2044641.66</v>
      </c>
      <c r="M292" s="121"/>
      <c r="N292" s="121"/>
      <c r="O292" s="121"/>
      <c r="BG292" s="117"/>
      <c r="BH292" s="124"/>
      <c r="BK292" s="145"/>
      <c r="BL292" s="124" t="s">
        <v>119</v>
      </c>
    </row>
    <row r="293" spans="1:64" s="95" customFormat="1" ht="15" x14ac:dyDescent="0.25">
      <c r="A293" s="207" t="s">
        <v>120</v>
      </c>
      <c r="B293" s="208"/>
      <c r="C293" s="208"/>
      <c r="D293" s="208"/>
      <c r="E293" s="208"/>
      <c r="F293" s="208"/>
      <c r="G293" s="208"/>
      <c r="H293" s="208"/>
      <c r="I293" s="208"/>
      <c r="J293" s="208"/>
      <c r="K293" s="209"/>
      <c r="L293" s="121">
        <v>1363094.44</v>
      </c>
      <c r="M293" s="121"/>
      <c r="N293" s="121"/>
      <c r="O293" s="121"/>
      <c r="BG293" s="117"/>
      <c r="BH293" s="124"/>
      <c r="BK293" s="145"/>
      <c r="BL293" s="124" t="s">
        <v>120</v>
      </c>
    </row>
    <row r="294" spans="1:64" s="95" customFormat="1" ht="15" x14ac:dyDescent="0.25">
      <c r="A294" s="207" t="s">
        <v>301</v>
      </c>
      <c r="B294" s="208"/>
      <c r="C294" s="208"/>
      <c r="D294" s="208"/>
      <c r="E294" s="208"/>
      <c r="F294" s="208"/>
      <c r="G294" s="208"/>
      <c r="H294" s="208"/>
      <c r="I294" s="208"/>
      <c r="J294" s="208"/>
      <c r="K294" s="209"/>
      <c r="L294" s="121">
        <v>14880834.26</v>
      </c>
      <c r="M294" s="121"/>
      <c r="N294" s="121"/>
      <c r="O294" s="121"/>
      <c r="BG294" s="117"/>
      <c r="BH294" s="124"/>
      <c r="BK294" s="145"/>
      <c r="BL294" s="124" t="s">
        <v>301</v>
      </c>
    </row>
    <row r="295" spans="1:64" s="95" customFormat="1" ht="15" x14ac:dyDescent="0.25">
      <c r="A295" s="207" t="s">
        <v>122</v>
      </c>
      <c r="B295" s="208"/>
      <c r="C295" s="208"/>
      <c r="D295" s="208"/>
      <c r="E295" s="208"/>
      <c r="F295" s="208"/>
      <c r="G295" s="208"/>
      <c r="H295" s="208"/>
      <c r="I295" s="208"/>
      <c r="J295" s="208"/>
      <c r="K295" s="209"/>
      <c r="L295" s="121">
        <v>8442700.6999999993</v>
      </c>
      <c r="M295" s="121"/>
      <c r="N295" s="121"/>
      <c r="O295" s="121"/>
      <c r="BG295" s="117"/>
      <c r="BH295" s="124"/>
      <c r="BK295" s="145"/>
      <c r="BL295" s="124" t="s">
        <v>122</v>
      </c>
    </row>
    <row r="296" spans="1:64" s="95" customFormat="1" ht="15" x14ac:dyDescent="0.25">
      <c r="A296" s="191" t="s">
        <v>302</v>
      </c>
      <c r="B296" s="192"/>
      <c r="C296" s="192"/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3"/>
      <c r="BG296" s="117" t="s">
        <v>302</v>
      </c>
      <c r="BH296" s="124"/>
      <c r="BK296" s="145"/>
      <c r="BL296" s="124"/>
    </row>
    <row r="297" spans="1:64" s="95" customFormat="1" ht="146.25" x14ac:dyDescent="0.25">
      <c r="A297" s="118" t="s">
        <v>303</v>
      </c>
      <c r="B297" s="119" t="s">
        <v>304</v>
      </c>
      <c r="C297" s="255" t="s">
        <v>305</v>
      </c>
      <c r="D297" s="255"/>
      <c r="E297" s="255"/>
      <c r="F297" s="118" t="s">
        <v>35</v>
      </c>
      <c r="G297" s="120">
        <v>66.872</v>
      </c>
      <c r="H297" s="121" t="s">
        <v>306</v>
      </c>
      <c r="I297" s="121" t="s">
        <v>307</v>
      </c>
      <c r="J297" s="121">
        <v>103.65</v>
      </c>
      <c r="K297" s="122" t="s">
        <v>38</v>
      </c>
      <c r="L297" s="121">
        <v>2106073.4300000002</v>
      </c>
      <c r="M297" s="121">
        <v>1342209.05</v>
      </c>
      <c r="N297" s="123" t="s">
        <v>308</v>
      </c>
      <c r="O297" s="121">
        <v>60995.29</v>
      </c>
      <c r="BG297" s="117"/>
      <c r="BH297" s="124" t="s">
        <v>305</v>
      </c>
      <c r="BK297" s="145"/>
      <c r="BL297" s="124"/>
    </row>
    <row r="298" spans="1:64" s="95" customFormat="1" ht="15" x14ac:dyDescent="0.25">
      <c r="A298" s="125"/>
      <c r="B298" s="126"/>
      <c r="C298" s="127" t="s">
        <v>309</v>
      </c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9"/>
      <c r="BG298" s="117"/>
      <c r="BH298" s="124"/>
      <c r="BK298" s="145"/>
      <c r="BL298" s="124"/>
    </row>
    <row r="299" spans="1:64" s="95" customFormat="1" ht="57" x14ac:dyDescent="0.25">
      <c r="A299" s="130"/>
      <c r="B299" s="131" t="s">
        <v>41</v>
      </c>
      <c r="C299" s="195" t="s">
        <v>42</v>
      </c>
      <c r="D299" s="195"/>
      <c r="E299" s="195"/>
      <c r="F299" s="195"/>
      <c r="G299" s="195"/>
      <c r="H299" s="195"/>
      <c r="I299" s="195"/>
      <c r="J299" s="195"/>
      <c r="K299" s="195"/>
      <c r="L299" s="195"/>
      <c r="M299" s="195"/>
      <c r="N299" s="195"/>
      <c r="O299" s="196"/>
      <c r="BG299" s="117"/>
      <c r="BH299" s="124"/>
      <c r="BI299" s="132" t="s">
        <v>42</v>
      </c>
      <c r="BK299" s="145"/>
      <c r="BL299" s="124"/>
    </row>
    <row r="300" spans="1:64" s="95" customFormat="1" ht="15" x14ac:dyDescent="0.25">
      <c r="A300" s="130"/>
      <c r="B300" s="133" t="s">
        <v>43</v>
      </c>
      <c r="C300" s="195" t="s">
        <v>44</v>
      </c>
      <c r="D300" s="195"/>
      <c r="E300" s="195"/>
      <c r="F300" s="195"/>
      <c r="G300" s="195"/>
      <c r="H300" s="195"/>
      <c r="I300" s="195"/>
      <c r="J300" s="195"/>
      <c r="K300" s="195"/>
      <c r="L300" s="195"/>
      <c r="M300" s="195"/>
      <c r="N300" s="195"/>
      <c r="O300" s="196"/>
      <c r="BG300" s="117"/>
      <c r="BH300" s="124"/>
      <c r="BJ300" s="132" t="s">
        <v>44</v>
      </c>
      <c r="BK300" s="145"/>
      <c r="BL300" s="124"/>
    </row>
    <row r="301" spans="1:64" s="95" customFormat="1" ht="15" x14ac:dyDescent="0.25">
      <c r="A301" s="134"/>
      <c r="B301" s="135"/>
      <c r="C301" s="135"/>
      <c r="D301" s="135"/>
      <c r="E301" s="136" t="s">
        <v>310</v>
      </c>
      <c r="F301" s="136"/>
      <c r="G301" s="137"/>
      <c r="H301" s="138"/>
      <c r="I301" s="101"/>
      <c r="J301" s="101"/>
      <c r="K301" s="101"/>
      <c r="L301" s="139">
        <v>1547947.07</v>
      </c>
      <c r="M301" s="140"/>
      <c r="N301" s="140"/>
      <c r="O301" s="141"/>
      <c r="BG301" s="117"/>
      <c r="BH301" s="124"/>
      <c r="BK301" s="145"/>
      <c r="BL301" s="124"/>
    </row>
    <row r="302" spans="1:64" s="95" customFormat="1" ht="15" x14ac:dyDescent="0.25">
      <c r="A302" s="134"/>
      <c r="B302" s="135"/>
      <c r="C302" s="135"/>
      <c r="D302" s="135"/>
      <c r="E302" s="136" t="s">
        <v>311</v>
      </c>
      <c r="F302" s="136"/>
      <c r="G302" s="137"/>
      <c r="H302" s="138"/>
      <c r="I302" s="101"/>
      <c r="J302" s="101"/>
      <c r="K302" s="101"/>
      <c r="L302" s="139">
        <v>1031964.72</v>
      </c>
      <c r="M302" s="140"/>
      <c r="N302" s="140"/>
      <c r="O302" s="141"/>
      <c r="BG302" s="117"/>
      <c r="BH302" s="124"/>
      <c r="BK302" s="145"/>
      <c r="BL302" s="124"/>
    </row>
    <row r="303" spans="1:64" s="95" customFormat="1" ht="15" x14ac:dyDescent="0.25">
      <c r="A303" s="134"/>
      <c r="B303" s="135"/>
      <c r="C303" s="135"/>
      <c r="D303" s="135"/>
      <c r="E303" s="136" t="s">
        <v>47</v>
      </c>
      <c r="F303" s="136"/>
      <c r="G303" s="137"/>
      <c r="H303" s="138"/>
      <c r="I303" s="101"/>
      <c r="J303" s="101"/>
      <c r="K303" s="101"/>
      <c r="L303" s="139">
        <v>4685985.22</v>
      </c>
      <c r="M303" s="140"/>
      <c r="N303" s="140"/>
      <c r="O303" s="141"/>
      <c r="BG303" s="117"/>
      <c r="BH303" s="124"/>
      <c r="BK303" s="145"/>
      <c r="BL303" s="124"/>
    </row>
    <row r="304" spans="1:64" s="95" customFormat="1" ht="146.25" x14ac:dyDescent="0.25">
      <c r="A304" s="118" t="s">
        <v>312</v>
      </c>
      <c r="B304" s="119" t="s">
        <v>60</v>
      </c>
      <c r="C304" s="255" t="s">
        <v>61</v>
      </c>
      <c r="D304" s="255"/>
      <c r="E304" s="255"/>
      <c r="F304" s="118" t="s">
        <v>62</v>
      </c>
      <c r="G304" s="120">
        <v>1.3520000000000001</v>
      </c>
      <c r="H304" s="121">
        <v>9007.5</v>
      </c>
      <c r="I304" s="121"/>
      <c r="J304" s="121" t="s">
        <v>63</v>
      </c>
      <c r="K304" s="122" t="s">
        <v>38</v>
      </c>
      <c r="L304" s="121">
        <v>107167.63</v>
      </c>
      <c r="M304" s="121"/>
      <c r="N304" s="123"/>
      <c r="O304" s="121">
        <v>107167.63</v>
      </c>
      <c r="BG304" s="117"/>
      <c r="BH304" s="124" t="s">
        <v>61</v>
      </c>
      <c r="BK304" s="145"/>
      <c r="BL304" s="124"/>
    </row>
    <row r="305" spans="1:64" s="95" customFormat="1" ht="15" x14ac:dyDescent="0.25">
      <c r="A305" s="125"/>
      <c r="B305" s="126"/>
      <c r="C305" s="127" t="s">
        <v>136</v>
      </c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9"/>
      <c r="BG305" s="117"/>
      <c r="BH305" s="124"/>
      <c r="BK305" s="145"/>
      <c r="BL305" s="124"/>
    </row>
    <row r="306" spans="1:64" s="95" customFormat="1" ht="15" x14ac:dyDescent="0.25">
      <c r="A306" s="130"/>
      <c r="B306" s="133" t="s">
        <v>43</v>
      </c>
      <c r="C306" s="195" t="s">
        <v>44</v>
      </c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6"/>
      <c r="BG306" s="117"/>
      <c r="BH306" s="124"/>
      <c r="BJ306" s="132" t="s">
        <v>44</v>
      </c>
      <c r="BK306" s="145"/>
      <c r="BL306" s="124"/>
    </row>
    <row r="307" spans="1:64" s="95" customFormat="1" ht="146.25" x14ac:dyDescent="0.25">
      <c r="A307" s="118" t="s">
        <v>313</v>
      </c>
      <c r="B307" s="119" t="s">
        <v>60</v>
      </c>
      <c r="C307" s="255" t="s">
        <v>226</v>
      </c>
      <c r="D307" s="255"/>
      <c r="E307" s="255"/>
      <c r="F307" s="118" t="s">
        <v>62</v>
      </c>
      <c r="G307" s="142">
        <v>1.04</v>
      </c>
      <c r="H307" s="121">
        <v>9521.59</v>
      </c>
      <c r="I307" s="121"/>
      <c r="J307" s="121" t="s">
        <v>227</v>
      </c>
      <c r="K307" s="122" t="s">
        <v>38</v>
      </c>
      <c r="L307" s="121">
        <v>87141.59</v>
      </c>
      <c r="M307" s="121"/>
      <c r="N307" s="123"/>
      <c r="O307" s="121">
        <v>87141.59</v>
      </c>
      <c r="BG307" s="117"/>
      <c r="BH307" s="124" t="s">
        <v>226</v>
      </c>
      <c r="BK307" s="145"/>
      <c r="BL307" s="124"/>
    </row>
    <row r="308" spans="1:64" s="95" customFormat="1" ht="15" x14ac:dyDescent="0.25">
      <c r="A308" s="125"/>
      <c r="B308" s="126"/>
      <c r="C308" s="127" t="s">
        <v>314</v>
      </c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9"/>
      <c r="BG308" s="117"/>
      <c r="BH308" s="124"/>
      <c r="BK308" s="145"/>
      <c r="BL308" s="124"/>
    </row>
    <row r="309" spans="1:64" s="95" customFormat="1" ht="15" x14ac:dyDescent="0.25">
      <c r="A309" s="130"/>
      <c r="B309" s="133" t="s">
        <v>43</v>
      </c>
      <c r="C309" s="195" t="s">
        <v>44</v>
      </c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6"/>
      <c r="BG309" s="117"/>
      <c r="BH309" s="124"/>
      <c r="BJ309" s="132" t="s">
        <v>44</v>
      </c>
      <c r="BK309" s="145"/>
      <c r="BL309" s="124"/>
    </row>
    <row r="310" spans="1:64" s="95" customFormat="1" ht="146.25" x14ac:dyDescent="0.25">
      <c r="A310" s="118" t="s">
        <v>315</v>
      </c>
      <c r="B310" s="119" t="s">
        <v>60</v>
      </c>
      <c r="C310" s="255" t="s">
        <v>232</v>
      </c>
      <c r="D310" s="255"/>
      <c r="E310" s="255"/>
      <c r="F310" s="118" t="s">
        <v>62</v>
      </c>
      <c r="G310" s="144">
        <v>5.2</v>
      </c>
      <c r="H310" s="121">
        <v>12096.93</v>
      </c>
      <c r="I310" s="121"/>
      <c r="J310" s="121" t="s">
        <v>233</v>
      </c>
      <c r="K310" s="122" t="s">
        <v>38</v>
      </c>
      <c r="L310" s="121">
        <v>553555.52</v>
      </c>
      <c r="M310" s="121"/>
      <c r="N310" s="123"/>
      <c r="O310" s="121">
        <v>553555.52</v>
      </c>
      <c r="BG310" s="117"/>
      <c r="BH310" s="124" t="s">
        <v>232</v>
      </c>
      <c r="BK310" s="145"/>
      <c r="BL310" s="124"/>
    </row>
    <row r="311" spans="1:64" s="95" customFormat="1" ht="15" x14ac:dyDescent="0.25">
      <c r="A311" s="125"/>
      <c r="B311" s="126"/>
      <c r="C311" s="127" t="s">
        <v>316</v>
      </c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9"/>
      <c r="BG311" s="117"/>
      <c r="BH311" s="124"/>
      <c r="BK311" s="145"/>
      <c r="BL311" s="124"/>
    </row>
    <row r="312" spans="1:64" s="95" customFormat="1" ht="15" x14ac:dyDescent="0.25">
      <c r="A312" s="130"/>
      <c r="B312" s="133" t="s">
        <v>43</v>
      </c>
      <c r="C312" s="195" t="s">
        <v>44</v>
      </c>
      <c r="D312" s="195"/>
      <c r="E312" s="195"/>
      <c r="F312" s="195"/>
      <c r="G312" s="195"/>
      <c r="H312" s="195"/>
      <c r="I312" s="195"/>
      <c r="J312" s="195"/>
      <c r="K312" s="195"/>
      <c r="L312" s="195"/>
      <c r="M312" s="195"/>
      <c r="N312" s="195"/>
      <c r="O312" s="196"/>
      <c r="BG312" s="117"/>
      <c r="BH312" s="124"/>
      <c r="BJ312" s="132" t="s">
        <v>44</v>
      </c>
      <c r="BK312" s="145"/>
      <c r="BL312" s="124"/>
    </row>
    <row r="313" spans="1:64" s="95" customFormat="1" ht="146.25" x14ac:dyDescent="0.25">
      <c r="A313" s="118" t="s">
        <v>317</v>
      </c>
      <c r="B313" s="119" t="s">
        <v>60</v>
      </c>
      <c r="C313" s="255" t="s">
        <v>134</v>
      </c>
      <c r="D313" s="255"/>
      <c r="E313" s="255"/>
      <c r="F313" s="118" t="s">
        <v>62</v>
      </c>
      <c r="G313" s="120">
        <v>2.496</v>
      </c>
      <c r="H313" s="121">
        <v>9194.32</v>
      </c>
      <c r="I313" s="121"/>
      <c r="J313" s="121" t="s">
        <v>135</v>
      </c>
      <c r="K313" s="122" t="s">
        <v>38</v>
      </c>
      <c r="L313" s="121">
        <v>201951.4</v>
      </c>
      <c r="M313" s="121"/>
      <c r="N313" s="123"/>
      <c r="O313" s="121">
        <v>201951.4</v>
      </c>
      <c r="BG313" s="117"/>
      <c r="BH313" s="124" t="s">
        <v>134</v>
      </c>
      <c r="BK313" s="145"/>
      <c r="BL313" s="124"/>
    </row>
    <row r="314" spans="1:64" s="95" customFormat="1" ht="15" x14ac:dyDescent="0.25">
      <c r="A314" s="125"/>
      <c r="B314" s="126"/>
      <c r="C314" s="127" t="s">
        <v>230</v>
      </c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9"/>
      <c r="BG314" s="117"/>
      <c r="BH314" s="124"/>
      <c r="BK314" s="145"/>
      <c r="BL314" s="124"/>
    </row>
    <row r="315" spans="1:64" s="95" customFormat="1" ht="15" x14ac:dyDescent="0.25">
      <c r="A315" s="130"/>
      <c r="B315" s="133" t="s">
        <v>43</v>
      </c>
      <c r="C315" s="195" t="s">
        <v>44</v>
      </c>
      <c r="D315" s="195"/>
      <c r="E315" s="195"/>
      <c r="F315" s="195"/>
      <c r="G315" s="195"/>
      <c r="H315" s="195"/>
      <c r="I315" s="195"/>
      <c r="J315" s="195"/>
      <c r="K315" s="195"/>
      <c r="L315" s="195"/>
      <c r="M315" s="195"/>
      <c r="N315" s="195"/>
      <c r="O315" s="196"/>
      <c r="BG315" s="117"/>
      <c r="BH315" s="124"/>
      <c r="BJ315" s="132" t="s">
        <v>44</v>
      </c>
      <c r="BK315" s="145"/>
      <c r="BL315" s="124"/>
    </row>
    <row r="316" spans="1:64" s="95" customFormat="1" ht="146.25" x14ac:dyDescent="0.25">
      <c r="A316" s="118" t="s">
        <v>318</v>
      </c>
      <c r="B316" s="119" t="s">
        <v>60</v>
      </c>
      <c r="C316" s="255" t="s">
        <v>138</v>
      </c>
      <c r="D316" s="255"/>
      <c r="E316" s="255"/>
      <c r="F316" s="118" t="s">
        <v>62</v>
      </c>
      <c r="G316" s="120">
        <v>1.456</v>
      </c>
      <c r="H316" s="121">
        <v>8626.25</v>
      </c>
      <c r="I316" s="121"/>
      <c r="J316" s="121" t="s">
        <v>139</v>
      </c>
      <c r="K316" s="122" t="s">
        <v>38</v>
      </c>
      <c r="L316" s="121">
        <v>110526.42</v>
      </c>
      <c r="M316" s="121"/>
      <c r="N316" s="123"/>
      <c r="O316" s="121">
        <v>110526.42</v>
      </c>
      <c r="BG316" s="117"/>
      <c r="BH316" s="124" t="s">
        <v>138</v>
      </c>
      <c r="BK316" s="145"/>
      <c r="BL316" s="124"/>
    </row>
    <row r="317" spans="1:64" s="95" customFormat="1" ht="15" x14ac:dyDescent="0.25">
      <c r="A317" s="125"/>
      <c r="B317" s="126"/>
      <c r="C317" s="127" t="s">
        <v>96</v>
      </c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9"/>
      <c r="BG317" s="117"/>
      <c r="BH317" s="124"/>
      <c r="BK317" s="145"/>
      <c r="BL317" s="124"/>
    </row>
    <row r="318" spans="1:64" s="95" customFormat="1" ht="15" x14ac:dyDescent="0.25">
      <c r="A318" s="130"/>
      <c r="B318" s="133" t="s">
        <v>43</v>
      </c>
      <c r="C318" s="195" t="s">
        <v>44</v>
      </c>
      <c r="D318" s="195"/>
      <c r="E318" s="195"/>
      <c r="F318" s="195"/>
      <c r="G318" s="195"/>
      <c r="H318" s="195"/>
      <c r="I318" s="195"/>
      <c r="J318" s="195"/>
      <c r="K318" s="195"/>
      <c r="L318" s="195"/>
      <c r="M318" s="195"/>
      <c r="N318" s="195"/>
      <c r="O318" s="196"/>
      <c r="BG318" s="117"/>
      <c r="BH318" s="124"/>
      <c r="BJ318" s="132" t="s">
        <v>44</v>
      </c>
      <c r="BK318" s="145"/>
      <c r="BL318" s="124"/>
    </row>
    <row r="319" spans="1:64" s="95" customFormat="1" ht="146.25" x14ac:dyDescent="0.25">
      <c r="A319" s="118" t="s">
        <v>319</v>
      </c>
      <c r="B319" s="119" t="s">
        <v>60</v>
      </c>
      <c r="C319" s="255" t="s">
        <v>142</v>
      </c>
      <c r="D319" s="255"/>
      <c r="E319" s="255"/>
      <c r="F319" s="118" t="s">
        <v>62</v>
      </c>
      <c r="G319" s="120">
        <v>5.8239999999999998</v>
      </c>
      <c r="H319" s="121">
        <v>8516.48</v>
      </c>
      <c r="I319" s="121"/>
      <c r="J319" s="121" t="s">
        <v>143</v>
      </c>
      <c r="K319" s="122" t="s">
        <v>38</v>
      </c>
      <c r="L319" s="121">
        <v>436479.82</v>
      </c>
      <c r="M319" s="121"/>
      <c r="N319" s="123"/>
      <c r="O319" s="121">
        <v>436479.82</v>
      </c>
      <c r="BG319" s="117"/>
      <c r="BH319" s="124" t="s">
        <v>142</v>
      </c>
      <c r="BK319" s="145"/>
      <c r="BL319" s="124"/>
    </row>
    <row r="320" spans="1:64" s="95" customFormat="1" ht="15" x14ac:dyDescent="0.25">
      <c r="A320" s="125"/>
      <c r="B320" s="126"/>
      <c r="C320" s="127" t="s">
        <v>320</v>
      </c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9"/>
      <c r="BG320" s="117"/>
      <c r="BH320" s="124"/>
      <c r="BK320" s="145"/>
      <c r="BL320" s="124"/>
    </row>
    <row r="321" spans="1:64" s="95" customFormat="1" ht="15" x14ac:dyDescent="0.25">
      <c r="A321" s="130"/>
      <c r="B321" s="133" t="s">
        <v>43</v>
      </c>
      <c r="C321" s="195" t="s">
        <v>44</v>
      </c>
      <c r="D321" s="195"/>
      <c r="E321" s="195"/>
      <c r="F321" s="195"/>
      <c r="G321" s="195"/>
      <c r="H321" s="195"/>
      <c r="I321" s="195"/>
      <c r="J321" s="195"/>
      <c r="K321" s="195"/>
      <c r="L321" s="195"/>
      <c r="M321" s="195"/>
      <c r="N321" s="195"/>
      <c r="O321" s="196"/>
      <c r="BG321" s="117"/>
      <c r="BH321" s="124"/>
      <c r="BJ321" s="132" t="s">
        <v>44</v>
      </c>
      <c r="BK321" s="145"/>
      <c r="BL321" s="124"/>
    </row>
    <row r="322" spans="1:64" s="95" customFormat="1" ht="146.25" x14ac:dyDescent="0.25">
      <c r="A322" s="118" t="s">
        <v>321</v>
      </c>
      <c r="B322" s="119" t="s">
        <v>60</v>
      </c>
      <c r="C322" s="255" t="s">
        <v>322</v>
      </c>
      <c r="D322" s="255"/>
      <c r="E322" s="255"/>
      <c r="F322" s="118" t="s">
        <v>62</v>
      </c>
      <c r="G322" s="120">
        <v>10.192</v>
      </c>
      <c r="H322" s="121">
        <v>8135.23</v>
      </c>
      <c r="I322" s="121"/>
      <c r="J322" s="121" t="s">
        <v>323</v>
      </c>
      <c r="K322" s="122" t="s">
        <v>38</v>
      </c>
      <c r="L322" s="121">
        <v>729645.52</v>
      </c>
      <c r="M322" s="121"/>
      <c r="N322" s="123"/>
      <c r="O322" s="121">
        <v>729645.52</v>
      </c>
      <c r="BG322" s="117"/>
      <c r="BH322" s="124" t="s">
        <v>322</v>
      </c>
      <c r="BK322" s="145"/>
      <c r="BL322" s="124"/>
    </row>
    <row r="323" spans="1:64" s="95" customFormat="1" ht="15" x14ac:dyDescent="0.25">
      <c r="A323" s="125"/>
      <c r="B323" s="126"/>
      <c r="C323" s="127" t="s">
        <v>324</v>
      </c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9"/>
      <c r="BG323" s="117"/>
      <c r="BH323" s="124"/>
      <c r="BK323" s="145"/>
      <c r="BL323" s="124"/>
    </row>
    <row r="324" spans="1:64" s="95" customFormat="1" ht="15" x14ac:dyDescent="0.25">
      <c r="A324" s="130"/>
      <c r="B324" s="133" t="s">
        <v>43</v>
      </c>
      <c r="C324" s="195" t="s">
        <v>44</v>
      </c>
      <c r="D324" s="195"/>
      <c r="E324" s="195"/>
      <c r="F324" s="195"/>
      <c r="G324" s="195"/>
      <c r="H324" s="195"/>
      <c r="I324" s="195"/>
      <c r="J324" s="195"/>
      <c r="K324" s="195"/>
      <c r="L324" s="195"/>
      <c r="M324" s="195"/>
      <c r="N324" s="195"/>
      <c r="O324" s="196"/>
      <c r="BG324" s="117"/>
      <c r="BH324" s="124"/>
      <c r="BJ324" s="132" t="s">
        <v>44</v>
      </c>
      <c r="BK324" s="145"/>
      <c r="BL324" s="124"/>
    </row>
    <row r="325" spans="1:64" s="95" customFormat="1" ht="146.25" x14ac:dyDescent="0.25">
      <c r="A325" s="118" t="s">
        <v>325</v>
      </c>
      <c r="B325" s="119" t="s">
        <v>60</v>
      </c>
      <c r="C325" s="255" t="s">
        <v>74</v>
      </c>
      <c r="D325" s="255"/>
      <c r="E325" s="255"/>
      <c r="F325" s="118" t="s">
        <v>62</v>
      </c>
      <c r="G325" s="120">
        <v>3.2240000000000002</v>
      </c>
      <c r="H325" s="121">
        <v>7461.36</v>
      </c>
      <c r="I325" s="121"/>
      <c r="J325" s="121" t="s">
        <v>75</v>
      </c>
      <c r="K325" s="122" t="s">
        <v>38</v>
      </c>
      <c r="L325" s="121">
        <v>211687.74</v>
      </c>
      <c r="M325" s="121"/>
      <c r="N325" s="123"/>
      <c r="O325" s="121">
        <v>211687.74</v>
      </c>
      <c r="BG325" s="117"/>
      <c r="BH325" s="124" t="s">
        <v>74</v>
      </c>
      <c r="BK325" s="145"/>
      <c r="BL325" s="124"/>
    </row>
    <row r="326" spans="1:64" s="95" customFormat="1" ht="15" x14ac:dyDescent="0.25">
      <c r="A326" s="125"/>
      <c r="B326" s="126"/>
      <c r="C326" s="127" t="s">
        <v>326</v>
      </c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9"/>
      <c r="BG326" s="117"/>
      <c r="BH326" s="124"/>
      <c r="BK326" s="145"/>
      <c r="BL326" s="124"/>
    </row>
    <row r="327" spans="1:64" s="95" customFormat="1" ht="15" x14ac:dyDescent="0.25">
      <c r="A327" s="130"/>
      <c r="B327" s="133" t="s">
        <v>43</v>
      </c>
      <c r="C327" s="195" t="s">
        <v>44</v>
      </c>
      <c r="D327" s="195"/>
      <c r="E327" s="195"/>
      <c r="F327" s="195"/>
      <c r="G327" s="195"/>
      <c r="H327" s="195"/>
      <c r="I327" s="195"/>
      <c r="J327" s="195"/>
      <c r="K327" s="195"/>
      <c r="L327" s="195"/>
      <c r="M327" s="195"/>
      <c r="N327" s="195"/>
      <c r="O327" s="196"/>
      <c r="BG327" s="117"/>
      <c r="BH327" s="124"/>
      <c r="BJ327" s="132" t="s">
        <v>44</v>
      </c>
      <c r="BK327" s="145"/>
      <c r="BL327" s="124"/>
    </row>
    <row r="328" spans="1:64" s="95" customFormat="1" ht="146.25" x14ac:dyDescent="0.25">
      <c r="A328" s="118" t="s">
        <v>327</v>
      </c>
      <c r="B328" s="119" t="s">
        <v>60</v>
      </c>
      <c r="C328" s="255" t="s">
        <v>328</v>
      </c>
      <c r="D328" s="255"/>
      <c r="E328" s="255"/>
      <c r="F328" s="118" t="s">
        <v>62</v>
      </c>
      <c r="G328" s="120">
        <v>9.984</v>
      </c>
      <c r="H328" s="121">
        <v>6980</v>
      </c>
      <c r="I328" s="121"/>
      <c r="J328" s="121" t="s">
        <v>299</v>
      </c>
      <c r="K328" s="122" t="s">
        <v>38</v>
      </c>
      <c r="L328" s="121">
        <v>613257.22</v>
      </c>
      <c r="M328" s="121"/>
      <c r="N328" s="123"/>
      <c r="O328" s="121">
        <v>613257.22</v>
      </c>
      <c r="BG328" s="117"/>
      <c r="BH328" s="124" t="s">
        <v>328</v>
      </c>
      <c r="BK328" s="145"/>
      <c r="BL328" s="124"/>
    </row>
    <row r="329" spans="1:64" s="95" customFormat="1" ht="15" x14ac:dyDescent="0.25">
      <c r="A329" s="125"/>
      <c r="B329" s="126"/>
      <c r="C329" s="127" t="s">
        <v>329</v>
      </c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9"/>
      <c r="BG329" s="117"/>
      <c r="BH329" s="124"/>
      <c r="BK329" s="145"/>
      <c r="BL329" s="124"/>
    </row>
    <row r="330" spans="1:64" s="95" customFormat="1" ht="15" x14ac:dyDescent="0.25">
      <c r="A330" s="130"/>
      <c r="B330" s="133" t="s">
        <v>43</v>
      </c>
      <c r="C330" s="195" t="s">
        <v>44</v>
      </c>
      <c r="D330" s="195"/>
      <c r="E330" s="195"/>
      <c r="F330" s="195"/>
      <c r="G330" s="195"/>
      <c r="H330" s="195"/>
      <c r="I330" s="195"/>
      <c r="J330" s="195"/>
      <c r="K330" s="195"/>
      <c r="L330" s="195"/>
      <c r="M330" s="195"/>
      <c r="N330" s="195"/>
      <c r="O330" s="196"/>
      <c r="BG330" s="117"/>
      <c r="BH330" s="124"/>
      <c r="BJ330" s="132" t="s">
        <v>44</v>
      </c>
      <c r="BK330" s="145"/>
      <c r="BL330" s="124"/>
    </row>
    <row r="331" spans="1:64" s="95" customFormat="1" ht="146.25" x14ac:dyDescent="0.25">
      <c r="A331" s="118" t="s">
        <v>330</v>
      </c>
      <c r="B331" s="119" t="s">
        <v>60</v>
      </c>
      <c r="C331" s="255" t="s">
        <v>281</v>
      </c>
      <c r="D331" s="255"/>
      <c r="E331" s="255"/>
      <c r="F331" s="118" t="s">
        <v>62</v>
      </c>
      <c r="G331" s="120">
        <v>5.0960000000000001</v>
      </c>
      <c r="H331" s="121">
        <v>8193.07</v>
      </c>
      <c r="I331" s="121"/>
      <c r="J331" s="121" t="s">
        <v>282</v>
      </c>
      <c r="K331" s="122" t="s">
        <v>38</v>
      </c>
      <c r="L331" s="121">
        <v>367416.59</v>
      </c>
      <c r="M331" s="121"/>
      <c r="N331" s="123"/>
      <c r="O331" s="121">
        <v>367416.59</v>
      </c>
      <c r="BG331" s="117"/>
      <c r="BH331" s="124" t="s">
        <v>281</v>
      </c>
      <c r="BK331" s="145"/>
      <c r="BL331" s="124"/>
    </row>
    <row r="332" spans="1:64" s="95" customFormat="1" ht="15" x14ac:dyDescent="0.25">
      <c r="A332" s="125"/>
      <c r="B332" s="126"/>
      <c r="C332" s="127" t="s">
        <v>331</v>
      </c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9"/>
      <c r="BG332" s="117"/>
      <c r="BH332" s="124"/>
      <c r="BK332" s="145"/>
      <c r="BL332" s="124"/>
    </row>
    <row r="333" spans="1:64" s="95" customFormat="1" ht="15" x14ac:dyDescent="0.25">
      <c r="A333" s="130"/>
      <c r="B333" s="133" t="s">
        <v>43</v>
      </c>
      <c r="C333" s="195" t="s">
        <v>44</v>
      </c>
      <c r="D333" s="195"/>
      <c r="E333" s="195"/>
      <c r="F333" s="195"/>
      <c r="G333" s="195"/>
      <c r="H333" s="195"/>
      <c r="I333" s="195"/>
      <c r="J333" s="195"/>
      <c r="K333" s="195"/>
      <c r="L333" s="195"/>
      <c r="M333" s="195"/>
      <c r="N333" s="195"/>
      <c r="O333" s="196"/>
      <c r="BG333" s="117"/>
      <c r="BH333" s="124"/>
      <c r="BJ333" s="132" t="s">
        <v>44</v>
      </c>
      <c r="BK333" s="145"/>
      <c r="BL333" s="124"/>
    </row>
    <row r="334" spans="1:64" s="95" customFormat="1" ht="146.25" x14ac:dyDescent="0.25">
      <c r="A334" s="118" t="s">
        <v>332</v>
      </c>
      <c r="B334" s="119" t="s">
        <v>60</v>
      </c>
      <c r="C334" s="255" t="s">
        <v>288</v>
      </c>
      <c r="D334" s="255"/>
      <c r="E334" s="255"/>
      <c r="F334" s="118" t="s">
        <v>62</v>
      </c>
      <c r="G334" s="120">
        <v>0.93600000000000005</v>
      </c>
      <c r="H334" s="121">
        <v>9386.82</v>
      </c>
      <c r="I334" s="121"/>
      <c r="J334" s="121" t="s">
        <v>289</v>
      </c>
      <c r="K334" s="122" t="s">
        <v>38</v>
      </c>
      <c r="L334" s="121">
        <v>77317.36</v>
      </c>
      <c r="M334" s="121"/>
      <c r="N334" s="123"/>
      <c r="O334" s="121">
        <v>77317.36</v>
      </c>
      <c r="BG334" s="117"/>
      <c r="BH334" s="124" t="s">
        <v>288</v>
      </c>
      <c r="BK334" s="145"/>
      <c r="BL334" s="124"/>
    </row>
    <row r="335" spans="1:64" s="95" customFormat="1" ht="15" x14ac:dyDescent="0.25">
      <c r="A335" s="125"/>
      <c r="B335" s="126"/>
      <c r="C335" s="127" t="s">
        <v>333</v>
      </c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9"/>
      <c r="BG335" s="117"/>
      <c r="BH335" s="124"/>
      <c r="BK335" s="145"/>
      <c r="BL335" s="124"/>
    </row>
    <row r="336" spans="1:64" s="95" customFormat="1" ht="15" x14ac:dyDescent="0.25">
      <c r="A336" s="130"/>
      <c r="B336" s="133" t="s">
        <v>43</v>
      </c>
      <c r="C336" s="195" t="s">
        <v>44</v>
      </c>
      <c r="D336" s="195"/>
      <c r="E336" s="195"/>
      <c r="F336" s="195"/>
      <c r="G336" s="195"/>
      <c r="H336" s="195"/>
      <c r="I336" s="195"/>
      <c r="J336" s="195"/>
      <c r="K336" s="195"/>
      <c r="L336" s="195"/>
      <c r="M336" s="195"/>
      <c r="N336" s="195"/>
      <c r="O336" s="196"/>
      <c r="BG336" s="117"/>
      <c r="BH336" s="124"/>
      <c r="BJ336" s="132" t="s">
        <v>44</v>
      </c>
      <c r="BK336" s="145"/>
      <c r="BL336" s="124"/>
    </row>
    <row r="337" spans="1:64" s="95" customFormat="1" ht="146.25" x14ac:dyDescent="0.25">
      <c r="A337" s="118" t="s">
        <v>334</v>
      </c>
      <c r="B337" s="119" t="s">
        <v>60</v>
      </c>
      <c r="C337" s="255" t="s">
        <v>86</v>
      </c>
      <c r="D337" s="255"/>
      <c r="E337" s="255"/>
      <c r="F337" s="118" t="s">
        <v>62</v>
      </c>
      <c r="G337" s="120">
        <v>0.93600000000000005</v>
      </c>
      <c r="H337" s="121">
        <v>9324.2000000000007</v>
      </c>
      <c r="I337" s="121"/>
      <c r="J337" s="121" t="s">
        <v>87</v>
      </c>
      <c r="K337" s="122" t="s">
        <v>38</v>
      </c>
      <c r="L337" s="121">
        <v>76801.570000000007</v>
      </c>
      <c r="M337" s="121"/>
      <c r="N337" s="123"/>
      <c r="O337" s="121">
        <v>76801.570000000007</v>
      </c>
      <c r="BG337" s="117"/>
      <c r="BH337" s="124" t="s">
        <v>86</v>
      </c>
      <c r="BK337" s="145"/>
      <c r="BL337" s="124"/>
    </row>
    <row r="338" spans="1:64" s="95" customFormat="1" ht="15" x14ac:dyDescent="0.25">
      <c r="A338" s="125"/>
      <c r="B338" s="126"/>
      <c r="C338" s="127" t="s">
        <v>333</v>
      </c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9"/>
      <c r="BG338" s="117"/>
      <c r="BH338" s="124"/>
      <c r="BK338" s="145"/>
      <c r="BL338" s="124"/>
    </row>
    <row r="339" spans="1:64" s="95" customFormat="1" ht="15" x14ac:dyDescent="0.25">
      <c r="A339" s="130"/>
      <c r="B339" s="133" t="s">
        <v>43</v>
      </c>
      <c r="C339" s="195" t="s">
        <v>44</v>
      </c>
      <c r="D339" s="195"/>
      <c r="E339" s="195"/>
      <c r="F339" s="195"/>
      <c r="G339" s="195"/>
      <c r="H339" s="195"/>
      <c r="I339" s="195"/>
      <c r="J339" s="195"/>
      <c r="K339" s="195"/>
      <c r="L339" s="195"/>
      <c r="M339" s="195"/>
      <c r="N339" s="195"/>
      <c r="O339" s="196"/>
      <c r="BG339" s="117"/>
      <c r="BH339" s="124"/>
      <c r="BJ339" s="132" t="s">
        <v>44</v>
      </c>
      <c r="BK339" s="145"/>
      <c r="BL339" s="124"/>
    </row>
    <row r="340" spans="1:64" s="95" customFormat="1" ht="146.25" x14ac:dyDescent="0.25">
      <c r="A340" s="118" t="s">
        <v>335</v>
      </c>
      <c r="B340" s="119" t="s">
        <v>60</v>
      </c>
      <c r="C340" s="255" t="s">
        <v>94</v>
      </c>
      <c r="D340" s="255"/>
      <c r="E340" s="255"/>
      <c r="F340" s="118" t="s">
        <v>62</v>
      </c>
      <c r="G340" s="120">
        <v>0.104</v>
      </c>
      <c r="H340" s="121">
        <v>8462.61</v>
      </c>
      <c r="I340" s="121"/>
      <c r="J340" s="121" t="s">
        <v>95</v>
      </c>
      <c r="K340" s="122" t="s">
        <v>38</v>
      </c>
      <c r="L340" s="121">
        <v>7744.98</v>
      </c>
      <c r="M340" s="121"/>
      <c r="N340" s="123"/>
      <c r="O340" s="121">
        <v>7744.98</v>
      </c>
      <c r="BG340" s="117"/>
      <c r="BH340" s="124" t="s">
        <v>94</v>
      </c>
      <c r="BK340" s="145"/>
      <c r="BL340" s="124"/>
    </row>
    <row r="341" spans="1:64" s="95" customFormat="1" ht="15" x14ac:dyDescent="0.25">
      <c r="A341" s="125"/>
      <c r="B341" s="126"/>
      <c r="C341" s="127" t="s">
        <v>286</v>
      </c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9"/>
      <c r="BG341" s="117"/>
      <c r="BH341" s="124"/>
      <c r="BK341" s="145"/>
      <c r="BL341" s="124"/>
    </row>
    <row r="342" spans="1:64" s="95" customFormat="1" ht="15" x14ac:dyDescent="0.25">
      <c r="A342" s="130"/>
      <c r="B342" s="133" t="s">
        <v>43</v>
      </c>
      <c r="C342" s="195" t="s">
        <v>44</v>
      </c>
      <c r="D342" s="195"/>
      <c r="E342" s="195"/>
      <c r="F342" s="195"/>
      <c r="G342" s="195"/>
      <c r="H342" s="195"/>
      <c r="I342" s="195"/>
      <c r="J342" s="195"/>
      <c r="K342" s="195"/>
      <c r="L342" s="195"/>
      <c r="M342" s="195"/>
      <c r="N342" s="195"/>
      <c r="O342" s="196"/>
      <c r="BG342" s="117"/>
      <c r="BH342" s="124"/>
      <c r="BJ342" s="132" t="s">
        <v>44</v>
      </c>
      <c r="BK342" s="145"/>
      <c r="BL342" s="124"/>
    </row>
    <row r="343" spans="1:64" s="95" customFormat="1" ht="146.25" x14ac:dyDescent="0.25">
      <c r="A343" s="118" t="s">
        <v>336</v>
      </c>
      <c r="B343" s="119" t="s">
        <v>60</v>
      </c>
      <c r="C343" s="255" t="s">
        <v>102</v>
      </c>
      <c r="D343" s="255"/>
      <c r="E343" s="255"/>
      <c r="F343" s="118" t="s">
        <v>62</v>
      </c>
      <c r="G343" s="120">
        <v>0.312</v>
      </c>
      <c r="H343" s="121">
        <v>7596.14</v>
      </c>
      <c r="I343" s="121"/>
      <c r="J343" s="121" t="s">
        <v>71</v>
      </c>
      <c r="K343" s="122" t="s">
        <v>38</v>
      </c>
      <c r="L343" s="121">
        <v>20855.96</v>
      </c>
      <c r="M343" s="121"/>
      <c r="N343" s="123"/>
      <c r="O343" s="121">
        <v>20855.96</v>
      </c>
      <c r="BG343" s="117"/>
      <c r="BH343" s="124" t="s">
        <v>102</v>
      </c>
      <c r="BK343" s="145"/>
      <c r="BL343" s="124"/>
    </row>
    <row r="344" spans="1:64" s="95" customFormat="1" ht="15" x14ac:dyDescent="0.25">
      <c r="A344" s="125"/>
      <c r="B344" s="126"/>
      <c r="C344" s="127" t="s">
        <v>337</v>
      </c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9"/>
      <c r="BG344" s="117"/>
      <c r="BH344" s="124"/>
      <c r="BK344" s="145"/>
      <c r="BL344" s="124"/>
    </row>
    <row r="345" spans="1:64" s="95" customFormat="1" ht="15" x14ac:dyDescent="0.25">
      <c r="A345" s="130"/>
      <c r="B345" s="133" t="s">
        <v>43</v>
      </c>
      <c r="C345" s="195" t="s">
        <v>44</v>
      </c>
      <c r="D345" s="195"/>
      <c r="E345" s="195"/>
      <c r="F345" s="195"/>
      <c r="G345" s="195"/>
      <c r="H345" s="195"/>
      <c r="I345" s="195"/>
      <c r="J345" s="195"/>
      <c r="K345" s="195"/>
      <c r="L345" s="195"/>
      <c r="M345" s="195"/>
      <c r="N345" s="195"/>
      <c r="O345" s="196"/>
      <c r="BG345" s="117"/>
      <c r="BH345" s="124"/>
      <c r="BJ345" s="132" t="s">
        <v>44</v>
      </c>
      <c r="BK345" s="145"/>
      <c r="BL345" s="124"/>
    </row>
    <row r="346" spans="1:64" s="95" customFormat="1" ht="146.25" x14ac:dyDescent="0.25">
      <c r="A346" s="118" t="s">
        <v>338</v>
      </c>
      <c r="B346" s="119" t="s">
        <v>60</v>
      </c>
      <c r="C346" s="255" t="s">
        <v>109</v>
      </c>
      <c r="D346" s="255"/>
      <c r="E346" s="255"/>
      <c r="F346" s="118" t="s">
        <v>62</v>
      </c>
      <c r="G346" s="120">
        <v>0.93600000000000005</v>
      </c>
      <c r="H346" s="121">
        <v>7368.86</v>
      </c>
      <c r="I346" s="121"/>
      <c r="J346" s="121" t="s">
        <v>110</v>
      </c>
      <c r="K346" s="122" t="s">
        <v>38</v>
      </c>
      <c r="L346" s="121">
        <v>60695.83</v>
      </c>
      <c r="M346" s="121"/>
      <c r="N346" s="123"/>
      <c r="O346" s="121">
        <v>60695.83</v>
      </c>
      <c r="BG346" s="117"/>
      <c r="BH346" s="124" t="s">
        <v>109</v>
      </c>
      <c r="BK346" s="145"/>
      <c r="BL346" s="124"/>
    </row>
    <row r="347" spans="1:64" s="95" customFormat="1" ht="15" x14ac:dyDescent="0.25">
      <c r="A347" s="125"/>
      <c r="B347" s="126"/>
      <c r="C347" s="127" t="s">
        <v>333</v>
      </c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9"/>
      <c r="BG347" s="117"/>
      <c r="BH347" s="124"/>
      <c r="BK347" s="145"/>
      <c r="BL347" s="124"/>
    </row>
    <row r="348" spans="1:64" s="95" customFormat="1" ht="15" x14ac:dyDescent="0.25">
      <c r="A348" s="130"/>
      <c r="B348" s="133" t="s">
        <v>43</v>
      </c>
      <c r="C348" s="195" t="s">
        <v>44</v>
      </c>
      <c r="D348" s="195"/>
      <c r="E348" s="195"/>
      <c r="F348" s="195"/>
      <c r="G348" s="195"/>
      <c r="H348" s="195"/>
      <c r="I348" s="195"/>
      <c r="J348" s="195"/>
      <c r="K348" s="195"/>
      <c r="L348" s="195"/>
      <c r="M348" s="195"/>
      <c r="N348" s="195"/>
      <c r="O348" s="196"/>
      <c r="BG348" s="117"/>
      <c r="BH348" s="124"/>
      <c r="BJ348" s="132" t="s">
        <v>44</v>
      </c>
      <c r="BK348" s="145"/>
      <c r="BL348" s="124"/>
    </row>
    <row r="349" spans="1:64" s="95" customFormat="1" ht="146.25" x14ac:dyDescent="0.25">
      <c r="A349" s="118" t="s">
        <v>339</v>
      </c>
      <c r="B349" s="119" t="s">
        <v>60</v>
      </c>
      <c r="C349" s="255" t="s">
        <v>113</v>
      </c>
      <c r="D349" s="255"/>
      <c r="E349" s="255"/>
      <c r="F349" s="118" t="s">
        <v>62</v>
      </c>
      <c r="G349" s="142">
        <v>1.04</v>
      </c>
      <c r="H349" s="121">
        <v>7201.36</v>
      </c>
      <c r="I349" s="121"/>
      <c r="J349" s="121" t="s">
        <v>114</v>
      </c>
      <c r="K349" s="122" t="s">
        <v>38</v>
      </c>
      <c r="L349" s="121">
        <v>65906.850000000006</v>
      </c>
      <c r="M349" s="121"/>
      <c r="N349" s="123"/>
      <c r="O349" s="121">
        <v>65906.850000000006</v>
      </c>
      <c r="BG349" s="117"/>
      <c r="BH349" s="124" t="s">
        <v>113</v>
      </c>
      <c r="BK349" s="145"/>
      <c r="BL349" s="124"/>
    </row>
    <row r="350" spans="1:64" s="95" customFormat="1" ht="15" x14ac:dyDescent="0.25">
      <c r="A350" s="125"/>
      <c r="B350" s="126"/>
      <c r="C350" s="127" t="s">
        <v>314</v>
      </c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9"/>
      <c r="BG350" s="117"/>
      <c r="BH350" s="124"/>
      <c r="BK350" s="145"/>
      <c r="BL350" s="124"/>
    </row>
    <row r="351" spans="1:64" s="95" customFormat="1" ht="15" x14ac:dyDescent="0.25">
      <c r="A351" s="130"/>
      <c r="B351" s="133" t="s">
        <v>43</v>
      </c>
      <c r="C351" s="195" t="s">
        <v>44</v>
      </c>
      <c r="D351" s="195"/>
      <c r="E351" s="195"/>
      <c r="F351" s="195"/>
      <c r="G351" s="195"/>
      <c r="H351" s="195"/>
      <c r="I351" s="195"/>
      <c r="J351" s="195"/>
      <c r="K351" s="195"/>
      <c r="L351" s="195"/>
      <c r="M351" s="195"/>
      <c r="N351" s="195"/>
      <c r="O351" s="196"/>
      <c r="BG351" s="117"/>
      <c r="BH351" s="124"/>
      <c r="BJ351" s="132" t="s">
        <v>44</v>
      </c>
      <c r="BK351" s="145"/>
      <c r="BL351" s="124"/>
    </row>
    <row r="352" spans="1:64" s="95" customFormat="1" ht="146.25" x14ac:dyDescent="0.25">
      <c r="A352" s="118" t="s">
        <v>340</v>
      </c>
      <c r="B352" s="119" t="s">
        <v>60</v>
      </c>
      <c r="C352" s="255" t="s">
        <v>253</v>
      </c>
      <c r="D352" s="255"/>
      <c r="E352" s="255"/>
      <c r="F352" s="118" t="s">
        <v>62</v>
      </c>
      <c r="G352" s="120">
        <v>4.992</v>
      </c>
      <c r="H352" s="121">
        <v>6046.14</v>
      </c>
      <c r="I352" s="121"/>
      <c r="J352" s="121" t="s">
        <v>254</v>
      </c>
      <c r="K352" s="122" t="s">
        <v>38</v>
      </c>
      <c r="L352" s="121">
        <v>265604.51</v>
      </c>
      <c r="M352" s="121"/>
      <c r="N352" s="123"/>
      <c r="O352" s="121">
        <v>265604.51</v>
      </c>
      <c r="BG352" s="117"/>
      <c r="BH352" s="124" t="s">
        <v>253</v>
      </c>
      <c r="BK352" s="145"/>
      <c r="BL352" s="124"/>
    </row>
    <row r="353" spans="1:64" s="95" customFormat="1" ht="15" x14ac:dyDescent="0.25">
      <c r="A353" s="125"/>
      <c r="B353" s="126"/>
      <c r="C353" s="127" t="s">
        <v>341</v>
      </c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9"/>
      <c r="BG353" s="117"/>
      <c r="BH353" s="124"/>
      <c r="BK353" s="145"/>
      <c r="BL353" s="124"/>
    </row>
    <row r="354" spans="1:64" s="95" customFormat="1" ht="15" x14ac:dyDescent="0.25">
      <c r="A354" s="130"/>
      <c r="B354" s="133" t="s">
        <v>43</v>
      </c>
      <c r="C354" s="195" t="s">
        <v>44</v>
      </c>
      <c r="D354" s="195"/>
      <c r="E354" s="195"/>
      <c r="F354" s="195"/>
      <c r="G354" s="195"/>
      <c r="H354" s="195"/>
      <c r="I354" s="195"/>
      <c r="J354" s="195"/>
      <c r="K354" s="195"/>
      <c r="L354" s="195"/>
      <c r="M354" s="195"/>
      <c r="N354" s="195"/>
      <c r="O354" s="196"/>
      <c r="BG354" s="117"/>
      <c r="BH354" s="124"/>
      <c r="BJ354" s="132" t="s">
        <v>44</v>
      </c>
      <c r="BK354" s="145"/>
      <c r="BL354" s="124"/>
    </row>
    <row r="355" spans="1:64" s="95" customFormat="1" ht="146.25" x14ac:dyDescent="0.25">
      <c r="A355" s="118" t="s">
        <v>342</v>
      </c>
      <c r="B355" s="119" t="s">
        <v>60</v>
      </c>
      <c r="C355" s="255" t="s">
        <v>343</v>
      </c>
      <c r="D355" s="255"/>
      <c r="E355" s="255"/>
      <c r="F355" s="118" t="s">
        <v>62</v>
      </c>
      <c r="G355" s="120">
        <v>5.6159999999999997</v>
      </c>
      <c r="H355" s="121">
        <v>6341.7</v>
      </c>
      <c r="I355" s="121"/>
      <c r="J355" s="121" t="s">
        <v>344</v>
      </c>
      <c r="K355" s="122" t="s">
        <v>38</v>
      </c>
      <c r="L355" s="121">
        <v>313411.89</v>
      </c>
      <c r="M355" s="121"/>
      <c r="N355" s="123"/>
      <c r="O355" s="121">
        <v>313411.89</v>
      </c>
      <c r="BG355" s="117"/>
      <c r="BH355" s="124" t="s">
        <v>343</v>
      </c>
      <c r="BK355" s="145"/>
      <c r="BL355" s="124"/>
    </row>
    <row r="356" spans="1:64" s="95" customFormat="1" ht="15" x14ac:dyDescent="0.25">
      <c r="A356" s="125"/>
      <c r="B356" s="126"/>
      <c r="C356" s="127" t="s">
        <v>345</v>
      </c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9"/>
      <c r="BG356" s="117"/>
      <c r="BH356" s="124"/>
      <c r="BK356" s="145"/>
      <c r="BL356" s="124"/>
    </row>
    <row r="357" spans="1:64" s="95" customFormat="1" ht="15" x14ac:dyDescent="0.25">
      <c r="A357" s="130"/>
      <c r="B357" s="133" t="s">
        <v>43</v>
      </c>
      <c r="C357" s="195" t="s">
        <v>44</v>
      </c>
      <c r="D357" s="195"/>
      <c r="E357" s="195"/>
      <c r="F357" s="195"/>
      <c r="G357" s="195"/>
      <c r="H357" s="195"/>
      <c r="I357" s="195"/>
      <c r="J357" s="195"/>
      <c r="K357" s="195"/>
      <c r="L357" s="195"/>
      <c r="M357" s="195"/>
      <c r="N357" s="195"/>
      <c r="O357" s="196"/>
      <c r="BG357" s="117"/>
      <c r="BH357" s="124"/>
      <c r="BJ357" s="132" t="s">
        <v>44</v>
      </c>
      <c r="BK357" s="145"/>
      <c r="BL357" s="124"/>
    </row>
    <row r="358" spans="1:64" s="95" customFormat="1" ht="146.25" x14ac:dyDescent="0.25">
      <c r="A358" s="118" t="s">
        <v>346</v>
      </c>
      <c r="B358" s="119" t="s">
        <v>60</v>
      </c>
      <c r="C358" s="255" t="s">
        <v>347</v>
      </c>
      <c r="D358" s="255"/>
      <c r="E358" s="255"/>
      <c r="F358" s="118" t="s">
        <v>62</v>
      </c>
      <c r="G358" s="120">
        <v>1.1439999999999999</v>
      </c>
      <c r="H358" s="121">
        <v>5916.14</v>
      </c>
      <c r="I358" s="121"/>
      <c r="J358" s="121" t="s">
        <v>348</v>
      </c>
      <c r="K358" s="122" t="s">
        <v>38</v>
      </c>
      <c r="L358" s="121">
        <v>59558.96</v>
      </c>
      <c r="M358" s="121"/>
      <c r="N358" s="123"/>
      <c r="O358" s="121">
        <v>59558.96</v>
      </c>
      <c r="BG358" s="117"/>
      <c r="BH358" s="124" t="s">
        <v>347</v>
      </c>
      <c r="BK358" s="145"/>
      <c r="BL358" s="124"/>
    </row>
    <row r="359" spans="1:64" s="95" customFormat="1" ht="15" x14ac:dyDescent="0.25">
      <c r="A359" s="125"/>
      <c r="B359" s="126"/>
      <c r="C359" s="127" t="s">
        <v>349</v>
      </c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9"/>
      <c r="BG359" s="117"/>
      <c r="BH359" s="124"/>
      <c r="BK359" s="145"/>
      <c r="BL359" s="124"/>
    </row>
    <row r="360" spans="1:64" s="95" customFormat="1" ht="15" x14ac:dyDescent="0.25">
      <c r="A360" s="130"/>
      <c r="B360" s="133" t="s">
        <v>43</v>
      </c>
      <c r="C360" s="195" t="s">
        <v>44</v>
      </c>
      <c r="D360" s="195"/>
      <c r="E360" s="195"/>
      <c r="F360" s="195"/>
      <c r="G360" s="195"/>
      <c r="H360" s="195"/>
      <c r="I360" s="195"/>
      <c r="J360" s="195"/>
      <c r="K360" s="195"/>
      <c r="L360" s="195"/>
      <c r="M360" s="195"/>
      <c r="N360" s="195"/>
      <c r="O360" s="196"/>
      <c r="BG360" s="117"/>
      <c r="BH360" s="124"/>
      <c r="BJ360" s="132" t="s">
        <v>44</v>
      </c>
      <c r="BK360" s="145"/>
      <c r="BL360" s="124"/>
    </row>
    <row r="361" spans="1:64" s="95" customFormat="1" ht="146.25" x14ac:dyDescent="0.25">
      <c r="A361" s="118" t="s">
        <v>350</v>
      </c>
      <c r="B361" s="119" t="s">
        <v>60</v>
      </c>
      <c r="C361" s="255" t="s">
        <v>351</v>
      </c>
      <c r="D361" s="255"/>
      <c r="E361" s="255"/>
      <c r="F361" s="118" t="s">
        <v>62</v>
      </c>
      <c r="G361" s="120">
        <v>0.104</v>
      </c>
      <c r="H361" s="121">
        <v>8530</v>
      </c>
      <c r="I361" s="121"/>
      <c r="J361" s="121" t="s">
        <v>352</v>
      </c>
      <c r="K361" s="122" t="s">
        <v>38</v>
      </c>
      <c r="L361" s="121">
        <v>7806.66</v>
      </c>
      <c r="M361" s="121"/>
      <c r="N361" s="123"/>
      <c r="O361" s="121">
        <v>7806.66</v>
      </c>
      <c r="BG361" s="117"/>
      <c r="BH361" s="124" t="s">
        <v>351</v>
      </c>
      <c r="BK361" s="145"/>
      <c r="BL361" s="124"/>
    </row>
    <row r="362" spans="1:64" s="95" customFormat="1" ht="15" x14ac:dyDescent="0.25">
      <c r="A362" s="125"/>
      <c r="B362" s="126"/>
      <c r="C362" s="127" t="s">
        <v>286</v>
      </c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9"/>
      <c r="BG362" s="117"/>
      <c r="BH362" s="124"/>
      <c r="BK362" s="145"/>
      <c r="BL362" s="124"/>
    </row>
    <row r="363" spans="1:64" s="95" customFormat="1" ht="15" x14ac:dyDescent="0.25">
      <c r="A363" s="130"/>
      <c r="B363" s="133" t="s">
        <v>43</v>
      </c>
      <c r="C363" s="195" t="s">
        <v>44</v>
      </c>
      <c r="D363" s="195"/>
      <c r="E363" s="195"/>
      <c r="F363" s="195"/>
      <c r="G363" s="195"/>
      <c r="H363" s="195"/>
      <c r="I363" s="195"/>
      <c r="J363" s="195"/>
      <c r="K363" s="195"/>
      <c r="L363" s="195"/>
      <c r="M363" s="195"/>
      <c r="N363" s="195"/>
      <c r="O363" s="196"/>
      <c r="BG363" s="117"/>
      <c r="BH363" s="124"/>
      <c r="BJ363" s="132" t="s">
        <v>44</v>
      </c>
      <c r="BK363" s="145"/>
      <c r="BL363" s="124"/>
    </row>
    <row r="364" spans="1:64" s="95" customFormat="1" ht="146.25" x14ac:dyDescent="0.25">
      <c r="A364" s="118" t="s">
        <v>353</v>
      </c>
      <c r="B364" s="119" t="s">
        <v>60</v>
      </c>
      <c r="C364" s="255" t="s">
        <v>354</v>
      </c>
      <c r="D364" s="255"/>
      <c r="E364" s="255"/>
      <c r="F364" s="118" t="s">
        <v>62</v>
      </c>
      <c r="G364" s="120">
        <v>4.8879999999999999</v>
      </c>
      <c r="H364" s="121">
        <v>8146.82</v>
      </c>
      <c r="I364" s="121"/>
      <c r="J364" s="121" t="s">
        <v>355</v>
      </c>
      <c r="K364" s="122" t="s">
        <v>38</v>
      </c>
      <c r="L364" s="121">
        <v>350430.57</v>
      </c>
      <c r="M364" s="121"/>
      <c r="N364" s="123"/>
      <c r="O364" s="121">
        <v>350430.57</v>
      </c>
      <c r="BG364" s="117"/>
      <c r="BH364" s="124" t="s">
        <v>354</v>
      </c>
      <c r="BK364" s="145"/>
      <c r="BL364" s="124"/>
    </row>
    <row r="365" spans="1:64" s="95" customFormat="1" ht="15" x14ac:dyDescent="0.25">
      <c r="A365" s="125"/>
      <c r="B365" s="126"/>
      <c r="C365" s="127" t="s">
        <v>356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9"/>
      <c r="BG365" s="117"/>
      <c r="BH365" s="124"/>
      <c r="BK365" s="145"/>
      <c r="BL365" s="124"/>
    </row>
    <row r="366" spans="1:64" s="95" customFormat="1" ht="15" x14ac:dyDescent="0.25">
      <c r="A366" s="130"/>
      <c r="B366" s="133" t="s">
        <v>43</v>
      </c>
      <c r="C366" s="195" t="s">
        <v>44</v>
      </c>
      <c r="D366" s="195"/>
      <c r="E366" s="195"/>
      <c r="F366" s="195"/>
      <c r="G366" s="195"/>
      <c r="H366" s="195"/>
      <c r="I366" s="195"/>
      <c r="J366" s="195"/>
      <c r="K366" s="195"/>
      <c r="L366" s="195"/>
      <c r="M366" s="195"/>
      <c r="N366" s="195"/>
      <c r="O366" s="196"/>
      <c r="BG366" s="117"/>
      <c r="BH366" s="124"/>
      <c r="BJ366" s="132" t="s">
        <v>44</v>
      </c>
      <c r="BK366" s="145"/>
      <c r="BL366" s="124"/>
    </row>
    <row r="367" spans="1:64" s="95" customFormat="1" ht="146.25" x14ac:dyDescent="0.25">
      <c r="A367" s="118" t="s">
        <v>357</v>
      </c>
      <c r="B367" s="119" t="s">
        <v>358</v>
      </c>
      <c r="C367" s="255" t="s">
        <v>359</v>
      </c>
      <c r="D367" s="255"/>
      <c r="E367" s="255"/>
      <c r="F367" s="118" t="s">
        <v>62</v>
      </c>
      <c r="G367" s="146">
        <v>0.869336</v>
      </c>
      <c r="H367" s="121">
        <v>13471.93</v>
      </c>
      <c r="I367" s="121"/>
      <c r="J367" s="121">
        <v>13471.93</v>
      </c>
      <c r="K367" s="122" t="s">
        <v>38</v>
      </c>
      <c r="L367" s="121">
        <v>103062.38</v>
      </c>
      <c r="M367" s="121"/>
      <c r="N367" s="123"/>
      <c r="O367" s="121">
        <v>103062.38</v>
      </c>
      <c r="BG367" s="117"/>
      <c r="BH367" s="124" t="s">
        <v>359</v>
      </c>
      <c r="BK367" s="145"/>
      <c r="BL367" s="124"/>
    </row>
    <row r="368" spans="1:64" s="95" customFormat="1" ht="15" x14ac:dyDescent="0.25">
      <c r="A368" s="125"/>
      <c r="B368" s="126"/>
      <c r="C368" s="127" t="s">
        <v>360</v>
      </c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9"/>
      <c r="BG368" s="117"/>
      <c r="BH368" s="124"/>
      <c r="BK368" s="145"/>
      <c r="BL368" s="124"/>
    </row>
    <row r="369" spans="1:64" s="95" customFormat="1" ht="15" x14ac:dyDescent="0.25">
      <c r="A369" s="130"/>
      <c r="B369" s="133" t="s">
        <v>43</v>
      </c>
      <c r="C369" s="195" t="s">
        <v>44</v>
      </c>
      <c r="D369" s="195"/>
      <c r="E369" s="195"/>
      <c r="F369" s="195"/>
      <c r="G369" s="195"/>
      <c r="H369" s="195"/>
      <c r="I369" s="195"/>
      <c r="J369" s="195"/>
      <c r="K369" s="195"/>
      <c r="L369" s="195"/>
      <c r="M369" s="195"/>
      <c r="N369" s="195"/>
      <c r="O369" s="196"/>
      <c r="BG369" s="117"/>
      <c r="BH369" s="124"/>
      <c r="BJ369" s="132" t="s">
        <v>44</v>
      </c>
      <c r="BK369" s="145"/>
      <c r="BL369" s="124"/>
    </row>
    <row r="370" spans="1:64" s="95" customFormat="1" ht="15" x14ac:dyDescent="0.25">
      <c r="A370" s="204" t="s">
        <v>116</v>
      </c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6"/>
      <c r="BG370" s="117"/>
      <c r="BH370" s="124"/>
      <c r="BK370" s="145" t="s">
        <v>116</v>
      </c>
      <c r="BL370" s="124"/>
    </row>
    <row r="371" spans="1:64" s="95" customFormat="1" ht="22.5" x14ac:dyDescent="0.25">
      <c r="A371" s="207" t="s">
        <v>117</v>
      </c>
      <c r="B371" s="208"/>
      <c r="C371" s="208"/>
      <c r="D371" s="208"/>
      <c r="E371" s="208"/>
      <c r="F371" s="208"/>
      <c r="G371" s="208"/>
      <c r="H371" s="208"/>
      <c r="I371" s="208"/>
      <c r="J371" s="208"/>
      <c r="K371" s="209"/>
      <c r="L371" s="121">
        <v>6934100.4000000004</v>
      </c>
      <c r="M371" s="121">
        <v>1342209.05</v>
      </c>
      <c r="N371" s="121" t="s">
        <v>308</v>
      </c>
      <c r="O371" s="121">
        <v>4889022.26</v>
      </c>
      <c r="BG371" s="117"/>
      <c r="BH371" s="124"/>
      <c r="BK371" s="145"/>
      <c r="BL371" s="124" t="s">
        <v>117</v>
      </c>
    </row>
    <row r="372" spans="1:64" s="95" customFormat="1" ht="15" x14ac:dyDescent="0.25">
      <c r="A372" s="207" t="s">
        <v>119</v>
      </c>
      <c r="B372" s="208"/>
      <c r="C372" s="208"/>
      <c r="D372" s="208"/>
      <c r="E372" s="208"/>
      <c r="F372" s="208"/>
      <c r="G372" s="208"/>
      <c r="H372" s="208"/>
      <c r="I372" s="208"/>
      <c r="J372" s="208"/>
      <c r="K372" s="209"/>
      <c r="L372" s="121">
        <v>1547947.07</v>
      </c>
      <c r="M372" s="121"/>
      <c r="N372" s="121"/>
      <c r="O372" s="121"/>
      <c r="BG372" s="117"/>
      <c r="BH372" s="124"/>
      <c r="BK372" s="145"/>
      <c r="BL372" s="124" t="s">
        <v>119</v>
      </c>
    </row>
    <row r="373" spans="1:64" s="95" customFormat="1" ht="15" x14ac:dyDescent="0.25">
      <c r="A373" s="207" t="s">
        <v>120</v>
      </c>
      <c r="B373" s="208"/>
      <c r="C373" s="208"/>
      <c r="D373" s="208"/>
      <c r="E373" s="208"/>
      <c r="F373" s="208"/>
      <c r="G373" s="208"/>
      <c r="H373" s="208"/>
      <c r="I373" s="208"/>
      <c r="J373" s="208"/>
      <c r="K373" s="209"/>
      <c r="L373" s="121">
        <v>1031964.72</v>
      </c>
      <c r="M373" s="121"/>
      <c r="N373" s="121"/>
      <c r="O373" s="121"/>
      <c r="BG373" s="117"/>
      <c r="BH373" s="124"/>
      <c r="BK373" s="145"/>
      <c r="BL373" s="124" t="s">
        <v>120</v>
      </c>
    </row>
    <row r="374" spans="1:64" s="95" customFormat="1" ht="15" x14ac:dyDescent="0.25">
      <c r="A374" s="207" t="s">
        <v>361</v>
      </c>
      <c r="B374" s="208"/>
      <c r="C374" s="208"/>
      <c r="D374" s="208"/>
      <c r="E374" s="208"/>
      <c r="F374" s="208"/>
      <c r="G374" s="208"/>
      <c r="H374" s="208"/>
      <c r="I374" s="208"/>
      <c r="J374" s="208"/>
      <c r="K374" s="209"/>
      <c r="L374" s="121">
        <v>9514012.1899999995</v>
      </c>
      <c r="M374" s="121"/>
      <c r="N374" s="121"/>
      <c r="O374" s="121"/>
      <c r="BG374" s="117"/>
      <c r="BH374" s="124"/>
      <c r="BK374" s="145"/>
      <c r="BL374" s="124" t="s">
        <v>361</v>
      </c>
    </row>
    <row r="375" spans="1:64" s="95" customFormat="1" ht="15" x14ac:dyDescent="0.25">
      <c r="A375" s="207" t="s">
        <v>122</v>
      </c>
      <c r="B375" s="208"/>
      <c r="C375" s="208"/>
      <c r="D375" s="208"/>
      <c r="E375" s="208"/>
      <c r="F375" s="208"/>
      <c r="G375" s="208"/>
      <c r="H375" s="208"/>
      <c r="I375" s="208"/>
      <c r="J375" s="208"/>
      <c r="K375" s="209"/>
      <c r="L375" s="121">
        <v>4828026.92</v>
      </c>
      <c r="M375" s="121"/>
      <c r="N375" s="121"/>
      <c r="O375" s="121"/>
      <c r="BG375" s="117"/>
      <c r="BH375" s="124"/>
      <c r="BK375" s="145"/>
      <c r="BL375" s="124" t="s">
        <v>122</v>
      </c>
    </row>
    <row r="376" spans="1:64" s="95" customFormat="1" ht="15" x14ac:dyDescent="0.25">
      <c r="A376" s="191" t="s">
        <v>362</v>
      </c>
      <c r="B376" s="192"/>
      <c r="C376" s="192"/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2"/>
      <c r="O376" s="193"/>
      <c r="BG376" s="117" t="s">
        <v>362</v>
      </c>
      <c r="BH376" s="124"/>
      <c r="BK376" s="145"/>
      <c r="BL376" s="124"/>
    </row>
    <row r="377" spans="1:64" s="95" customFormat="1" ht="146.25" x14ac:dyDescent="0.25">
      <c r="A377" s="118" t="s">
        <v>363</v>
      </c>
      <c r="B377" s="119" t="s">
        <v>364</v>
      </c>
      <c r="C377" s="255" t="s">
        <v>365</v>
      </c>
      <c r="D377" s="255"/>
      <c r="E377" s="255"/>
      <c r="F377" s="118" t="s">
        <v>35</v>
      </c>
      <c r="G377" s="120">
        <v>233.27199999999999</v>
      </c>
      <c r="H377" s="121" t="s">
        <v>366</v>
      </c>
      <c r="I377" s="121" t="s">
        <v>367</v>
      </c>
      <c r="J377" s="121">
        <v>103.65</v>
      </c>
      <c r="K377" s="122" t="s">
        <v>38</v>
      </c>
      <c r="L377" s="121">
        <v>8001314.3399999999</v>
      </c>
      <c r="M377" s="121">
        <v>5526481.9400000004</v>
      </c>
      <c r="N377" s="123" t="s">
        <v>368</v>
      </c>
      <c r="O377" s="121">
        <v>212772.06</v>
      </c>
      <c r="BG377" s="117"/>
      <c r="BH377" s="124" t="s">
        <v>365</v>
      </c>
      <c r="BK377" s="145"/>
      <c r="BL377" s="124"/>
    </row>
    <row r="378" spans="1:64" s="95" customFormat="1" ht="15" x14ac:dyDescent="0.25">
      <c r="A378" s="125"/>
      <c r="B378" s="126"/>
      <c r="C378" s="127" t="s">
        <v>369</v>
      </c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9"/>
      <c r="BG378" s="117"/>
      <c r="BH378" s="124"/>
      <c r="BK378" s="145"/>
      <c r="BL378" s="124"/>
    </row>
    <row r="379" spans="1:64" s="95" customFormat="1" ht="57" x14ac:dyDescent="0.25">
      <c r="A379" s="130"/>
      <c r="B379" s="131" t="s">
        <v>41</v>
      </c>
      <c r="C379" s="195" t="s">
        <v>42</v>
      </c>
      <c r="D379" s="195"/>
      <c r="E379" s="195"/>
      <c r="F379" s="195"/>
      <c r="G379" s="195"/>
      <c r="H379" s="195"/>
      <c r="I379" s="195"/>
      <c r="J379" s="195"/>
      <c r="K379" s="195"/>
      <c r="L379" s="195"/>
      <c r="M379" s="195"/>
      <c r="N379" s="195"/>
      <c r="O379" s="196"/>
      <c r="BG379" s="117"/>
      <c r="BH379" s="124"/>
      <c r="BI379" s="132" t="s">
        <v>42</v>
      </c>
      <c r="BK379" s="145"/>
      <c r="BL379" s="124"/>
    </row>
    <row r="380" spans="1:64" s="95" customFormat="1" ht="15" x14ac:dyDescent="0.25">
      <c r="A380" s="130"/>
      <c r="B380" s="133" t="s">
        <v>43</v>
      </c>
      <c r="C380" s="195" t="s">
        <v>44</v>
      </c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6"/>
      <c r="BG380" s="117"/>
      <c r="BH380" s="124"/>
      <c r="BJ380" s="132" t="s">
        <v>44</v>
      </c>
      <c r="BK380" s="145"/>
      <c r="BL380" s="124"/>
    </row>
    <row r="381" spans="1:64" s="95" customFormat="1" ht="15" x14ac:dyDescent="0.25">
      <c r="A381" s="134"/>
      <c r="B381" s="135"/>
      <c r="C381" s="135"/>
      <c r="D381" s="135"/>
      <c r="E381" s="136" t="s">
        <v>370</v>
      </c>
      <c r="F381" s="136"/>
      <c r="G381" s="137"/>
      <c r="H381" s="138"/>
      <c r="I381" s="101"/>
      <c r="J381" s="101"/>
      <c r="K381" s="101"/>
      <c r="L381" s="139">
        <v>6015609.46</v>
      </c>
      <c r="M381" s="140"/>
      <c r="N381" s="140"/>
      <c r="O381" s="141"/>
      <c r="BG381" s="117"/>
      <c r="BH381" s="124"/>
      <c r="BK381" s="145"/>
      <c r="BL381" s="124"/>
    </row>
    <row r="382" spans="1:64" s="95" customFormat="1" ht="15" x14ac:dyDescent="0.25">
      <c r="A382" s="134"/>
      <c r="B382" s="135"/>
      <c r="C382" s="135"/>
      <c r="D382" s="135"/>
      <c r="E382" s="136" t="s">
        <v>371</v>
      </c>
      <c r="F382" s="136"/>
      <c r="G382" s="137"/>
      <c r="H382" s="138"/>
      <c r="I382" s="101"/>
      <c r="J382" s="101"/>
      <c r="K382" s="101"/>
      <c r="L382" s="139">
        <v>4010406.31</v>
      </c>
      <c r="M382" s="140"/>
      <c r="N382" s="140"/>
      <c r="O382" s="141"/>
      <c r="BG382" s="117"/>
      <c r="BH382" s="124"/>
      <c r="BK382" s="145"/>
      <c r="BL382" s="124"/>
    </row>
    <row r="383" spans="1:64" s="95" customFormat="1" ht="15" x14ac:dyDescent="0.25">
      <c r="A383" s="134"/>
      <c r="B383" s="135"/>
      <c r="C383" s="135"/>
      <c r="D383" s="135"/>
      <c r="E383" s="136" t="s">
        <v>47</v>
      </c>
      <c r="F383" s="136"/>
      <c r="G383" s="137"/>
      <c r="H383" s="138"/>
      <c r="I383" s="101"/>
      <c r="J383" s="101"/>
      <c r="K383" s="101"/>
      <c r="L383" s="139">
        <v>18027330.109999999</v>
      </c>
      <c r="M383" s="140"/>
      <c r="N383" s="140"/>
      <c r="O383" s="141"/>
      <c r="BG383" s="117"/>
      <c r="BH383" s="124"/>
      <c r="BK383" s="145"/>
      <c r="BL383" s="124"/>
    </row>
    <row r="384" spans="1:64" s="95" customFormat="1" ht="146.25" x14ac:dyDescent="0.25">
      <c r="A384" s="118" t="s">
        <v>372</v>
      </c>
      <c r="B384" s="119" t="s">
        <v>60</v>
      </c>
      <c r="C384" s="255" t="s">
        <v>373</v>
      </c>
      <c r="D384" s="255"/>
      <c r="E384" s="255"/>
      <c r="F384" s="118" t="s">
        <v>62</v>
      </c>
      <c r="G384" s="144">
        <v>3.1</v>
      </c>
      <c r="H384" s="121">
        <v>8366.36</v>
      </c>
      <c r="I384" s="121"/>
      <c r="J384" s="121" t="s">
        <v>374</v>
      </c>
      <c r="K384" s="122" t="s">
        <v>38</v>
      </c>
      <c r="L384" s="121">
        <v>228234.3</v>
      </c>
      <c r="M384" s="121"/>
      <c r="N384" s="123"/>
      <c r="O384" s="121">
        <v>228234.3</v>
      </c>
      <c r="BG384" s="117"/>
      <c r="BH384" s="124" t="s">
        <v>373</v>
      </c>
      <c r="BK384" s="145"/>
      <c r="BL384" s="124"/>
    </row>
    <row r="385" spans="1:64" s="95" customFormat="1" ht="15" x14ac:dyDescent="0.25">
      <c r="A385" s="130"/>
      <c r="B385" s="133" t="s">
        <v>43</v>
      </c>
      <c r="C385" s="195" t="s">
        <v>44</v>
      </c>
      <c r="D385" s="195"/>
      <c r="E385" s="195"/>
      <c r="F385" s="195"/>
      <c r="G385" s="195"/>
      <c r="H385" s="195"/>
      <c r="I385" s="195"/>
      <c r="J385" s="195"/>
      <c r="K385" s="195"/>
      <c r="L385" s="195"/>
      <c r="M385" s="195"/>
      <c r="N385" s="195"/>
      <c r="O385" s="196"/>
      <c r="BG385" s="117"/>
      <c r="BH385" s="124"/>
      <c r="BJ385" s="132" t="s">
        <v>44</v>
      </c>
      <c r="BK385" s="145"/>
      <c r="BL385" s="124"/>
    </row>
    <row r="386" spans="1:64" s="95" customFormat="1" ht="146.25" x14ac:dyDescent="0.25">
      <c r="A386" s="118" t="s">
        <v>375</v>
      </c>
      <c r="B386" s="119" t="s">
        <v>60</v>
      </c>
      <c r="C386" s="255" t="s">
        <v>376</v>
      </c>
      <c r="D386" s="255"/>
      <c r="E386" s="255"/>
      <c r="F386" s="118" t="s">
        <v>62</v>
      </c>
      <c r="G386" s="144">
        <v>205.4</v>
      </c>
      <c r="H386" s="121">
        <v>8452.9500000000007</v>
      </c>
      <c r="I386" s="121"/>
      <c r="J386" s="121" t="s">
        <v>377</v>
      </c>
      <c r="K386" s="122" t="s">
        <v>38</v>
      </c>
      <c r="L386" s="121">
        <v>15278876.18</v>
      </c>
      <c r="M386" s="121"/>
      <c r="N386" s="123"/>
      <c r="O386" s="121">
        <v>15278876.18</v>
      </c>
      <c r="BG386" s="117"/>
      <c r="BH386" s="124" t="s">
        <v>376</v>
      </c>
      <c r="BK386" s="145"/>
      <c r="BL386" s="124"/>
    </row>
    <row r="387" spans="1:64" s="95" customFormat="1" ht="15" x14ac:dyDescent="0.25">
      <c r="A387" s="130"/>
      <c r="B387" s="133" t="s">
        <v>43</v>
      </c>
      <c r="C387" s="195" t="s">
        <v>44</v>
      </c>
      <c r="D387" s="195"/>
      <c r="E387" s="195"/>
      <c r="F387" s="195"/>
      <c r="G387" s="195"/>
      <c r="H387" s="195"/>
      <c r="I387" s="195"/>
      <c r="J387" s="195"/>
      <c r="K387" s="195"/>
      <c r="L387" s="195"/>
      <c r="M387" s="195"/>
      <c r="N387" s="195"/>
      <c r="O387" s="196"/>
      <c r="BG387" s="117"/>
      <c r="BH387" s="124"/>
      <c r="BJ387" s="132" t="s">
        <v>44</v>
      </c>
      <c r="BK387" s="145"/>
      <c r="BL387" s="124"/>
    </row>
    <row r="388" spans="1:64" s="95" customFormat="1" ht="146.25" x14ac:dyDescent="0.25">
      <c r="A388" s="118" t="s">
        <v>378</v>
      </c>
      <c r="B388" s="119" t="s">
        <v>60</v>
      </c>
      <c r="C388" s="255" t="s">
        <v>379</v>
      </c>
      <c r="D388" s="255"/>
      <c r="E388" s="255"/>
      <c r="F388" s="118" t="s">
        <v>62</v>
      </c>
      <c r="G388" s="120">
        <v>0.624</v>
      </c>
      <c r="H388" s="121">
        <v>7528.75</v>
      </c>
      <c r="I388" s="121"/>
      <c r="J388" s="121" t="s">
        <v>380</v>
      </c>
      <c r="K388" s="122" t="s">
        <v>38</v>
      </c>
      <c r="L388" s="121">
        <v>41341.870000000003</v>
      </c>
      <c r="M388" s="121"/>
      <c r="N388" s="123"/>
      <c r="O388" s="121">
        <v>41341.870000000003</v>
      </c>
      <c r="BG388" s="117"/>
      <c r="BH388" s="124" t="s">
        <v>379</v>
      </c>
      <c r="BK388" s="145"/>
      <c r="BL388" s="124"/>
    </row>
    <row r="389" spans="1:64" s="95" customFormat="1" ht="15" x14ac:dyDescent="0.25">
      <c r="A389" s="125"/>
      <c r="B389" s="126"/>
      <c r="C389" s="127" t="s">
        <v>381</v>
      </c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9"/>
      <c r="BG389" s="117"/>
      <c r="BH389" s="124"/>
      <c r="BK389" s="145"/>
      <c r="BL389" s="124"/>
    </row>
    <row r="390" spans="1:64" s="95" customFormat="1" ht="15" x14ac:dyDescent="0.25">
      <c r="A390" s="130"/>
      <c r="B390" s="133" t="s">
        <v>43</v>
      </c>
      <c r="C390" s="195" t="s">
        <v>44</v>
      </c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6"/>
      <c r="BG390" s="117"/>
      <c r="BH390" s="124"/>
      <c r="BJ390" s="132" t="s">
        <v>44</v>
      </c>
      <c r="BK390" s="145"/>
      <c r="BL390" s="124"/>
    </row>
    <row r="391" spans="1:64" s="95" customFormat="1" ht="146.25" x14ac:dyDescent="0.25">
      <c r="A391" s="118" t="s">
        <v>382</v>
      </c>
      <c r="B391" s="119" t="s">
        <v>60</v>
      </c>
      <c r="C391" s="255" t="s">
        <v>253</v>
      </c>
      <c r="D391" s="255"/>
      <c r="E391" s="255"/>
      <c r="F391" s="118" t="s">
        <v>62</v>
      </c>
      <c r="G391" s="144">
        <v>7.4</v>
      </c>
      <c r="H391" s="121">
        <v>6046.14</v>
      </c>
      <c r="I391" s="121"/>
      <c r="J391" s="121" t="s">
        <v>254</v>
      </c>
      <c r="K391" s="122" t="s">
        <v>38</v>
      </c>
      <c r="L391" s="121">
        <v>393724.64</v>
      </c>
      <c r="M391" s="121"/>
      <c r="N391" s="123"/>
      <c r="O391" s="121">
        <v>393724.64</v>
      </c>
      <c r="BG391" s="117"/>
      <c r="BH391" s="124" t="s">
        <v>253</v>
      </c>
      <c r="BK391" s="145"/>
      <c r="BL391" s="124"/>
    </row>
    <row r="392" spans="1:64" s="95" customFormat="1" ht="15" x14ac:dyDescent="0.25">
      <c r="A392" s="130"/>
      <c r="B392" s="133" t="s">
        <v>43</v>
      </c>
      <c r="C392" s="195" t="s">
        <v>44</v>
      </c>
      <c r="D392" s="195"/>
      <c r="E392" s="195"/>
      <c r="F392" s="195"/>
      <c r="G392" s="195"/>
      <c r="H392" s="195"/>
      <c r="I392" s="195"/>
      <c r="J392" s="195"/>
      <c r="K392" s="195"/>
      <c r="L392" s="195"/>
      <c r="M392" s="195"/>
      <c r="N392" s="195"/>
      <c r="O392" s="196"/>
      <c r="BG392" s="117"/>
      <c r="BH392" s="124"/>
      <c r="BJ392" s="132" t="s">
        <v>44</v>
      </c>
      <c r="BK392" s="145"/>
      <c r="BL392" s="124"/>
    </row>
    <row r="393" spans="1:64" s="95" customFormat="1" ht="146.25" x14ac:dyDescent="0.25">
      <c r="A393" s="118" t="s">
        <v>383</v>
      </c>
      <c r="B393" s="119" t="s">
        <v>60</v>
      </c>
      <c r="C393" s="255" t="s">
        <v>384</v>
      </c>
      <c r="D393" s="255"/>
      <c r="E393" s="255"/>
      <c r="F393" s="118" t="s">
        <v>62</v>
      </c>
      <c r="G393" s="144">
        <v>7.8</v>
      </c>
      <c r="H393" s="121">
        <v>13113.86</v>
      </c>
      <c r="I393" s="121"/>
      <c r="J393" s="121" t="s">
        <v>385</v>
      </c>
      <c r="K393" s="122" t="s">
        <v>38</v>
      </c>
      <c r="L393" s="121">
        <v>900135.35</v>
      </c>
      <c r="M393" s="121"/>
      <c r="N393" s="123"/>
      <c r="O393" s="121">
        <v>900135.35</v>
      </c>
      <c r="BG393" s="117"/>
      <c r="BH393" s="124" t="s">
        <v>384</v>
      </c>
      <c r="BK393" s="145"/>
      <c r="BL393" s="124"/>
    </row>
    <row r="394" spans="1:64" s="95" customFormat="1" ht="15" x14ac:dyDescent="0.25">
      <c r="A394" s="130"/>
      <c r="B394" s="133" t="s">
        <v>43</v>
      </c>
      <c r="C394" s="195" t="s">
        <v>44</v>
      </c>
      <c r="D394" s="195"/>
      <c r="E394" s="195"/>
      <c r="F394" s="195"/>
      <c r="G394" s="195"/>
      <c r="H394" s="195"/>
      <c r="I394" s="195"/>
      <c r="J394" s="195"/>
      <c r="K394" s="195"/>
      <c r="L394" s="195"/>
      <c r="M394" s="195"/>
      <c r="N394" s="195"/>
      <c r="O394" s="196"/>
      <c r="BG394" s="117"/>
      <c r="BH394" s="124"/>
      <c r="BJ394" s="132" t="s">
        <v>44</v>
      </c>
      <c r="BK394" s="145"/>
      <c r="BL394" s="124"/>
    </row>
    <row r="395" spans="1:64" s="95" customFormat="1" ht="146.25" x14ac:dyDescent="0.25">
      <c r="A395" s="118" t="s">
        <v>386</v>
      </c>
      <c r="B395" s="119" t="s">
        <v>358</v>
      </c>
      <c r="C395" s="255" t="s">
        <v>359</v>
      </c>
      <c r="D395" s="255"/>
      <c r="E395" s="255"/>
      <c r="F395" s="118" t="s">
        <v>62</v>
      </c>
      <c r="G395" s="146">
        <v>2.4027020000000001</v>
      </c>
      <c r="H395" s="121">
        <v>13471.93</v>
      </c>
      <c r="I395" s="121"/>
      <c r="J395" s="121">
        <v>13471.93</v>
      </c>
      <c r="K395" s="122" t="s">
        <v>38</v>
      </c>
      <c r="L395" s="121">
        <v>284847.49</v>
      </c>
      <c r="M395" s="121"/>
      <c r="N395" s="123"/>
      <c r="O395" s="121">
        <v>284847.49</v>
      </c>
      <c r="BG395" s="117"/>
      <c r="BH395" s="124" t="s">
        <v>359</v>
      </c>
      <c r="BK395" s="145"/>
      <c r="BL395" s="124"/>
    </row>
    <row r="396" spans="1:64" s="95" customFormat="1" ht="15" x14ac:dyDescent="0.25">
      <c r="A396" s="125"/>
      <c r="B396" s="126"/>
      <c r="C396" s="127" t="s">
        <v>387</v>
      </c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9"/>
      <c r="BG396" s="117"/>
      <c r="BH396" s="124"/>
      <c r="BK396" s="145"/>
      <c r="BL396" s="124"/>
    </row>
    <row r="397" spans="1:64" s="95" customFormat="1" ht="15" x14ac:dyDescent="0.25">
      <c r="A397" s="130"/>
      <c r="B397" s="133" t="s">
        <v>43</v>
      </c>
      <c r="C397" s="195" t="s">
        <v>44</v>
      </c>
      <c r="D397" s="195"/>
      <c r="E397" s="195"/>
      <c r="F397" s="195"/>
      <c r="G397" s="195"/>
      <c r="H397" s="195"/>
      <c r="I397" s="195"/>
      <c r="J397" s="195"/>
      <c r="K397" s="195"/>
      <c r="L397" s="195"/>
      <c r="M397" s="195"/>
      <c r="N397" s="195"/>
      <c r="O397" s="196"/>
      <c r="BG397" s="117"/>
      <c r="BH397" s="124"/>
      <c r="BJ397" s="132" t="s">
        <v>44</v>
      </c>
      <c r="BK397" s="145"/>
      <c r="BL397" s="124"/>
    </row>
    <row r="398" spans="1:64" s="95" customFormat="1" ht="146.25" x14ac:dyDescent="0.25">
      <c r="A398" s="118" t="s">
        <v>388</v>
      </c>
      <c r="B398" s="119" t="s">
        <v>389</v>
      </c>
      <c r="C398" s="255" t="s">
        <v>390</v>
      </c>
      <c r="D398" s="255"/>
      <c r="E398" s="255"/>
      <c r="F398" s="118" t="s">
        <v>391</v>
      </c>
      <c r="G398" s="144">
        <v>52.7</v>
      </c>
      <c r="H398" s="121" t="s">
        <v>392</v>
      </c>
      <c r="I398" s="121" t="s">
        <v>393</v>
      </c>
      <c r="J398" s="121">
        <v>271.77</v>
      </c>
      <c r="K398" s="122" t="s">
        <v>38</v>
      </c>
      <c r="L398" s="121">
        <v>1581254.03</v>
      </c>
      <c r="M398" s="121">
        <v>1078064.6200000001</v>
      </c>
      <c r="N398" s="123" t="s">
        <v>394</v>
      </c>
      <c r="O398" s="121">
        <v>126036.06</v>
      </c>
      <c r="BG398" s="117"/>
      <c r="BH398" s="124" t="s">
        <v>390</v>
      </c>
      <c r="BK398" s="145"/>
      <c r="BL398" s="124"/>
    </row>
    <row r="399" spans="1:64" s="95" customFormat="1" ht="15" x14ac:dyDescent="0.25">
      <c r="A399" s="125"/>
      <c r="B399" s="126"/>
      <c r="C399" s="127" t="s">
        <v>395</v>
      </c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9"/>
      <c r="BG399" s="117"/>
      <c r="BH399" s="124"/>
      <c r="BK399" s="145"/>
      <c r="BL399" s="124"/>
    </row>
    <row r="400" spans="1:64" s="95" customFormat="1" ht="57" x14ac:dyDescent="0.25">
      <c r="A400" s="130"/>
      <c r="B400" s="131" t="s">
        <v>41</v>
      </c>
      <c r="C400" s="195" t="s">
        <v>42</v>
      </c>
      <c r="D400" s="195"/>
      <c r="E400" s="195"/>
      <c r="F400" s="195"/>
      <c r="G400" s="195"/>
      <c r="H400" s="195"/>
      <c r="I400" s="195"/>
      <c r="J400" s="195"/>
      <c r="K400" s="195"/>
      <c r="L400" s="195"/>
      <c r="M400" s="195"/>
      <c r="N400" s="195"/>
      <c r="O400" s="196"/>
      <c r="BG400" s="117"/>
      <c r="BH400" s="124"/>
      <c r="BI400" s="132" t="s">
        <v>42</v>
      </c>
      <c r="BK400" s="145"/>
      <c r="BL400" s="124"/>
    </row>
    <row r="401" spans="1:64" s="95" customFormat="1" ht="15" x14ac:dyDescent="0.25">
      <c r="A401" s="130"/>
      <c r="B401" s="133" t="s">
        <v>43</v>
      </c>
      <c r="C401" s="195" t="s">
        <v>44</v>
      </c>
      <c r="D401" s="195"/>
      <c r="E401" s="195"/>
      <c r="F401" s="195"/>
      <c r="G401" s="195"/>
      <c r="H401" s="195"/>
      <c r="I401" s="195"/>
      <c r="J401" s="195"/>
      <c r="K401" s="195"/>
      <c r="L401" s="195"/>
      <c r="M401" s="195"/>
      <c r="N401" s="195"/>
      <c r="O401" s="196"/>
      <c r="BG401" s="117"/>
      <c r="BH401" s="124"/>
      <c r="BJ401" s="132" t="s">
        <v>44</v>
      </c>
      <c r="BK401" s="145"/>
      <c r="BL401" s="124"/>
    </row>
    <row r="402" spans="1:64" s="95" customFormat="1" ht="15" x14ac:dyDescent="0.25">
      <c r="A402" s="134"/>
      <c r="B402" s="135"/>
      <c r="C402" s="135"/>
      <c r="D402" s="135"/>
      <c r="E402" s="136" t="s">
        <v>396</v>
      </c>
      <c r="F402" s="136"/>
      <c r="G402" s="137"/>
      <c r="H402" s="138"/>
      <c r="I402" s="101"/>
      <c r="J402" s="101"/>
      <c r="K402" s="101"/>
      <c r="L402" s="139">
        <v>1118567.92</v>
      </c>
      <c r="M402" s="140"/>
      <c r="N402" s="140"/>
      <c r="O402" s="141"/>
      <c r="BG402" s="117"/>
      <c r="BH402" s="124"/>
      <c r="BK402" s="145"/>
      <c r="BL402" s="124"/>
    </row>
    <row r="403" spans="1:64" s="95" customFormat="1" ht="15" x14ac:dyDescent="0.25">
      <c r="A403" s="134"/>
      <c r="B403" s="135"/>
      <c r="C403" s="135"/>
      <c r="D403" s="135"/>
      <c r="E403" s="136" t="s">
        <v>397</v>
      </c>
      <c r="F403" s="136"/>
      <c r="G403" s="137"/>
      <c r="H403" s="138"/>
      <c r="I403" s="101"/>
      <c r="J403" s="101"/>
      <c r="K403" s="101"/>
      <c r="L403" s="139">
        <v>745711.94</v>
      </c>
      <c r="M403" s="140"/>
      <c r="N403" s="140"/>
      <c r="O403" s="141"/>
      <c r="BG403" s="117"/>
      <c r="BH403" s="124"/>
      <c r="BK403" s="145"/>
      <c r="BL403" s="124"/>
    </row>
    <row r="404" spans="1:64" s="95" customFormat="1" ht="15" x14ac:dyDescent="0.25">
      <c r="A404" s="134"/>
      <c r="B404" s="135"/>
      <c r="C404" s="135"/>
      <c r="D404" s="135"/>
      <c r="E404" s="136" t="s">
        <v>47</v>
      </c>
      <c r="F404" s="136"/>
      <c r="G404" s="137"/>
      <c r="H404" s="138"/>
      <c r="I404" s="101"/>
      <c r="J404" s="101"/>
      <c r="K404" s="101"/>
      <c r="L404" s="139">
        <v>3445533.89</v>
      </c>
      <c r="M404" s="140"/>
      <c r="N404" s="140"/>
      <c r="O404" s="141"/>
      <c r="BG404" s="117"/>
      <c r="BH404" s="124"/>
      <c r="BK404" s="145"/>
      <c r="BL404" s="124"/>
    </row>
    <row r="405" spans="1:64" s="95" customFormat="1" ht="146.25" x14ac:dyDescent="0.25">
      <c r="A405" s="118" t="s">
        <v>398</v>
      </c>
      <c r="B405" s="119" t="s">
        <v>60</v>
      </c>
      <c r="C405" s="255" t="s">
        <v>399</v>
      </c>
      <c r="D405" s="255"/>
      <c r="E405" s="255"/>
      <c r="F405" s="118" t="s">
        <v>62</v>
      </c>
      <c r="G405" s="144">
        <v>56.7</v>
      </c>
      <c r="H405" s="121">
        <v>12155.8</v>
      </c>
      <c r="I405" s="121"/>
      <c r="J405" s="121" t="s">
        <v>400</v>
      </c>
      <c r="K405" s="122" t="s">
        <v>38</v>
      </c>
      <c r="L405" s="121">
        <v>6065257.9699999997</v>
      </c>
      <c r="M405" s="121"/>
      <c r="N405" s="123"/>
      <c r="O405" s="121">
        <v>6065257.9699999997</v>
      </c>
      <c r="BG405" s="117"/>
      <c r="BH405" s="124" t="s">
        <v>399</v>
      </c>
      <c r="BK405" s="145"/>
      <c r="BL405" s="124"/>
    </row>
    <row r="406" spans="1:64" s="95" customFormat="1" ht="15" x14ac:dyDescent="0.25">
      <c r="A406" s="130"/>
      <c r="B406" s="133" t="s">
        <v>43</v>
      </c>
      <c r="C406" s="195" t="s">
        <v>44</v>
      </c>
      <c r="D406" s="195"/>
      <c r="E406" s="195"/>
      <c r="F406" s="195"/>
      <c r="G406" s="195"/>
      <c r="H406" s="195"/>
      <c r="I406" s="195"/>
      <c r="J406" s="195"/>
      <c r="K406" s="195"/>
      <c r="L406" s="195"/>
      <c r="M406" s="195"/>
      <c r="N406" s="195"/>
      <c r="O406" s="196"/>
      <c r="BG406" s="117"/>
      <c r="BH406" s="124"/>
      <c r="BJ406" s="132" t="s">
        <v>44</v>
      </c>
      <c r="BK406" s="145"/>
      <c r="BL406" s="124"/>
    </row>
    <row r="407" spans="1:64" s="95" customFormat="1" ht="146.25" x14ac:dyDescent="0.25">
      <c r="A407" s="118" t="s">
        <v>401</v>
      </c>
      <c r="B407" s="119" t="s">
        <v>402</v>
      </c>
      <c r="C407" s="255" t="s">
        <v>403</v>
      </c>
      <c r="D407" s="255"/>
      <c r="E407" s="255"/>
      <c r="F407" s="118" t="s">
        <v>62</v>
      </c>
      <c r="G407" s="147">
        <v>1.8972</v>
      </c>
      <c r="H407" s="121">
        <v>22978.37</v>
      </c>
      <c r="I407" s="121"/>
      <c r="J407" s="121">
        <v>22978.37</v>
      </c>
      <c r="K407" s="122" t="s">
        <v>38</v>
      </c>
      <c r="L407" s="121">
        <v>383632.16</v>
      </c>
      <c r="M407" s="121"/>
      <c r="N407" s="123"/>
      <c r="O407" s="121">
        <v>383632.16</v>
      </c>
      <c r="BG407" s="117"/>
      <c r="BH407" s="124" t="s">
        <v>403</v>
      </c>
      <c r="BK407" s="145"/>
      <c r="BL407" s="124"/>
    </row>
    <row r="408" spans="1:64" s="95" customFormat="1" ht="15" x14ac:dyDescent="0.25">
      <c r="A408" s="125"/>
      <c r="B408" s="126"/>
      <c r="C408" s="127" t="s">
        <v>404</v>
      </c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9"/>
      <c r="BG408" s="117"/>
      <c r="BH408" s="124"/>
      <c r="BK408" s="145"/>
      <c r="BL408" s="124"/>
    </row>
    <row r="409" spans="1:64" s="95" customFormat="1" ht="15" x14ac:dyDescent="0.25">
      <c r="A409" s="130"/>
      <c r="B409" s="133" t="s">
        <v>43</v>
      </c>
      <c r="C409" s="195" t="s">
        <v>44</v>
      </c>
      <c r="D409" s="195"/>
      <c r="E409" s="195"/>
      <c r="F409" s="195"/>
      <c r="G409" s="195"/>
      <c r="H409" s="195"/>
      <c r="I409" s="195"/>
      <c r="J409" s="195"/>
      <c r="K409" s="195"/>
      <c r="L409" s="195"/>
      <c r="M409" s="195"/>
      <c r="N409" s="195"/>
      <c r="O409" s="196"/>
      <c r="BG409" s="117"/>
      <c r="BH409" s="124"/>
      <c r="BJ409" s="132" t="s">
        <v>44</v>
      </c>
      <c r="BK409" s="145"/>
      <c r="BL409" s="124"/>
    </row>
    <row r="410" spans="1:64" s="95" customFormat="1" ht="146.25" x14ac:dyDescent="0.25">
      <c r="A410" s="118" t="s">
        <v>405</v>
      </c>
      <c r="B410" s="119" t="s">
        <v>406</v>
      </c>
      <c r="C410" s="255" t="s">
        <v>407</v>
      </c>
      <c r="D410" s="255"/>
      <c r="E410" s="255"/>
      <c r="F410" s="118" t="s">
        <v>408</v>
      </c>
      <c r="G410" s="147">
        <v>65.675700000000006</v>
      </c>
      <c r="H410" s="121" t="s">
        <v>409</v>
      </c>
      <c r="I410" s="121" t="s">
        <v>410</v>
      </c>
      <c r="J410" s="121">
        <v>530.58000000000004</v>
      </c>
      <c r="K410" s="122" t="s">
        <v>38</v>
      </c>
      <c r="L410" s="121">
        <v>6877229.6900000004</v>
      </c>
      <c r="M410" s="121">
        <v>4135800.87</v>
      </c>
      <c r="N410" s="123" t="s">
        <v>411</v>
      </c>
      <c r="O410" s="121">
        <v>306646.67</v>
      </c>
      <c r="BG410" s="117"/>
      <c r="BH410" s="124" t="s">
        <v>407</v>
      </c>
      <c r="BK410" s="145"/>
      <c r="BL410" s="124"/>
    </row>
    <row r="411" spans="1:64" s="95" customFormat="1" ht="15" x14ac:dyDescent="0.25">
      <c r="A411" s="125"/>
      <c r="B411" s="126"/>
      <c r="C411" s="127" t="s">
        <v>412</v>
      </c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9"/>
      <c r="BG411" s="117"/>
      <c r="BH411" s="124"/>
      <c r="BK411" s="145"/>
      <c r="BL411" s="124"/>
    </row>
    <row r="412" spans="1:64" s="95" customFormat="1" ht="57" x14ac:dyDescent="0.25">
      <c r="A412" s="130"/>
      <c r="B412" s="131" t="s">
        <v>41</v>
      </c>
      <c r="C412" s="195" t="s">
        <v>42</v>
      </c>
      <c r="D412" s="195"/>
      <c r="E412" s="195"/>
      <c r="F412" s="195"/>
      <c r="G412" s="195"/>
      <c r="H412" s="195"/>
      <c r="I412" s="195"/>
      <c r="J412" s="195"/>
      <c r="K412" s="195"/>
      <c r="L412" s="195"/>
      <c r="M412" s="195"/>
      <c r="N412" s="195"/>
      <c r="O412" s="196"/>
      <c r="BG412" s="117"/>
      <c r="BH412" s="124"/>
      <c r="BI412" s="132" t="s">
        <v>42</v>
      </c>
      <c r="BK412" s="145"/>
      <c r="BL412" s="124"/>
    </row>
    <row r="413" spans="1:64" s="95" customFormat="1" ht="15" x14ac:dyDescent="0.25">
      <c r="A413" s="130"/>
      <c r="B413" s="133" t="s">
        <v>43</v>
      </c>
      <c r="C413" s="195" t="s">
        <v>44</v>
      </c>
      <c r="D413" s="195"/>
      <c r="E413" s="195"/>
      <c r="F413" s="195"/>
      <c r="G413" s="195"/>
      <c r="H413" s="195"/>
      <c r="I413" s="195"/>
      <c r="J413" s="195"/>
      <c r="K413" s="195"/>
      <c r="L413" s="195"/>
      <c r="M413" s="195"/>
      <c r="N413" s="195"/>
      <c r="O413" s="196"/>
      <c r="BG413" s="117"/>
      <c r="BH413" s="124"/>
      <c r="BJ413" s="132" t="s">
        <v>44</v>
      </c>
      <c r="BK413" s="145"/>
      <c r="BL413" s="124"/>
    </row>
    <row r="414" spans="1:64" s="95" customFormat="1" ht="15" x14ac:dyDescent="0.25">
      <c r="A414" s="134"/>
      <c r="B414" s="135"/>
      <c r="C414" s="135"/>
      <c r="D414" s="135"/>
      <c r="E414" s="136" t="s">
        <v>413</v>
      </c>
      <c r="F414" s="136"/>
      <c r="G414" s="137"/>
      <c r="H414" s="138"/>
      <c r="I414" s="101"/>
      <c r="J414" s="101"/>
      <c r="K414" s="101"/>
      <c r="L414" s="139">
        <v>4707410.97</v>
      </c>
      <c r="M414" s="140"/>
      <c r="N414" s="140"/>
      <c r="O414" s="141"/>
      <c r="BG414" s="117"/>
      <c r="BH414" s="124"/>
      <c r="BK414" s="145"/>
      <c r="BL414" s="124"/>
    </row>
    <row r="415" spans="1:64" s="95" customFormat="1" ht="15" x14ac:dyDescent="0.25">
      <c r="A415" s="134"/>
      <c r="B415" s="135"/>
      <c r="C415" s="135"/>
      <c r="D415" s="135"/>
      <c r="E415" s="136" t="s">
        <v>414</v>
      </c>
      <c r="F415" s="136"/>
      <c r="G415" s="137"/>
      <c r="H415" s="138"/>
      <c r="I415" s="101"/>
      <c r="J415" s="101"/>
      <c r="K415" s="101"/>
      <c r="L415" s="139">
        <v>3138273.98</v>
      </c>
      <c r="M415" s="140"/>
      <c r="N415" s="140"/>
      <c r="O415" s="141"/>
      <c r="BG415" s="117"/>
      <c r="BH415" s="124"/>
      <c r="BK415" s="145"/>
      <c r="BL415" s="124"/>
    </row>
    <row r="416" spans="1:64" s="95" customFormat="1" ht="15" x14ac:dyDescent="0.25">
      <c r="A416" s="134"/>
      <c r="B416" s="135"/>
      <c r="C416" s="135"/>
      <c r="D416" s="135"/>
      <c r="E416" s="136" t="s">
        <v>47</v>
      </c>
      <c r="F416" s="136"/>
      <c r="G416" s="137"/>
      <c r="H416" s="138"/>
      <c r="I416" s="101"/>
      <c r="J416" s="101"/>
      <c r="K416" s="101"/>
      <c r="L416" s="139">
        <v>14722914.640000001</v>
      </c>
      <c r="M416" s="140"/>
      <c r="N416" s="140"/>
      <c r="O416" s="141"/>
      <c r="BG416" s="117"/>
      <c r="BH416" s="124"/>
      <c r="BK416" s="145"/>
      <c r="BL416" s="124"/>
    </row>
    <row r="417" spans="1:64" s="95" customFormat="1" ht="146.25" x14ac:dyDescent="0.25">
      <c r="A417" s="118" t="s">
        <v>415</v>
      </c>
      <c r="B417" s="119" t="s">
        <v>416</v>
      </c>
      <c r="C417" s="255" t="s">
        <v>417</v>
      </c>
      <c r="D417" s="255"/>
      <c r="E417" s="255"/>
      <c r="F417" s="118" t="s">
        <v>62</v>
      </c>
      <c r="G417" s="120">
        <v>3.7959999999999998</v>
      </c>
      <c r="H417" s="121">
        <v>16120.26</v>
      </c>
      <c r="I417" s="121"/>
      <c r="J417" s="121">
        <v>16120.26</v>
      </c>
      <c r="K417" s="122" t="s">
        <v>38</v>
      </c>
      <c r="L417" s="121">
        <v>538494.06000000006</v>
      </c>
      <c r="M417" s="121"/>
      <c r="N417" s="123"/>
      <c r="O417" s="121">
        <v>538494.06000000006</v>
      </c>
      <c r="BG417" s="117"/>
      <c r="BH417" s="124" t="s">
        <v>417</v>
      </c>
      <c r="BK417" s="145"/>
      <c r="BL417" s="124"/>
    </row>
    <row r="418" spans="1:64" s="95" customFormat="1" ht="15" x14ac:dyDescent="0.25">
      <c r="A418" s="130"/>
      <c r="B418" s="133" t="s">
        <v>43</v>
      </c>
      <c r="C418" s="195" t="s">
        <v>44</v>
      </c>
      <c r="D418" s="195"/>
      <c r="E418" s="195"/>
      <c r="F418" s="195"/>
      <c r="G418" s="195"/>
      <c r="H418" s="195"/>
      <c r="I418" s="195"/>
      <c r="J418" s="195"/>
      <c r="K418" s="195"/>
      <c r="L418" s="195"/>
      <c r="M418" s="195"/>
      <c r="N418" s="195"/>
      <c r="O418" s="196"/>
      <c r="BG418" s="117"/>
      <c r="BH418" s="124"/>
      <c r="BJ418" s="132" t="s">
        <v>44</v>
      </c>
      <c r="BK418" s="145"/>
      <c r="BL418" s="124"/>
    </row>
    <row r="419" spans="1:64" s="95" customFormat="1" ht="146.25" x14ac:dyDescent="0.25">
      <c r="A419" s="118" t="s">
        <v>418</v>
      </c>
      <c r="B419" s="119" t="s">
        <v>402</v>
      </c>
      <c r="C419" s="255" t="s">
        <v>403</v>
      </c>
      <c r="D419" s="255"/>
      <c r="E419" s="255"/>
      <c r="F419" s="118" t="s">
        <v>62</v>
      </c>
      <c r="G419" s="147">
        <v>2.3643000000000001</v>
      </c>
      <c r="H419" s="121">
        <v>22978.37</v>
      </c>
      <c r="I419" s="121"/>
      <c r="J419" s="121">
        <v>22978.37</v>
      </c>
      <c r="K419" s="122" t="s">
        <v>38</v>
      </c>
      <c r="L419" s="121">
        <v>478084.29</v>
      </c>
      <c r="M419" s="121"/>
      <c r="N419" s="123"/>
      <c r="O419" s="121">
        <v>478084.29</v>
      </c>
      <c r="BG419" s="117"/>
      <c r="BH419" s="124" t="s">
        <v>403</v>
      </c>
      <c r="BK419" s="145"/>
      <c r="BL419" s="124"/>
    </row>
    <row r="420" spans="1:64" s="95" customFormat="1" ht="15" x14ac:dyDescent="0.25">
      <c r="A420" s="125"/>
      <c r="B420" s="126"/>
      <c r="C420" s="127" t="s">
        <v>404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9"/>
      <c r="BG420" s="117"/>
      <c r="BH420" s="124"/>
      <c r="BK420" s="145"/>
      <c r="BL420" s="124"/>
    </row>
    <row r="421" spans="1:64" s="95" customFormat="1" ht="15" x14ac:dyDescent="0.25">
      <c r="A421" s="130"/>
      <c r="B421" s="133" t="s">
        <v>43</v>
      </c>
      <c r="C421" s="195" t="s">
        <v>44</v>
      </c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6"/>
      <c r="BG421" s="117"/>
      <c r="BH421" s="124"/>
      <c r="BJ421" s="132" t="s">
        <v>44</v>
      </c>
      <c r="BK421" s="145"/>
      <c r="BL421" s="124"/>
    </row>
    <row r="422" spans="1:64" s="95" customFormat="1" ht="146.25" x14ac:dyDescent="0.25">
      <c r="A422" s="118" t="s">
        <v>419</v>
      </c>
      <c r="B422" s="119" t="s">
        <v>60</v>
      </c>
      <c r="C422" s="255" t="s">
        <v>420</v>
      </c>
      <c r="D422" s="255"/>
      <c r="E422" s="255"/>
      <c r="F422" s="118" t="s">
        <v>62</v>
      </c>
      <c r="G422" s="148">
        <v>54</v>
      </c>
      <c r="H422" s="121">
        <v>15038.18</v>
      </c>
      <c r="I422" s="121"/>
      <c r="J422" s="121" t="s">
        <v>421</v>
      </c>
      <c r="K422" s="122" t="s">
        <v>38</v>
      </c>
      <c r="L422" s="121">
        <v>7146143.1399999997</v>
      </c>
      <c r="M422" s="121"/>
      <c r="N422" s="123"/>
      <c r="O422" s="121">
        <v>7146143.1399999997</v>
      </c>
      <c r="BG422" s="117"/>
      <c r="BH422" s="124" t="s">
        <v>420</v>
      </c>
      <c r="BK422" s="145"/>
      <c r="BL422" s="124"/>
    </row>
    <row r="423" spans="1:64" s="95" customFormat="1" ht="15" x14ac:dyDescent="0.25">
      <c r="A423" s="130"/>
      <c r="B423" s="133" t="s">
        <v>43</v>
      </c>
      <c r="C423" s="195" t="s">
        <v>44</v>
      </c>
      <c r="D423" s="195"/>
      <c r="E423" s="195"/>
      <c r="F423" s="195"/>
      <c r="G423" s="195"/>
      <c r="H423" s="195"/>
      <c r="I423" s="195"/>
      <c r="J423" s="195"/>
      <c r="K423" s="195"/>
      <c r="L423" s="195"/>
      <c r="M423" s="195"/>
      <c r="N423" s="195"/>
      <c r="O423" s="196"/>
      <c r="BG423" s="117"/>
      <c r="BH423" s="124"/>
      <c r="BJ423" s="132" t="s">
        <v>44</v>
      </c>
      <c r="BK423" s="145"/>
      <c r="BL423" s="124"/>
    </row>
    <row r="424" spans="1:64" s="95" customFormat="1" ht="15" x14ac:dyDescent="0.25">
      <c r="A424" s="204" t="s">
        <v>116</v>
      </c>
      <c r="B424" s="205"/>
      <c r="C424" s="205"/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6"/>
      <c r="BG424" s="117"/>
      <c r="BH424" s="124"/>
      <c r="BK424" s="145" t="s">
        <v>116</v>
      </c>
      <c r="BL424" s="124"/>
    </row>
    <row r="425" spans="1:64" s="95" customFormat="1" ht="22.5" x14ac:dyDescent="0.25">
      <c r="A425" s="207" t="s">
        <v>117</v>
      </c>
      <c r="B425" s="208"/>
      <c r="C425" s="208"/>
      <c r="D425" s="208"/>
      <c r="E425" s="208"/>
      <c r="F425" s="208"/>
      <c r="G425" s="208"/>
      <c r="H425" s="208"/>
      <c r="I425" s="208"/>
      <c r="J425" s="208"/>
      <c r="K425" s="209"/>
      <c r="L425" s="121">
        <v>48198569.509999998</v>
      </c>
      <c r="M425" s="121">
        <v>10740347.43</v>
      </c>
      <c r="N425" s="121" t="s">
        <v>422</v>
      </c>
      <c r="O425" s="121">
        <v>32384226.239999998</v>
      </c>
      <c r="BG425" s="117"/>
      <c r="BH425" s="124"/>
      <c r="BK425" s="145"/>
      <c r="BL425" s="124" t="s">
        <v>117</v>
      </c>
    </row>
    <row r="426" spans="1:64" s="95" customFormat="1" ht="15" x14ac:dyDescent="0.25">
      <c r="A426" s="207" t="s">
        <v>119</v>
      </c>
      <c r="B426" s="208"/>
      <c r="C426" s="208"/>
      <c r="D426" s="208"/>
      <c r="E426" s="208"/>
      <c r="F426" s="208"/>
      <c r="G426" s="208"/>
      <c r="H426" s="208"/>
      <c r="I426" s="208"/>
      <c r="J426" s="208"/>
      <c r="K426" s="209"/>
      <c r="L426" s="121">
        <v>11841588.35</v>
      </c>
      <c r="M426" s="121"/>
      <c r="N426" s="121"/>
      <c r="O426" s="121"/>
      <c r="BG426" s="117"/>
      <c r="BH426" s="124"/>
      <c r="BK426" s="145"/>
      <c r="BL426" s="124" t="s">
        <v>119</v>
      </c>
    </row>
    <row r="427" spans="1:64" s="95" customFormat="1" ht="15" x14ac:dyDescent="0.25">
      <c r="A427" s="207" t="s">
        <v>120</v>
      </c>
      <c r="B427" s="208"/>
      <c r="C427" s="208"/>
      <c r="D427" s="208"/>
      <c r="E427" s="208"/>
      <c r="F427" s="208"/>
      <c r="G427" s="208"/>
      <c r="H427" s="208"/>
      <c r="I427" s="208"/>
      <c r="J427" s="208"/>
      <c r="K427" s="209"/>
      <c r="L427" s="121">
        <v>7894392.2300000004</v>
      </c>
      <c r="M427" s="121"/>
      <c r="N427" s="121"/>
      <c r="O427" s="121"/>
      <c r="BG427" s="117"/>
      <c r="BH427" s="124"/>
      <c r="BK427" s="145"/>
      <c r="BL427" s="124" t="s">
        <v>120</v>
      </c>
    </row>
    <row r="428" spans="1:64" s="95" customFormat="1" ht="15" x14ac:dyDescent="0.25">
      <c r="A428" s="207" t="s">
        <v>423</v>
      </c>
      <c r="B428" s="208"/>
      <c r="C428" s="208"/>
      <c r="D428" s="208"/>
      <c r="E428" s="208"/>
      <c r="F428" s="208"/>
      <c r="G428" s="208"/>
      <c r="H428" s="208"/>
      <c r="I428" s="208"/>
      <c r="J428" s="208"/>
      <c r="K428" s="209"/>
      <c r="L428" s="121">
        <v>67934550.090000004</v>
      </c>
      <c r="M428" s="121"/>
      <c r="N428" s="121"/>
      <c r="O428" s="121"/>
      <c r="BG428" s="117"/>
      <c r="BH428" s="124"/>
      <c r="BK428" s="145"/>
      <c r="BL428" s="124" t="s">
        <v>423</v>
      </c>
    </row>
    <row r="429" spans="1:64" s="95" customFormat="1" ht="15" x14ac:dyDescent="0.25">
      <c r="A429" s="207" t="s">
        <v>122</v>
      </c>
      <c r="B429" s="208"/>
      <c r="C429" s="208"/>
      <c r="D429" s="208"/>
      <c r="E429" s="208"/>
      <c r="F429" s="208"/>
      <c r="G429" s="208"/>
      <c r="H429" s="208"/>
      <c r="I429" s="208"/>
      <c r="J429" s="208"/>
      <c r="K429" s="209"/>
      <c r="L429" s="121">
        <v>30338560.719999999</v>
      </c>
      <c r="M429" s="121"/>
      <c r="N429" s="121"/>
      <c r="O429" s="121"/>
      <c r="BG429" s="117"/>
      <c r="BH429" s="124"/>
      <c r="BK429" s="145"/>
      <c r="BL429" s="124" t="s">
        <v>122</v>
      </c>
    </row>
    <row r="430" spans="1:64" s="95" customFormat="1" ht="15" x14ac:dyDescent="0.25">
      <c r="A430" s="191" t="s">
        <v>424</v>
      </c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3"/>
      <c r="BG430" s="117" t="s">
        <v>424</v>
      </c>
      <c r="BH430" s="124"/>
      <c r="BK430" s="145"/>
      <c r="BL430" s="124"/>
    </row>
    <row r="431" spans="1:64" s="95" customFormat="1" ht="146.25" x14ac:dyDescent="0.25">
      <c r="A431" s="118" t="s">
        <v>425</v>
      </c>
      <c r="B431" s="119" t="s">
        <v>426</v>
      </c>
      <c r="C431" s="255" t="s">
        <v>427</v>
      </c>
      <c r="D431" s="255"/>
      <c r="E431" s="255"/>
      <c r="F431" s="118" t="s">
        <v>428</v>
      </c>
      <c r="G431" s="120">
        <v>4.3680000000000003</v>
      </c>
      <c r="H431" s="121" t="s">
        <v>429</v>
      </c>
      <c r="I431" s="121" t="s">
        <v>430</v>
      </c>
      <c r="J431" s="121">
        <v>689.26</v>
      </c>
      <c r="K431" s="122" t="s">
        <v>38</v>
      </c>
      <c r="L431" s="121">
        <v>430099.88</v>
      </c>
      <c r="M431" s="121">
        <v>138031.44</v>
      </c>
      <c r="N431" s="123" t="s">
        <v>431</v>
      </c>
      <c r="O431" s="121">
        <v>26494.05</v>
      </c>
      <c r="BG431" s="117"/>
      <c r="BH431" s="124" t="s">
        <v>427</v>
      </c>
      <c r="BK431" s="145"/>
      <c r="BL431" s="124"/>
    </row>
    <row r="432" spans="1:64" s="95" customFormat="1" ht="15" x14ac:dyDescent="0.25">
      <c r="A432" s="125"/>
      <c r="B432" s="126"/>
      <c r="C432" s="127" t="s">
        <v>432</v>
      </c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9"/>
      <c r="BG432" s="117"/>
      <c r="BH432" s="124"/>
      <c r="BK432" s="145"/>
      <c r="BL432" s="124"/>
    </row>
    <row r="433" spans="1:64" s="95" customFormat="1" ht="57" x14ac:dyDescent="0.25">
      <c r="A433" s="130"/>
      <c r="B433" s="131" t="s">
        <v>41</v>
      </c>
      <c r="C433" s="195" t="s">
        <v>42</v>
      </c>
      <c r="D433" s="195"/>
      <c r="E433" s="195"/>
      <c r="F433" s="195"/>
      <c r="G433" s="195"/>
      <c r="H433" s="195"/>
      <c r="I433" s="195"/>
      <c r="J433" s="195"/>
      <c r="K433" s="195"/>
      <c r="L433" s="195"/>
      <c r="M433" s="195"/>
      <c r="N433" s="195"/>
      <c r="O433" s="196"/>
      <c r="BG433" s="117"/>
      <c r="BH433" s="124"/>
      <c r="BI433" s="132" t="s">
        <v>42</v>
      </c>
      <c r="BK433" s="145"/>
      <c r="BL433" s="124"/>
    </row>
    <row r="434" spans="1:64" s="95" customFormat="1" ht="15" x14ac:dyDescent="0.25">
      <c r="A434" s="130"/>
      <c r="B434" s="133" t="s">
        <v>43</v>
      </c>
      <c r="C434" s="195" t="s">
        <v>44</v>
      </c>
      <c r="D434" s="195"/>
      <c r="E434" s="195"/>
      <c r="F434" s="195"/>
      <c r="G434" s="195"/>
      <c r="H434" s="195"/>
      <c r="I434" s="195"/>
      <c r="J434" s="195"/>
      <c r="K434" s="195"/>
      <c r="L434" s="195"/>
      <c r="M434" s="195"/>
      <c r="N434" s="195"/>
      <c r="O434" s="196"/>
      <c r="BG434" s="117"/>
      <c r="BH434" s="124"/>
      <c r="BJ434" s="132" t="s">
        <v>44</v>
      </c>
      <c r="BK434" s="145"/>
      <c r="BL434" s="124"/>
    </row>
    <row r="435" spans="1:64" s="95" customFormat="1" ht="15" x14ac:dyDescent="0.25">
      <c r="A435" s="134"/>
      <c r="B435" s="135"/>
      <c r="C435" s="135"/>
      <c r="D435" s="135"/>
      <c r="E435" s="136" t="s">
        <v>433</v>
      </c>
      <c r="F435" s="136"/>
      <c r="G435" s="137"/>
      <c r="H435" s="138"/>
      <c r="I435" s="101"/>
      <c r="J435" s="101"/>
      <c r="K435" s="101"/>
      <c r="L435" s="139">
        <v>183218.13</v>
      </c>
      <c r="M435" s="140"/>
      <c r="N435" s="140"/>
      <c r="O435" s="141"/>
      <c r="BG435" s="117"/>
      <c r="BH435" s="124"/>
      <c r="BK435" s="145"/>
      <c r="BL435" s="124"/>
    </row>
    <row r="436" spans="1:64" s="95" customFormat="1" ht="15" x14ac:dyDescent="0.25">
      <c r="A436" s="134"/>
      <c r="B436" s="135"/>
      <c r="C436" s="135"/>
      <c r="D436" s="135"/>
      <c r="E436" s="136" t="s">
        <v>434</v>
      </c>
      <c r="F436" s="136"/>
      <c r="G436" s="137"/>
      <c r="H436" s="138"/>
      <c r="I436" s="101"/>
      <c r="J436" s="101"/>
      <c r="K436" s="101"/>
      <c r="L436" s="139">
        <v>122145.42</v>
      </c>
      <c r="M436" s="140"/>
      <c r="N436" s="140"/>
      <c r="O436" s="141"/>
      <c r="BG436" s="117"/>
      <c r="BH436" s="124"/>
      <c r="BK436" s="145"/>
      <c r="BL436" s="124"/>
    </row>
    <row r="437" spans="1:64" s="95" customFormat="1" ht="15" x14ac:dyDescent="0.25">
      <c r="A437" s="134"/>
      <c r="B437" s="135"/>
      <c r="C437" s="135"/>
      <c r="D437" s="135"/>
      <c r="E437" s="136" t="s">
        <v>47</v>
      </c>
      <c r="F437" s="136"/>
      <c r="G437" s="137"/>
      <c r="H437" s="138"/>
      <c r="I437" s="101"/>
      <c r="J437" s="101"/>
      <c r="K437" s="101"/>
      <c r="L437" s="139">
        <v>735463.43</v>
      </c>
      <c r="M437" s="140"/>
      <c r="N437" s="140"/>
      <c r="O437" s="141"/>
      <c r="BG437" s="117"/>
      <c r="BH437" s="124"/>
      <c r="BK437" s="145"/>
      <c r="BL437" s="124"/>
    </row>
    <row r="438" spans="1:64" s="95" customFormat="1" ht="146.25" x14ac:dyDescent="0.25">
      <c r="A438" s="118" t="s">
        <v>435</v>
      </c>
      <c r="B438" s="119" t="s">
        <v>436</v>
      </c>
      <c r="C438" s="255" t="s">
        <v>437</v>
      </c>
      <c r="D438" s="255"/>
      <c r="E438" s="255"/>
      <c r="F438" s="118" t="s">
        <v>62</v>
      </c>
      <c r="G438" s="147">
        <v>8.1699999999999995E-2</v>
      </c>
      <c r="H438" s="121">
        <v>5972.68</v>
      </c>
      <c r="I438" s="121"/>
      <c r="J438" s="121">
        <v>5972.68</v>
      </c>
      <c r="K438" s="122" t="s">
        <v>38</v>
      </c>
      <c r="L438" s="121">
        <v>4294.12</v>
      </c>
      <c r="M438" s="121"/>
      <c r="N438" s="123"/>
      <c r="O438" s="121">
        <v>4294.12</v>
      </c>
      <c r="BG438" s="117"/>
      <c r="BH438" s="124" t="s">
        <v>437</v>
      </c>
      <c r="BK438" s="145"/>
      <c r="BL438" s="124"/>
    </row>
    <row r="439" spans="1:64" s="95" customFormat="1" ht="15" x14ac:dyDescent="0.25">
      <c r="A439" s="130"/>
      <c r="B439" s="133" t="s">
        <v>43</v>
      </c>
      <c r="C439" s="195" t="s">
        <v>44</v>
      </c>
      <c r="D439" s="195"/>
      <c r="E439" s="195"/>
      <c r="F439" s="195"/>
      <c r="G439" s="195"/>
      <c r="H439" s="195"/>
      <c r="I439" s="195"/>
      <c r="J439" s="195"/>
      <c r="K439" s="195"/>
      <c r="L439" s="195"/>
      <c r="M439" s="195"/>
      <c r="N439" s="195"/>
      <c r="O439" s="196"/>
      <c r="BG439" s="117"/>
      <c r="BH439" s="124"/>
      <c r="BJ439" s="132" t="s">
        <v>44</v>
      </c>
      <c r="BK439" s="145"/>
      <c r="BL439" s="124"/>
    </row>
    <row r="440" spans="1:64" s="95" customFormat="1" ht="146.25" x14ac:dyDescent="0.25">
      <c r="A440" s="118" t="s">
        <v>438</v>
      </c>
      <c r="B440" s="119" t="s">
        <v>60</v>
      </c>
      <c r="C440" s="255" t="s">
        <v>90</v>
      </c>
      <c r="D440" s="255"/>
      <c r="E440" s="255"/>
      <c r="F440" s="118" t="s">
        <v>62</v>
      </c>
      <c r="G440" s="120">
        <v>0.104</v>
      </c>
      <c r="H440" s="121">
        <v>8886.25</v>
      </c>
      <c r="I440" s="121"/>
      <c r="J440" s="121" t="s">
        <v>91</v>
      </c>
      <c r="K440" s="122" t="s">
        <v>38</v>
      </c>
      <c r="L440" s="121">
        <v>8132.7</v>
      </c>
      <c r="M440" s="121"/>
      <c r="N440" s="123"/>
      <c r="O440" s="121">
        <v>8132.7</v>
      </c>
      <c r="BG440" s="117"/>
      <c r="BH440" s="124" t="s">
        <v>90</v>
      </c>
      <c r="BK440" s="145"/>
      <c r="BL440" s="124"/>
    </row>
    <row r="441" spans="1:64" s="95" customFormat="1" ht="15" x14ac:dyDescent="0.25">
      <c r="A441" s="125"/>
      <c r="B441" s="126"/>
      <c r="C441" s="127" t="s">
        <v>286</v>
      </c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9"/>
      <c r="BG441" s="117"/>
      <c r="BH441" s="124"/>
      <c r="BK441" s="145"/>
      <c r="BL441" s="124"/>
    </row>
    <row r="442" spans="1:64" s="95" customFormat="1" ht="15" x14ac:dyDescent="0.25">
      <c r="A442" s="130"/>
      <c r="B442" s="133" t="s">
        <v>43</v>
      </c>
      <c r="C442" s="195" t="s">
        <v>44</v>
      </c>
      <c r="D442" s="195"/>
      <c r="E442" s="195"/>
      <c r="F442" s="195"/>
      <c r="G442" s="195"/>
      <c r="H442" s="195"/>
      <c r="I442" s="195"/>
      <c r="J442" s="195"/>
      <c r="K442" s="195"/>
      <c r="L442" s="195"/>
      <c r="M442" s="195"/>
      <c r="N442" s="195"/>
      <c r="O442" s="196"/>
      <c r="BG442" s="117"/>
      <c r="BH442" s="124"/>
      <c r="BJ442" s="132" t="s">
        <v>44</v>
      </c>
      <c r="BK442" s="145"/>
      <c r="BL442" s="124"/>
    </row>
    <row r="443" spans="1:64" s="95" customFormat="1" ht="146.25" x14ac:dyDescent="0.25">
      <c r="A443" s="118" t="s">
        <v>439</v>
      </c>
      <c r="B443" s="119" t="s">
        <v>60</v>
      </c>
      <c r="C443" s="255" t="s">
        <v>94</v>
      </c>
      <c r="D443" s="255"/>
      <c r="E443" s="255"/>
      <c r="F443" s="118" t="s">
        <v>62</v>
      </c>
      <c r="G443" s="120">
        <v>3.952</v>
      </c>
      <c r="H443" s="121">
        <v>8462.61</v>
      </c>
      <c r="I443" s="121"/>
      <c r="J443" s="121" t="s">
        <v>95</v>
      </c>
      <c r="K443" s="122" t="s">
        <v>38</v>
      </c>
      <c r="L443" s="121">
        <v>294309.27</v>
      </c>
      <c r="M443" s="121"/>
      <c r="N443" s="123"/>
      <c r="O443" s="121">
        <v>294309.27</v>
      </c>
      <c r="BG443" s="117"/>
      <c r="BH443" s="124" t="s">
        <v>94</v>
      </c>
      <c r="BK443" s="145"/>
      <c r="BL443" s="124"/>
    </row>
    <row r="444" spans="1:64" s="95" customFormat="1" ht="15" x14ac:dyDescent="0.25">
      <c r="A444" s="125"/>
      <c r="B444" s="126"/>
      <c r="C444" s="127" t="s">
        <v>440</v>
      </c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9"/>
      <c r="BG444" s="117"/>
      <c r="BH444" s="124"/>
      <c r="BK444" s="145"/>
      <c r="BL444" s="124"/>
    </row>
    <row r="445" spans="1:64" s="95" customFormat="1" ht="15" x14ac:dyDescent="0.25">
      <c r="A445" s="130"/>
      <c r="B445" s="133" t="s">
        <v>43</v>
      </c>
      <c r="C445" s="195" t="s">
        <v>44</v>
      </c>
      <c r="D445" s="195"/>
      <c r="E445" s="195"/>
      <c r="F445" s="195"/>
      <c r="G445" s="195"/>
      <c r="H445" s="195"/>
      <c r="I445" s="195"/>
      <c r="J445" s="195"/>
      <c r="K445" s="195"/>
      <c r="L445" s="195"/>
      <c r="M445" s="195"/>
      <c r="N445" s="195"/>
      <c r="O445" s="196"/>
      <c r="BG445" s="117"/>
      <c r="BH445" s="124"/>
      <c r="BJ445" s="132" t="s">
        <v>44</v>
      </c>
      <c r="BK445" s="145"/>
      <c r="BL445" s="124"/>
    </row>
    <row r="446" spans="1:64" s="95" customFormat="1" ht="146.25" x14ac:dyDescent="0.25">
      <c r="A446" s="118" t="s">
        <v>441</v>
      </c>
      <c r="B446" s="119" t="s">
        <v>60</v>
      </c>
      <c r="C446" s="255" t="s">
        <v>98</v>
      </c>
      <c r="D446" s="255"/>
      <c r="E446" s="255"/>
      <c r="F446" s="118" t="s">
        <v>62</v>
      </c>
      <c r="G446" s="120">
        <v>0.312</v>
      </c>
      <c r="H446" s="121">
        <v>8212.27</v>
      </c>
      <c r="I446" s="121"/>
      <c r="J446" s="121" t="s">
        <v>99</v>
      </c>
      <c r="K446" s="122" t="s">
        <v>38</v>
      </c>
      <c r="L446" s="121">
        <v>22547.61</v>
      </c>
      <c r="M446" s="121"/>
      <c r="N446" s="123"/>
      <c r="O446" s="121">
        <v>22547.61</v>
      </c>
      <c r="BG446" s="117"/>
      <c r="BH446" s="124" t="s">
        <v>98</v>
      </c>
      <c r="BK446" s="145"/>
      <c r="BL446" s="124"/>
    </row>
    <row r="447" spans="1:64" s="95" customFormat="1" ht="15" x14ac:dyDescent="0.25">
      <c r="A447" s="125"/>
      <c r="B447" s="126"/>
      <c r="C447" s="127" t="s">
        <v>337</v>
      </c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9"/>
      <c r="BG447" s="117"/>
      <c r="BH447" s="124"/>
      <c r="BK447" s="145"/>
      <c r="BL447" s="124"/>
    </row>
    <row r="448" spans="1:64" s="95" customFormat="1" ht="15" x14ac:dyDescent="0.25">
      <c r="A448" s="130"/>
      <c r="B448" s="133" t="s">
        <v>43</v>
      </c>
      <c r="C448" s="195" t="s">
        <v>44</v>
      </c>
      <c r="D448" s="195"/>
      <c r="E448" s="195"/>
      <c r="F448" s="195"/>
      <c r="G448" s="195"/>
      <c r="H448" s="195"/>
      <c r="I448" s="195"/>
      <c r="J448" s="195"/>
      <c r="K448" s="195"/>
      <c r="L448" s="195"/>
      <c r="M448" s="195"/>
      <c r="N448" s="195"/>
      <c r="O448" s="196"/>
      <c r="BG448" s="117"/>
      <c r="BH448" s="124"/>
      <c r="BJ448" s="132" t="s">
        <v>44</v>
      </c>
      <c r="BK448" s="145"/>
      <c r="BL448" s="124"/>
    </row>
    <row r="449" spans="1:64" s="95" customFormat="1" ht="15" x14ac:dyDescent="0.25">
      <c r="A449" s="204" t="s">
        <v>116</v>
      </c>
      <c r="B449" s="205"/>
      <c r="C449" s="205"/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6"/>
      <c r="BG449" s="117"/>
      <c r="BH449" s="124"/>
      <c r="BK449" s="145" t="s">
        <v>116</v>
      </c>
      <c r="BL449" s="124"/>
    </row>
    <row r="450" spans="1:64" s="95" customFormat="1" ht="22.5" x14ac:dyDescent="0.25">
      <c r="A450" s="207" t="s">
        <v>117</v>
      </c>
      <c r="B450" s="208"/>
      <c r="C450" s="208"/>
      <c r="D450" s="208"/>
      <c r="E450" s="208"/>
      <c r="F450" s="208"/>
      <c r="G450" s="208"/>
      <c r="H450" s="208"/>
      <c r="I450" s="208"/>
      <c r="J450" s="208"/>
      <c r="K450" s="209"/>
      <c r="L450" s="121">
        <v>759383.58</v>
      </c>
      <c r="M450" s="121">
        <v>138031.44</v>
      </c>
      <c r="N450" s="121" t="s">
        <v>431</v>
      </c>
      <c r="O450" s="121">
        <v>355777.75</v>
      </c>
      <c r="BG450" s="117"/>
      <c r="BH450" s="124"/>
      <c r="BK450" s="145"/>
      <c r="BL450" s="124" t="s">
        <v>117</v>
      </c>
    </row>
    <row r="451" spans="1:64" s="95" customFormat="1" ht="15" x14ac:dyDescent="0.25">
      <c r="A451" s="207" t="s">
        <v>119</v>
      </c>
      <c r="B451" s="208"/>
      <c r="C451" s="208"/>
      <c r="D451" s="208"/>
      <c r="E451" s="208"/>
      <c r="F451" s="208"/>
      <c r="G451" s="208"/>
      <c r="H451" s="208"/>
      <c r="I451" s="208"/>
      <c r="J451" s="208"/>
      <c r="K451" s="209"/>
      <c r="L451" s="121">
        <v>183218.13</v>
      </c>
      <c r="M451" s="121"/>
      <c r="N451" s="121"/>
      <c r="O451" s="121"/>
      <c r="BG451" s="117"/>
      <c r="BH451" s="124"/>
      <c r="BK451" s="145"/>
      <c r="BL451" s="124" t="s">
        <v>119</v>
      </c>
    </row>
    <row r="452" spans="1:64" s="95" customFormat="1" ht="15" x14ac:dyDescent="0.25">
      <c r="A452" s="207" t="s">
        <v>120</v>
      </c>
      <c r="B452" s="208"/>
      <c r="C452" s="208"/>
      <c r="D452" s="208"/>
      <c r="E452" s="208"/>
      <c r="F452" s="208"/>
      <c r="G452" s="208"/>
      <c r="H452" s="208"/>
      <c r="I452" s="208"/>
      <c r="J452" s="208"/>
      <c r="K452" s="209"/>
      <c r="L452" s="121">
        <v>122145.42</v>
      </c>
      <c r="M452" s="121"/>
      <c r="N452" s="121"/>
      <c r="O452" s="121"/>
      <c r="BG452" s="117"/>
      <c r="BH452" s="124"/>
      <c r="BK452" s="145"/>
      <c r="BL452" s="124" t="s">
        <v>120</v>
      </c>
    </row>
    <row r="453" spans="1:64" s="95" customFormat="1" ht="15" x14ac:dyDescent="0.25">
      <c r="A453" s="207" t="s">
        <v>442</v>
      </c>
      <c r="B453" s="208"/>
      <c r="C453" s="208"/>
      <c r="D453" s="208"/>
      <c r="E453" s="208"/>
      <c r="F453" s="208"/>
      <c r="G453" s="208"/>
      <c r="H453" s="208"/>
      <c r="I453" s="208"/>
      <c r="J453" s="208"/>
      <c r="K453" s="209"/>
      <c r="L453" s="121">
        <v>1064747.1299999999</v>
      </c>
      <c r="M453" s="121"/>
      <c r="N453" s="121"/>
      <c r="O453" s="121"/>
      <c r="BG453" s="117"/>
      <c r="BH453" s="124"/>
      <c r="BK453" s="145"/>
      <c r="BL453" s="124" t="s">
        <v>442</v>
      </c>
    </row>
    <row r="454" spans="1:64" s="95" customFormat="1" ht="15" x14ac:dyDescent="0.25">
      <c r="A454" s="207" t="s">
        <v>122</v>
      </c>
      <c r="B454" s="208"/>
      <c r="C454" s="208"/>
      <c r="D454" s="208"/>
      <c r="E454" s="208"/>
      <c r="F454" s="208"/>
      <c r="G454" s="208"/>
      <c r="H454" s="208"/>
      <c r="I454" s="208"/>
      <c r="J454" s="208"/>
      <c r="K454" s="209"/>
      <c r="L454" s="121">
        <v>329283.7</v>
      </c>
      <c r="M454" s="121"/>
      <c r="N454" s="121"/>
      <c r="O454" s="121"/>
      <c r="BG454" s="117"/>
      <c r="BH454" s="124"/>
      <c r="BK454" s="145"/>
      <c r="BL454" s="124" t="s">
        <v>122</v>
      </c>
    </row>
    <row r="455" spans="1:64" s="95" customFormat="1" ht="15" x14ac:dyDescent="0.25">
      <c r="A455" s="191" t="s">
        <v>443</v>
      </c>
      <c r="B455" s="192"/>
      <c r="C455" s="192"/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3"/>
      <c r="BG455" s="117" t="s">
        <v>443</v>
      </c>
      <c r="BH455" s="124"/>
      <c r="BK455" s="145"/>
      <c r="BL455" s="124"/>
    </row>
    <row r="456" spans="1:64" s="95" customFormat="1" ht="146.25" x14ac:dyDescent="0.25">
      <c r="A456" s="118" t="s">
        <v>444</v>
      </c>
      <c r="B456" s="119" t="s">
        <v>445</v>
      </c>
      <c r="C456" s="255" t="s">
        <v>446</v>
      </c>
      <c r="D456" s="255"/>
      <c r="E456" s="255"/>
      <c r="F456" s="118" t="s">
        <v>447</v>
      </c>
      <c r="G456" s="147">
        <v>47.659599999999998</v>
      </c>
      <c r="H456" s="121" t="s">
        <v>448</v>
      </c>
      <c r="I456" s="121" t="s">
        <v>449</v>
      </c>
      <c r="J456" s="121">
        <v>34.479999999999997</v>
      </c>
      <c r="K456" s="122" t="s">
        <v>38</v>
      </c>
      <c r="L456" s="121">
        <v>198535.07</v>
      </c>
      <c r="M456" s="121">
        <v>177690.95</v>
      </c>
      <c r="N456" s="123" t="s">
        <v>450</v>
      </c>
      <c r="O456" s="121">
        <v>14461.07</v>
      </c>
      <c r="BG456" s="117"/>
      <c r="BH456" s="124" t="s">
        <v>446</v>
      </c>
      <c r="BK456" s="145"/>
      <c r="BL456" s="124"/>
    </row>
    <row r="457" spans="1:64" s="95" customFormat="1" ht="15" x14ac:dyDescent="0.25">
      <c r="A457" s="125"/>
      <c r="B457" s="126"/>
      <c r="C457" s="127" t="s">
        <v>451</v>
      </c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9"/>
      <c r="BG457" s="117"/>
      <c r="BH457" s="124"/>
      <c r="BK457" s="145"/>
      <c r="BL457" s="124"/>
    </row>
    <row r="458" spans="1:64" s="95" customFormat="1" ht="15" x14ac:dyDescent="0.25">
      <c r="A458" s="130"/>
      <c r="B458" s="126"/>
      <c r="C458" s="127" t="s">
        <v>452</v>
      </c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49"/>
      <c r="BG458" s="117"/>
      <c r="BH458" s="124"/>
      <c r="BK458" s="145"/>
      <c r="BL458" s="124"/>
    </row>
    <row r="459" spans="1:64" s="95" customFormat="1" ht="57" x14ac:dyDescent="0.25">
      <c r="A459" s="130"/>
      <c r="B459" s="131" t="s">
        <v>41</v>
      </c>
      <c r="C459" s="195" t="s">
        <v>42</v>
      </c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6"/>
      <c r="BG459" s="117"/>
      <c r="BH459" s="124"/>
      <c r="BI459" s="132" t="s">
        <v>42</v>
      </c>
      <c r="BK459" s="145"/>
      <c r="BL459" s="124"/>
    </row>
    <row r="460" spans="1:64" s="95" customFormat="1" ht="15" x14ac:dyDescent="0.25">
      <c r="A460" s="130"/>
      <c r="B460" s="133" t="s">
        <v>43</v>
      </c>
      <c r="C460" s="195" t="s">
        <v>44</v>
      </c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6"/>
      <c r="BG460" s="117"/>
      <c r="BH460" s="124"/>
      <c r="BJ460" s="132" t="s">
        <v>44</v>
      </c>
      <c r="BK460" s="145"/>
      <c r="BL460" s="124"/>
    </row>
    <row r="461" spans="1:64" s="95" customFormat="1" ht="15" x14ac:dyDescent="0.25">
      <c r="A461" s="134"/>
      <c r="B461" s="135"/>
      <c r="C461" s="135"/>
      <c r="D461" s="135"/>
      <c r="E461" s="136" t="s">
        <v>453</v>
      </c>
      <c r="F461" s="136"/>
      <c r="G461" s="137"/>
      <c r="H461" s="138"/>
      <c r="I461" s="101"/>
      <c r="J461" s="101"/>
      <c r="K461" s="101"/>
      <c r="L461" s="139">
        <v>167309.92000000001</v>
      </c>
      <c r="M461" s="140"/>
      <c r="N461" s="140"/>
      <c r="O461" s="141"/>
      <c r="BG461" s="117"/>
      <c r="BH461" s="124"/>
      <c r="BK461" s="145"/>
      <c r="BL461" s="124"/>
    </row>
    <row r="462" spans="1:64" s="95" customFormat="1" ht="15" x14ac:dyDescent="0.25">
      <c r="A462" s="134"/>
      <c r="B462" s="135"/>
      <c r="C462" s="135"/>
      <c r="D462" s="135"/>
      <c r="E462" s="136" t="s">
        <v>454</v>
      </c>
      <c r="F462" s="136"/>
      <c r="G462" s="137"/>
      <c r="H462" s="138"/>
      <c r="I462" s="101"/>
      <c r="J462" s="101"/>
      <c r="K462" s="101"/>
      <c r="L462" s="139">
        <v>90774.53</v>
      </c>
      <c r="M462" s="140"/>
      <c r="N462" s="140"/>
      <c r="O462" s="141"/>
      <c r="BG462" s="117"/>
      <c r="BH462" s="124"/>
      <c r="BK462" s="145"/>
      <c r="BL462" s="124"/>
    </row>
    <row r="463" spans="1:64" s="95" customFormat="1" ht="15" x14ac:dyDescent="0.25">
      <c r="A463" s="134"/>
      <c r="B463" s="135"/>
      <c r="C463" s="135"/>
      <c r="D463" s="135"/>
      <c r="E463" s="136" t="s">
        <v>47</v>
      </c>
      <c r="F463" s="136"/>
      <c r="G463" s="137"/>
      <c r="H463" s="138"/>
      <c r="I463" s="101"/>
      <c r="J463" s="101"/>
      <c r="K463" s="101"/>
      <c r="L463" s="139">
        <v>456619.52000000002</v>
      </c>
      <c r="M463" s="140"/>
      <c r="N463" s="140"/>
      <c r="O463" s="141"/>
      <c r="BG463" s="117"/>
      <c r="BH463" s="124"/>
      <c r="BK463" s="145"/>
      <c r="BL463" s="124"/>
    </row>
    <row r="464" spans="1:64" s="95" customFormat="1" ht="146.25" x14ac:dyDescent="0.25">
      <c r="A464" s="118" t="s">
        <v>455</v>
      </c>
      <c r="B464" s="119" t="s">
        <v>456</v>
      </c>
      <c r="C464" s="255" t="s">
        <v>457</v>
      </c>
      <c r="D464" s="255"/>
      <c r="E464" s="255"/>
      <c r="F464" s="118" t="s">
        <v>458</v>
      </c>
      <c r="G464" s="144">
        <v>571.9</v>
      </c>
      <c r="H464" s="121">
        <v>31.95</v>
      </c>
      <c r="I464" s="121"/>
      <c r="J464" s="121" t="s">
        <v>459</v>
      </c>
      <c r="K464" s="122" t="s">
        <v>38</v>
      </c>
      <c r="L464" s="121">
        <v>160795.4</v>
      </c>
      <c r="M464" s="121"/>
      <c r="N464" s="123"/>
      <c r="O464" s="121">
        <v>160795.4</v>
      </c>
      <c r="BG464" s="117"/>
      <c r="BH464" s="124" t="s">
        <v>457</v>
      </c>
      <c r="BK464" s="145"/>
      <c r="BL464" s="124"/>
    </row>
    <row r="465" spans="1:64" s="95" customFormat="1" ht="15" x14ac:dyDescent="0.25">
      <c r="A465" s="125"/>
      <c r="B465" s="126"/>
      <c r="C465" s="127" t="s">
        <v>460</v>
      </c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9"/>
      <c r="BG465" s="117"/>
      <c r="BH465" s="124"/>
      <c r="BK465" s="145"/>
      <c r="BL465" s="124"/>
    </row>
    <row r="466" spans="1:64" s="95" customFormat="1" ht="15" x14ac:dyDescent="0.25">
      <c r="A466" s="130"/>
      <c r="B466" s="133" t="s">
        <v>43</v>
      </c>
      <c r="C466" s="195" t="s">
        <v>44</v>
      </c>
      <c r="D466" s="195"/>
      <c r="E466" s="195"/>
      <c r="F466" s="195"/>
      <c r="G466" s="195"/>
      <c r="H466" s="195"/>
      <c r="I466" s="195"/>
      <c r="J466" s="195"/>
      <c r="K466" s="195"/>
      <c r="L466" s="195"/>
      <c r="M466" s="195"/>
      <c r="N466" s="195"/>
      <c r="O466" s="196"/>
      <c r="BG466" s="117"/>
      <c r="BH466" s="124"/>
      <c r="BJ466" s="132" t="s">
        <v>44</v>
      </c>
      <c r="BK466" s="145"/>
      <c r="BL466" s="124"/>
    </row>
    <row r="467" spans="1:64" s="95" customFormat="1" ht="146.25" x14ac:dyDescent="0.25">
      <c r="A467" s="118" t="s">
        <v>461</v>
      </c>
      <c r="B467" s="119" t="s">
        <v>462</v>
      </c>
      <c r="C467" s="255" t="s">
        <v>463</v>
      </c>
      <c r="D467" s="255"/>
      <c r="E467" s="255"/>
      <c r="F467" s="118" t="s">
        <v>447</v>
      </c>
      <c r="G467" s="147">
        <v>20.565200000000001</v>
      </c>
      <c r="H467" s="121" t="s">
        <v>464</v>
      </c>
      <c r="I467" s="121" t="s">
        <v>465</v>
      </c>
      <c r="J467" s="121">
        <v>21.54</v>
      </c>
      <c r="K467" s="122" t="s">
        <v>38</v>
      </c>
      <c r="L467" s="121">
        <v>101850.2</v>
      </c>
      <c r="M467" s="121">
        <v>94231.51</v>
      </c>
      <c r="N467" s="123" t="s">
        <v>466</v>
      </c>
      <c r="O467" s="121">
        <v>3898.17</v>
      </c>
      <c r="BG467" s="117"/>
      <c r="BH467" s="124" t="s">
        <v>463</v>
      </c>
      <c r="BK467" s="145"/>
      <c r="BL467" s="124"/>
    </row>
    <row r="468" spans="1:64" s="95" customFormat="1" ht="15" x14ac:dyDescent="0.25">
      <c r="A468" s="125"/>
      <c r="B468" s="126"/>
      <c r="C468" s="127" t="s">
        <v>467</v>
      </c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9"/>
      <c r="BG468" s="117"/>
      <c r="BH468" s="124"/>
      <c r="BK468" s="145"/>
      <c r="BL468" s="124"/>
    </row>
    <row r="469" spans="1:64" s="95" customFormat="1" ht="15" x14ac:dyDescent="0.25">
      <c r="A469" s="130"/>
      <c r="B469" s="126"/>
      <c r="C469" s="127" t="s">
        <v>468</v>
      </c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49"/>
      <c r="BG469" s="117"/>
      <c r="BH469" s="124"/>
      <c r="BK469" s="145"/>
      <c r="BL469" s="124"/>
    </row>
    <row r="470" spans="1:64" s="95" customFormat="1" ht="15" x14ac:dyDescent="0.25">
      <c r="A470" s="130"/>
      <c r="B470" s="131"/>
      <c r="C470" s="195" t="s">
        <v>469</v>
      </c>
      <c r="D470" s="195"/>
      <c r="E470" s="195"/>
      <c r="F470" s="195"/>
      <c r="G470" s="195"/>
      <c r="H470" s="195"/>
      <c r="I470" s="195"/>
      <c r="J470" s="195"/>
      <c r="K470" s="195"/>
      <c r="L470" s="195"/>
      <c r="M470" s="195"/>
      <c r="N470" s="195"/>
      <c r="O470" s="196"/>
      <c r="BG470" s="117"/>
      <c r="BH470" s="124"/>
      <c r="BI470" s="132" t="s">
        <v>469</v>
      </c>
      <c r="BK470" s="145"/>
      <c r="BL470" s="124"/>
    </row>
    <row r="471" spans="1:64" s="95" customFormat="1" ht="57" x14ac:dyDescent="0.25">
      <c r="A471" s="130"/>
      <c r="B471" s="131" t="s">
        <v>41</v>
      </c>
      <c r="C471" s="195" t="s">
        <v>42</v>
      </c>
      <c r="D471" s="195"/>
      <c r="E471" s="195"/>
      <c r="F471" s="195"/>
      <c r="G471" s="195"/>
      <c r="H471" s="195"/>
      <c r="I471" s="195"/>
      <c r="J471" s="195"/>
      <c r="K471" s="195"/>
      <c r="L471" s="195"/>
      <c r="M471" s="195"/>
      <c r="N471" s="195"/>
      <c r="O471" s="196"/>
      <c r="BG471" s="117"/>
      <c r="BH471" s="124"/>
      <c r="BI471" s="132" t="s">
        <v>42</v>
      </c>
      <c r="BK471" s="145"/>
      <c r="BL471" s="124"/>
    </row>
    <row r="472" spans="1:64" s="95" customFormat="1" ht="15" x14ac:dyDescent="0.25">
      <c r="A472" s="130"/>
      <c r="B472" s="133" t="s">
        <v>43</v>
      </c>
      <c r="C472" s="195" t="s">
        <v>44</v>
      </c>
      <c r="D472" s="195"/>
      <c r="E472" s="195"/>
      <c r="F472" s="195"/>
      <c r="G472" s="195"/>
      <c r="H472" s="195"/>
      <c r="I472" s="195"/>
      <c r="J472" s="195"/>
      <c r="K472" s="195"/>
      <c r="L472" s="195"/>
      <c r="M472" s="195"/>
      <c r="N472" s="195"/>
      <c r="O472" s="196"/>
      <c r="BG472" s="117"/>
      <c r="BH472" s="124"/>
      <c r="BJ472" s="132" t="s">
        <v>44</v>
      </c>
      <c r="BK472" s="145"/>
      <c r="BL472" s="124"/>
    </row>
    <row r="473" spans="1:64" s="95" customFormat="1" ht="15" x14ac:dyDescent="0.25">
      <c r="A473" s="134"/>
      <c r="B473" s="135"/>
      <c r="C473" s="135"/>
      <c r="D473" s="135"/>
      <c r="E473" s="136" t="s">
        <v>470</v>
      </c>
      <c r="F473" s="136"/>
      <c r="G473" s="137"/>
      <c r="H473" s="138"/>
      <c r="I473" s="101"/>
      <c r="J473" s="101"/>
      <c r="K473" s="101"/>
      <c r="L473" s="139">
        <v>88819.63</v>
      </c>
      <c r="M473" s="140"/>
      <c r="N473" s="140"/>
      <c r="O473" s="141"/>
      <c r="BG473" s="117"/>
      <c r="BH473" s="124"/>
      <c r="BK473" s="145"/>
      <c r="BL473" s="124"/>
    </row>
    <row r="474" spans="1:64" s="95" customFormat="1" ht="15" x14ac:dyDescent="0.25">
      <c r="A474" s="134"/>
      <c r="B474" s="135"/>
      <c r="C474" s="135"/>
      <c r="D474" s="135"/>
      <c r="E474" s="136" t="s">
        <v>471</v>
      </c>
      <c r="F474" s="136"/>
      <c r="G474" s="137"/>
      <c r="H474" s="138"/>
      <c r="I474" s="101"/>
      <c r="J474" s="101"/>
      <c r="K474" s="101"/>
      <c r="L474" s="139">
        <v>48189.37</v>
      </c>
      <c r="M474" s="140"/>
      <c r="N474" s="140"/>
      <c r="O474" s="141"/>
      <c r="BG474" s="117"/>
      <c r="BH474" s="124"/>
      <c r="BK474" s="145"/>
      <c r="BL474" s="124"/>
    </row>
    <row r="475" spans="1:64" s="95" customFormat="1" ht="15" x14ac:dyDescent="0.25">
      <c r="A475" s="134"/>
      <c r="B475" s="135"/>
      <c r="C475" s="135"/>
      <c r="D475" s="135"/>
      <c r="E475" s="136" t="s">
        <v>47</v>
      </c>
      <c r="F475" s="136"/>
      <c r="G475" s="137"/>
      <c r="H475" s="138"/>
      <c r="I475" s="101"/>
      <c r="J475" s="101"/>
      <c r="K475" s="101"/>
      <c r="L475" s="139">
        <v>238859.2</v>
      </c>
      <c r="M475" s="140"/>
      <c r="N475" s="140"/>
      <c r="O475" s="141"/>
      <c r="BG475" s="117"/>
      <c r="BH475" s="124"/>
      <c r="BK475" s="145"/>
      <c r="BL475" s="124"/>
    </row>
    <row r="476" spans="1:64" s="95" customFormat="1" ht="146.25" x14ac:dyDescent="0.25">
      <c r="A476" s="118" t="s">
        <v>472</v>
      </c>
      <c r="B476" s="119" t="s">
        <v>473</v>
      </c>
      <c r="C476" s="255" t="s">
        <v>474</v>
      </c>
      <c r="D476" s="255"/>
      <c r="E476" s="255"/>
      <c r="F476" s="118" t="s">
        <v>458</v>
      </c>
      <c r="G476" s="144">
        <v>781.5</v>
      </c>
      <c r="H476" s="121">
        <v>39.99</v>
      </c>
      <c r="I476" s="121"/>
      <c r="J476" s="121" t="s">
        <v>475</v>
      </c>
      <c r="K476" s="122" t="s">
        <v>38</v>
      </c>
      <c r="L476" s="121">
        <v>275019.23</v>
      </c>
      <c r="M476" s="121"/>
      <c r="N476" s="123"/>
      <c r="O476" s="121">
        <v>275019.23</v>
      </c>
      <c r="BG476" s="117"/>
      <c r="BH476" s="124" t="s">
        <v>474</v>
      </c>
      <c r="BK476" s="145"/>
      <c r="BL476" s="124"/>
    </row>
    <row r="477" spans="1:64" s="95" customFormat="1" ht="15" x14ac:dyDescent="0.25">
      <c r="A477" s="125"/>
      <c r="B477" s="126"/>
      <c r="C477" s="127" t="s">
        <v>460</v>
      </c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9"/>
      <c r="BG477" s="117"/>
      <c r="BH477" s="124"/>
      <c r="BK477" s="145"/>
      <c r="BL477" s="124"/>
    </row>
    <row r="478" spans="1:64" s="95" customFormat="1" ht="15" x14ac:dyDescent="0.25">
      <c r="A478" s="130"/>
      <c r="B478" s="133" t="s">
        <v>43</v>
      </c>
      <c r="C478" s="195" t="s">
        <v>44</v>
      </c>
      <c r="D478" s="195"/>
      <c r="E478" s="195"/>
      <c r="F478" s="195"/>
      <c r="G478" s="195"/>
      <c r="H478" s="195"/>
      <c r="I478" s="195"/>
      <c r="J478" s="195"/>
      <c r="K478" s="195"/>
      <c r="L478" s="195"/>
      <c r="M478" s="195"/>
      <c r="N478" s="195"/>
      <c r="O478" s="196"/>
      <c r="BG478" s="117"/>
      <c r="BH478" s="124"/>
      <c r="BJ478" s="132" t="s">
        <v>44</v>
      </c>
      <c r="BK478" s="145"/>
      <c r="BL478" s="124"/>
    </row>
    <row r="479" spans="1:64" s="95" customFormat="1" ht="22.5" x14ac:dyDescent="0.25">
      <c r="A479" s="207" t="s">
        <v>117</v>
      </c>
      <c r="B479" s="208"/>
      <c r="C479" s="208"/>
      <c r="D479" s="208"/>
      <c r="E479" s="208"/>
      <c r="F479" s="208"/>
      <c r="G479" s="208"/>
      <c r="H479" s="208"/>
      <c r="I479" s="208"/>
      <c r="J479" s="208"/>
      <c r="K479" s="209"/>
      <c r="L479" s="121">
        <v>736199.9</v>
      </c>
      <c r="M479" s="121">
        <v>271922.46000000002</v>
      </c>
      <c r="N479" s="121" t="s">
        <v>476</v>
      </c>
      <c r="O479" s="121">
        <v>454173.87</v>
      </c>
      <c r="BG479" s="117"/>
      <c r="BH479" s="124"/>
      <c r="BK479" s="145"/>
      <c r="BL479" s="124" t="s">
        <v>117</v>
      </c>
    </row>
    <row r="480" spans="1:64" s="95" customFormat="1" ht="15" x14ac:dyDescent="0.25">
      <c r="A480" s="207" t="s">
        <v>119</v>
      </c>
      <c r="B480" s="208"/>
      <c r="C480" s="208"/>
      <c r="D480" s="208"/>
      <c r="E480" s="208"/>
      <c r="F480" s="208"/>
      <c r="G480" s="208"/>
      <c r="H480" s="208"/>
      <c r="I480" s="208"/>
      <c r="J480" s="208"/>
      <c r="K480" s="209"/>
      <c r="L480" s="121">
        <v>256129.56</v>
      </c>
      <c r="M480" s="121"/>
      <c r="N480" s="121"/>
      <c r="O480" s="121"/>
      <c r="BG480" s="117"/>
      <c r="BH480" s="124"/>
      <c r="BK480" s="145"/>
      <c r="BL480" s="124" t="s">
        <v>119</v>
      </c>
    </row>
    <row r="481" spans="1:66" s="95" customFormat="1" ht="15" x14ac:dyDescent="0.25">
      <c r="A481" s="207" t="s">
        <v>120</v>
      </c>
      <c r="B481" s="208"/>
      <c r="C481" s="208"/>
      <c r="D481" s="208"/>
      <c r="E481" s="208"/>
      <c r="F481" s="208"/>
      <c r="G481" s="208"/>
      <c r="H481" s="208"/>
      <c r="I481" s="208"/>
      <c r="J481" s="208"/>
      <c r="K481" s="209"/>
      <c r="L481" s="121">
        <v>138963.91</v>
      </c>
      <c r="M481" s="121"/>
      <c r="N481" s="121"/>
      <c r="O481" s="121"/>
      <c r="BG481" s="117"/>
      <c r="BH481" s="124"/>
      <c r="BK481" s="145"/>
      <c r="BL481" s="124" t="s">
        <v>120</v>
      </c>
    </row>
    <row r="482" spans="1:66" s="95" customFormat="1" ht="15" x14ac:dyDescent="0.25">
      <c r="A482" s="207" t="s">
        <v>477</v>
      </c>
      <c r="B482" s="208"/>
      <c r="C482" s="208"/>
      <c r="D482" s="208"/>
      <c r="E482" s="208"/>
      <c r="F482" s="208"/>
      <c r="G482" s="208"/>
      <c r="H482" s="208"/>
      <c r="I482" s="208"/>
      <c r="J482" s="208"/>
      <c r="K482" s="209"/>
      <c r="L482" s="121">
        <v>1131293.3700000001</v>
      </c>
      <c r="M482" s="121"/>
      <c r="N482" s="121"/>
      <c r="O482" s="121"/>
      <c r="BG482" s="117"/>
      <c r="BH482" s="124"/>
      <c r="BK482" s="145"/>
      <c r="BL482" s="124" t="s">
        <v>477</v>
      </c>
    </row>
    <row r="483" spans="1:66" s="95" customFormat="1" ht="33.75" x14ac:dyDescent="0.25">
      <c r="A483" s="207" t="s">
        <v>478</v>
      </c>
      <c r="B483" s="208"/>
      <c r="C483" s="208"/>
      <c r="D483" s="208"/>
      <c r="E483" s="208"/>
      <c r="F483" s="208"/>
      <c r="G483" s="208"/>
      <c r="H483" s="208"/>
      <c r="I483" s="208"/>
      <c r="J483" s="208"/>
      <c r="K483" s="209"/>
      <c r="L483" s="121">
        <v>233423830.55000001</v>
      </c>
      <c r="M483" s="121">
        <v>39582190.149999999</v>
      </c>
      <c r="N483" s="121" t="s">
        <v>479</v>
      </c>
      <c r="O483" s="121">
        <v>176211527.69</v>
      </c>
      <c r="BM483" s="124" t="s">
        <v>478</v>
      </c>
    </row>
    <row r="484" spans="1:66" s="95" customFormat="1" ht="15" x14ac:dyDescent="0.25">
      <c r="A484" s="207" t="s">
        <v>119</v>
      </c>
      <c r="B484" s="208"/>
      <c r="C484" s="208"/>
      <c r="D484" s="208"/>
      <c r="E484" s="208"/>
      <c r="F484" s="208"/>
      <c r="G484" s="208"/>
      <c r="H484" s="208"/>
      <c r="I484" s="208"/>
      <c r="J484" s="208"/>
      <c r="K484" s="209"/>
      <c r="L484" s="121">
        <v>43049024.43</v>
      </c>
      <c r="M484" s="121"/>
      <c r="N484" s="121"/>
      <c r="O484" s="121"/>
      <c r="BM484" s="124" t="s">
        <v>119</v>
      </c>
    </row>
    <row r="485" spans="1:66" s="95" customFormat="1" ht="15" x14ac:dyDescent="0.25">
      <c r="A485" s="207" t="s">
        <v>120</v>
      </c>
      <c r="B485" s="208"/>
      <c r="C485" s="208"/>
      <c r="D485" s="208"/>
      <c r="E485" s="208"/>
      <c r="F485" s="208"/>
      <c r="G485" s="208"/>
      <c r="H485" s="208"/>
      <c r="I485" s="208"/>
      <c r="J485" s="208"/>
      <c r="K485" s="209"/>
      <c r="L485" s="121">
        <v>28667560.489999998</v>
      </c>
      <c r="M485" s="121"/>
      <c r="N485" s="121"/>
      <c r="O485" s="121"/>
      <c r="BM485" s="124" t="s">
        <v>120</v>
      </c>
    </row>
    <row r="486" spans="1:66" s="95" customFormat="1" ht="15" x14ac:dyDescent="0.25">
      <c r="A486" s="207" t="s">
        <v>480</v>
      </c>
      <c r="B486" s="208"/>
      <c r="C486" s="208"/>
      <c r="D486" s="208"/>
      <c r="E486" s="208"/>
      <c r="F486" s="208"/>
      <c r="G486" s="208"/>
      <c r="H486" s="208"/>
      <c r="I486" s="208"/>
      <c r="J486" s="208"/>
      <c r="K486" s="209"/>
      <c r="L486" s="121"/>
      <c r="M486" s="121"/>
      <c r="N486" s="121"/>
      <c r="O486" s="121"/>
      <c r="BM486" s="124" t="s">
        <v>480</v>
      </c>
    </row>
    <row r="487" spans="1:66" s="95" customFormat="1" ht="15" x14ac:dyDescent="0.25">
      <c r="A487" s="210" t="s">
        <v>481</v>
      </c>
      <c r="B487" s="211"/>
      <c r="C487" s="211"/>
      <c r="D487" s="211"/>
      <c r="E487" s="211"/>
      <c r="F487" s="211"/>
      <c r="G487" s="211"/>
      <c r="H487" s="211"/>
      <c r="I487" s="211"/>
      <c r="J487" s="211"/>
      <c r="K487" s="212"/>
      <c r="L487" s="150">
        <v>131653252.45</v>
      </c>
      <c r="M487" s="150"/>
      <c r="N487" s="150"/>
      <c r="O487" s="150"/>
      <c r="BM487" s="124"/>
      <c r="BN487" s="132" t="s">
        <v>481</v>
      </c>
    </row>
    <row r="488" spans="1:66" s="95" customFormat="1" ht="15" x14ac:dyDescent="0.25">
      <c r="A488" s="210" t="s">
        <v>482</v>
      </c>
      <c r="B488" s="211"/>
      <c r="C488" s="211"/>
      <c r="D488" s="211"/>
      <c r="E488" s="211"/>
      <c r="F488" s="211"/>
      <c r="G488" s="211"/>
      <c r="H488" s="211"/>
      <c r="I488" s="211"/>
      <c r="J488" s="211"/>
      <c r="K488" s="212"/>
      <c r="L488" s="150">
        <v>172791684.28</v>
      </c>
      <c r="M488" s="150"/>
      <c r="N488" s="150"/>
      <c r="O488" s="150"/>
      <c r="BM488" s="124"/>
      <c r="BN488" s="132" t="s">
        <v>482</v>
      </c>
    </row>
    <row r="489" spans="1:66" s="95" customFormat="1" ht="15" x14ac:dyDescent="0.25">
      <c r="A489" s="210" t="s">
        <v>483</v>
      </c>
      <c r="B489" s="211"/>
      <c r="C489" s="211"/>
      <c r="D489" s="211"/>
      <c r="E489" s="211"/>
      <c r="F489" s="211"/>
      <c r="G489" s="211"/>
      <c r="H489" s="211"/>
      <c r="I489" s="211"/>
      <c r="J489" s="211"/>
      <c r="K489" s="212"/>
      <c r="L489" s="150">
        <v>695478.74</v>
      </c>
      <c r="M489" s="150"/>
      <c r="N489" s="150"/>
      <c r="O489" s="150"/>
      <c r="BM489" s="124"/>
      <c r="BN489" s="132" t="s">
        <v>483</v>
      </c>
    </row>
    <row r="490" spans="1:66" s="95" customFormat="1" ht="15" x14ac:dyDescent="0.25">
      <c r="A490" s="210" t="s">
        <v>484</v>
      </c>
      <c r="B490" s="211"/>
      <c r="C490" s="211"/>
      <c r="D490" s="211"/>
      <c r="E490" s="211"/>
      <c r="F490" s="211"/>
      <c r="G490" s="211"/>
      <c r="H490" s="211"/>
      <c r="I490" s="211"/>
      <c r="J490" s="211"/>
      <c r="K490" s="212"/>
      <c r="L490" s="150">
        <v>305140415.47000003</v>
      </c>
      <c r="M490" s="150"/>
      <c r="N490" s="150"/>
      <c r="O490" s="150"/>
      <c r="BM490" s="124"/>
      <c r="BN490" s="132" t="s">
        <v>484</v>
      </c>
    </row>
    <row r="491" spans="1:66" s="95" customFormat="1" ht="15" x14ac:dyDescent="0.25">
      <c r="A491" s="210" t="s">
        <v>485</v>
      </c>
      <c r="B491" s="211"/>
      <c r="C491" s="211"/>
      <c r="D491" s="211"/>
      <c r="E491" s="211"/>
      <c r="F491" s="211"/>
      <c r="G491" s="211"/>
      <c r="H491" s="211"/>
      <c r="I491" s="211"/>
      <c r="J491" s="211"/>
      <c r="K491" s="212"/>
      <c r="L491" s="150"/>
      <c r="M491" s="150"/>
      <c r="N491" s="150"/>
      <c r="O491" s="150"/>
      <c r="BM491" s="124"/>
      <c r="BN491" s="132" t="s">
        <v>485</v>
      </c>
    </row>
    <row r="492" spans="1:66" s="95" customFormat="1" ht="15" x14ac:dyDescent="0.25">
      <c r="A492" s="210" t="s">
        <v>486</v>
      </c>
      <c r="B492" s="211"/>
      <c r="C492" s="211"/>
      <c r="D492" s="211"/>
      <c r="E492" s="211"/>
      <c r="F492" s="211"/>
      <c r="G492" s="211"/>
      <c r="H492" s="211"/>
      <c r="I492" s="211"/>
      <c r="J492" s="211"/>
      <c r="K492" s="212"/>
      <c r="L492" s="150">
        <v>39582190.149999999</v>
      </c>
      <c r="M492" s="150"/>
      <c r="N492" s="150"/>
      <c r="O492" s="150"/>
      <c r="BM492" s="124"/>
      <c r="BN492" s="132" t="s">
        <v>486</v>
      </c>
    </row>
    <row r="493" spans="1:66" s="95" customFormat="1" ht="15" x14ac:dyDescent="0.25">
      <c r="A493" s="210" t="s">
        <v>487</v>
      </c>
      <c r="B493" s="211"/>
      <c r="C493" s="211"/>
      <c r="D493" s="211"/>
      <c r="E493" s="211"/>
      <c r="F493" s="211"/>
      <c r="G493" s="211"/>
      <c r="H493" s="211"/>
      <c r="I493" s="211"/>
      <c r="J493" s="211"/>
      <c r="K493" s="212"/>
      <c r="L493" s="150">
        <v>176211527.69</v>
      </c>
      <c r="M493" s="150"/>
      <c r="N493" s="150"/>
      <c r="O493" s="150"/>
      <c r="BM493" s="124"/>
      <c r="BN493" s="132" t="s">
        <v>487</v>
      </c>
    </row>
    <row r="494" spans="1:66" s="95" customFormat="1" ht="15" x14ac:dyDescent="0.25">
      <c r="A494" s="210" t="s">
        <v>488</v>
      </c>
      <c r="B494" s="211"/>
      <c r="C494" s="211"/>
      <c r="D494" s="211"/>
      <c r="E494" s="211"/>
      <c r="F494" s="211"/>
      <c r="G494" s="211"/>
      <c r="H494" s="211"/>
      <c r="I494" s="211"/>
      <c r="J494" s="211"/>
      <c r="K494" s="212"/>
      <c r="L494" s="150">
        <v>17630112.710000001</v>
      </c>
      <c r="M494" s="150"/>
      <c r="N494" s="150"/>
      <c r="O494" s="150"/>
      <c r="BM494" s="124"/>
      <c r="BN494" s="132" t="s">
        <v>488</v>
      </c>
    </row>
    <row r="495" spans="1:66" s="95" customFormat="1" ht="15" x14ac:dyDescent="0.25">
      <c r="A495" s="210" t="s">
        <v>489</v>
      </c>
      <c r="B495" s="211"/>
      <c r="C495" s="211"/>
      <c r="D495" s="211"/>
      <c r="E495" s="211"/>
      <c r="F495" s="211"/>
      <c r="G495" s="211"/>
      <c r="H495" s="211"/>
      <c r="I495" s="211"/>
      <c r="J495" s="211"/>
      <c r="K495" s="212"/>
      <c r="L495" s="150">
        <v>6704153.5499999998</v>
      </c>
      <c r="M495" s="150"/>
      <c r="N495" s="150"/>
      <c r="O495" s="150"/>
      <c r="BM495" s="124"/>
      <c r="BN495" s="132" t="s">
        <v>489</v>
      </c>
    </row>
    <row r="496" spans="1:66" s="95" customFormat="1" ht="15" x14ac:dyDescent="0.25">
      <c r="A496" s="210" t="s">
        <v>490</v>
      </c>
      <c r="B496" s="211"/>
      <c r="C496" s="211"/>
      <c r="D496" s="211"/>
      <c r="E496" s="211"/>
      <c r="F496" s="211"/>
      <c r="G496" s="211"/>
      <c r="H496" s="211"/>
      <c r="I496" s="211"/>
      <c r="J496" s="211"/>
      <c r="K496" s="212"/>
      <c r="L496" s="150">
        <v>43049024.43</v>
      </c>
      <c r="M496" s="150"/>
      <c r="N496" s="150"/>
      <c r="O496" s="150"/>
      <c r="BM496" s="124"/>
      <c r="BN496" s="132" t="s">
        <v>490</v>
      </c>
    </row>
    <row r="497" spans="1:68" s="95" customFormat="1" ht="15" x14ac:dyDescent="0.25">
      <c r="A497" s="210" t="s">
        <v>491</v>
      </c>
      <c r="B497" s="211"/>
      <c r="C497" s="211"/>
      <c r="D497" s="211"/>
      <c r="E497" s="211"/>
      <c r="F497" s="211"/>
      <c r="G497" s="211"/>
      <c r="H497" s="211"/>
      <c r="I497" s="211"/>
      <c r="J497" s="211"/>
      <c r="K497" s="212"/>
      <c r="L497" s="150">
        <v>28667560.489999998</v>
      </c>
      <c r="M497" s="150"/>
      <c r="N497" s="150"/>
      <c r="O497" s="150"/>
      <c r="BM497" s="124"/>
      <c r="BN497" s="132" t="s">
        <v>491</v>
      </c>
    </row>
    <row r="498" spans="1:68" s="95" customFormat="1" ht="15" x14ac:dyDescent="0.25">
      <c r="A498" s="210" t="s">
        <v>492</v>
      </c>
      <c r="B498" s="211"/>
      <c r="C498" s="211"/>
      <c r="D498" s="211"/>
      <c r="E498" s="211"/>
      <c r="F498" s="211"/>
      <c r="G498" s="211"/>
      <c r="H498" s="211"/>
      <c r="I498" s="211"/>
      <c r="J498" s="211"/>
      <c r="K498" s="212"/>
      <c r="L498" s="150">
        <v>6407948.7199999997</v>
      </c>
      <c r="M498" s="150"/>
      <c r="N498" s="150"/>
      <c r="O498" s="150"/>
      <c r="P498" s="154"/>
      <c r="BM498" s="124"/>
      <c r="BN498" s="132" t="s">
        <v>492</v>
      </c>
    </row>
    <row r="499" spans="1:68" s="95" customFormat="1" ht="15" x14ac:dyDescent="0.25">
      <c r="A499" s="210" t="s">
        <v>493</v>
      </c>
      <c r="B499" s="211"/>
      <c r="C499" s="211"/>
      <c r="D499" s="211"/>
      <c r="E499" s="211"/>
      <c r="F499" s="211"/>
      <c r="G499" s="211"/>
      <c r="H499" s="211"/>
      <c r="I499" s="211"/>
      <c r="J499" s="211"/>
      <c r="K499" s="212"/>
      <c r="L499" s="150">
        <v>-170955659.97999999</v>
      </c>
      <c r="M499" s="150"/>
      <c r="N499" s="150"/>
      <c r="O499" s="150"/>
      <c r="BM499" s="124"/>
      <c r="BN499" s="132" t="s">
        <v>493</v>
      </c>
    </row>
    <row r="500" spans="1:68" s="95" customFormat="1" ht="15" x14ac:dyDescent="0.25">
      <c r="A500" s="207" t="s">
        <v>484</v>
      </c>
      <c r="B500" s="208"/>
      <c r="C500" s="208"/>
      <c r="D500" s="208"/>
      <c r="E500" s="208"/>
      <c r="F500" s="208"/>
      <c r="G500" s="208"/>
      <c r="H500" s="208"/>
      <c r="I500" s="208"/>
      <c r="J500" s="208"/>
      <c r="K500" s="209"/>
      <c r="L500" s="121">
        <v>140592704.21000001</v>
      </c>
      <c r="M500" s="121"/>
      <c r="N500" s="121"/>
      <c r="O500" s="121"/>
      <c r="BM500" s="124"/>
      <c r="BO500" s="124" t="s">
        <v>484</v>
      </c>
    </row>
    <row r="501" spans="1:68" s="95" customFormat="1" ht="15" x14ac:dyDescent="0.25">
      <c r="A501" s="210" t="s">
        <v>494</v>
      </c>
      <c r="B501" s="211"/>
      <c r="C501" s="211"/>
      <c r="D501" s="211"/>
      <c r="E501" s="211"/>
      <c r="F501" s="211"/>
      <c r="G501" s="211"/>
      <c r="H501" s="211"/>
      <c r="I501" s="211"/>
      <c r="J501" s="211"/>
      <c r="K501" s="212"/>
      <c r="L501" s="150">
        <v>4217781.13</v>
      </c>
      <c r="M501" s="150"/>
      <c r="N501" s="150"/>
      <c r="O501" s="150"/>
      <c r="BM501" s="124"/>
      <c r="BN501" s="132" t="s">
        <v>494</v>
      </c>
      <c r="BO501" s="124"/>
    </row>
    <row r="502" spans="1:68" s="95" customFormat="1" ht="15" x14ac:dyDescent="0.25">
      <c r="A502" s="207" t="s">
        <v>495</v>
      </c>
      <c r="B502" s="208"/>
      <c r="C502" s="208"/>
      <c r="D502" s="208"/>
      <c r="E502" s="208"/>
      <c r="F502" s="208"/>
      <c r="G502" s="208"/>
      <c r="H502" s="208"/>
      <c r="I502" s="208"/>
      <c r="J502" s="208"/>
      <c r="K502" s="209"/>
      <c r="L502" s="121">
        <v>144810485.34</v>
      </c>
      <c r="M502" s="121"/>
      <c r="N502" s="121"/>
      <c r="O502" s="121"/>
      <c r="BM502" s="124"/>
      <c r="BO502" s="124" t="s">
        <v>495</v>
      </c>
    </row>
    <row r="503" spans="1:68" s="95" customFormat="1" ht="15" hidden="1" x14ac:dyDescent="0.25">
      <c r="A503" s="210" t="s">
        <v>496</v>
      </c>
      <c r="B503" s="211"/>
      <c r="C503" s="211"/>
      <c r="D503" s="211"/>
      <c r="E503" s="211"/>
      <c r="F503" s="211"/>
      <c r="G503" s="211"/>
      <c r="H503" s="211"/>
      <c r="I503" s="211"/>
      <c r="J503" s="211"/>
      <c r="K503" s="212"/>
      <c r="L503" s="150">
        <v>27175105.609999999</v>
      </c>
      <c r="M503" s="150"/>
      <c r="N503" s="150"/>
      <c r="O503" s="150"/>
      <c r="BM503" s="124"/>
      <c r="BN503" s="132" t="s">
        <v>496</v>
      </c>
      <c r="BO503" s="124"/>
    </row>
    <row r="504" spans="1:68" s="95" customFormat="1" ht="29.25" customHeight="1" x14ac:dyDescent="0.25">
      <c r="A504" s="207" t="s">
        <v>501</v>
      </c>
      <c r="B504" s="208"/>
      <c r="C504" s="208"/>
      <c r="D504" s="208"/>
      <c r="E504" s="208"/>
      <c r="F504" s="208"/>
      <c r="G504" s="208"/>
      <c r="H504" s="208"/>
      <c r="I504" s="208"/>
      <c r="J504" s="208"/>
      <c r="K504" s="209"/>
      <c r="L504" s="121">
        <v>171985590.94999999</v>
      </c>
      <c r="M504" s="121"/>
      <c r="N504" s="121"/>
      <c r="O504" s="121"/>
      <c r="BM504" s="124"/>
      <c r="BO504" s="124" t="s">
        <v>484</v>
      </c>
    </row>
    <row r="505" spans="1:68" s="95" customFormat="1" ht="18" customHeight="1" x14ac:dyDescent="0.25">
      <c r="A505" s="210" t="s">
        <v>517</v>
      </c>
      <c r="B505" s="211"/>
      <c r="C505" s="211"/>
      <c r="D505" s="211"/>
      <c r="E505" s="211"/>
      <c r="F505" s="211"/>
      <c r="G505" s="211"/>
      <c r="H505" s="211"/>
      <c r="I505" s="211"/>
      <c r="J505" s="211"/>
      <c r="K505" s="212"/>
      <c r="L505" s="150">
        <v>2063827.09</v>
      </c>
      <c r="M505" s="150"/>
      <c r="N505" s="150"/>
      <c r="O505" s="150"/>
      <c r="P505" s="154"/>
      <c r="BM505" s="124"/>
      <c r="BN505" s="132" t="s">
        <v>516</v>
      </c>
      <c r="BO505" s="124"/>
    </row>
    <row r="506" spans="1:68" s="95" customFormat="1" ht="15" x14ac:dyDescent="0.25">
      <c r="A506" s="207" t="s">
        <v>893</v>
      </c>
      <c r="B506" s="208"/>
      <c r="C506" s="208"/>
      <c r="D506" s="208"/>
      <c r="E506" s="208"/>
      <c r="F506" s="208"/>
      <c r="G506" s="208"/>
      <c r="H506" s="208"/>
      <c r="I506" s="208"/>
      <c r="J506" s="208"/>
      <c r="K506" s="209"/>
      <c r="L506" s="121">
        <v>174049418.03999999</v>
      </c>
      <c r="M506" s="121"/>
      <c r="N506" s="121"/>
      <c r="O506" s="121"/>
      <c r="BM506" s="124"/>
      <c r="BO506" s="124" t="s">
        <v>497</v>
      </c>
    </row>
    <row r="507" spans="1:68" s="95" customFormat="1" ht="15" x14ac:dyDescent="0.25">
      <c r="A507" s="210" t="s">
        <v>498</v>
      </c>
      <c r="B507" s="211"/>
      <c r="C507" s="211"/>
      <c r="D507" s="211"/>
      <c r="E507" s="211"/>
      <c r="F507" s="211"/>
      <c r="G507" s="211"/>
      <c r="H507" s="211"/>
      <c r="I507" s="211"/>
      <c r="J507" s="211"/>
      <c r="K507" s="212"/>
      <c r="L507" s="150">
        <v>34809883.609999999</v>
      </c>
      <c r="M507" s="150"/>
      <c r="N507" s="150"/>
      <c r="O507" s="150"/>
      <c r="BM507" s="124"/>
      <c r="BN507" s="132" t="s">
        <v>498</v>
      </c>
      <c r="BO507" s="124"/>
    </row>
    <row r="508" spans="1:68" s="95" customFormat="1" ht="15" x14ac:dyDescent="0.25">
      <c r="A508" s="207" t="s">
        <v>499</v>
      </c>
      <c r="B508" s="208"/>
      <c r="C508" s="208"/>
      <c r="D508" s="208"/>
      <c r="E508" s="208"/>
      <c r="F508" s="208"/>
      <c r="G508" s="208"/>
      <c r="H508" s="208"/>
      <c r="I508" s="208"/>
      <c r="J508" s="208"/>
      <c r="K508" s="209"/>
      <c r="L508" s="121">
        <v>208859301.65000001</v>
      </c>
      <c r="M508" s="121"/>
      <c r="N508" s="121"/>
      <c r="O508" s="121"/>
      <c r="BM508" s="124"/>
      <c r="BO508" s="124"/>
      <c r="BP508" s="124" t="s">
        <v>499</v>
      </c>
    </row>
    <row r="509" spans="1:68" s="95" customFormat="1" ht="15" x14ac:dyDescent="0.25">
      <c r="A509" s="256" t="s">
        <v>122</v>
      </c>
      <c r="B509" s="257"/>
      <c r="C509" s="257"/>
      <c r="D509" s="257"/>
      <c r="E509" s="257"/>
      <c r="F509" s="257"/>
      <c r="G509" s="257"/>
      <c r="H509" s="257"/>
      <c r="I509" s="257"/>
      <c r="J509" s="257"/>
      <c r="K509" s="258"/>
      <c r="L509" s="151">
        <v>170955659.97999999</v>
      </c>
      <c r="M509" s="151"/>
      <c r="N509" s="151"/>
      <c r="O509" s="151"/>
      <c r="BM509" s="124" t="s">
        <v>122</v>
      </c>
      <c r="BO509" s="124"/>
      <c r="BP509" s="124"/>
    </row>
    <row r="510" spans="1:68" s="95" customFormat="1" ht="53.25" customHeight="1" x14ac:dyDescent="0.2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</row>
    <row r="511" spans="1:68" s="95" customFormat="1" ht="15" x14ac:dyDescent="0.25">
      <c r="A511" s="93"/>
      <c r="B511" s="93"/>
      <c r="C511" s="93"/>
      <c r="D511" s="93"/>
      <c r="E511" s="93"/>
      <c r="F511" s="93"/>
      <c r="G511" s="93"/>
      <c r="H511" s="98"/>
      <c r="I511" s="152"/>
      <c r="J511" s="152"/>
      <c r="K511" s="152"/>
      <c r="L511" s="152"/>
      <c r="M511" s="93"/>
      <c r="N511" s="93"/>
      <c r="O511" s="93"/>
    </row>
  </sheetData>
  <mergeCells count="361">
    <mergeCell ref="A507:K507"/>
    <mergeCell ref="A508:K508"/>
    <mergeCell ref="A509:K509"/>
    <mergeCell ref="A501:K501"/>
    <mergeCell ref="A502:K502"/>
    <mergeCell ref="A503:K503"/>
    <mergeCell ref="A504:K504"/>
    <mergeCell ref="A505:K505"/>
    <mergeCell ref="A506:K506"/>
    <mergeCell ref="A495:K495"/>
    <mergeCell ref="A496:K496"/>
    <mergeCell ref="A497:K497"/>
    <mergeCell ref="A498:K498"/>
    <mergeCell ref="A499:K499"/>
    <mergeCell ref="A500:K500"/>
    <mergeCell ref="A489:K489"/>
    <mergeCell ref="A490:K490"/>
    <mergeCell ref="A491:K491"/>
    <mergeCell ref="A492:K492"/>
    <mergeCell ref="A493:K493"/>
    <mergeCell ref="A494:K494"/>
    <mergeCell ref="A483:K483"/>
    <mergeCell ref="A484:K484"/>
    <mergeCell ref="A485:K485"/>
    <mergeCell ref="A486:K486"/>
    <mergeCell ref="A487:K487"/>
    <mergeCell ref="A488:K488"/>
    <mergeCell ref="C476:E476"/>
    <mergeCell ref="C478:O478"/>
    <mergeCell ref="A479:K479"/>
    <mergeCell ref="A480:K480"/>
    <mergeCell ref="A481:K481"/>
    <mergeCell ref="A482:K482"/>
    <mergeCell ref="C464:E464"/>
    <mergeCell ref="C466:O466"/>
    <mergeCell ref="C467:E467"/>
    <mergeCell ref="C470:O470"/>
    <mergeCell ref="C471:O471"/>
    <mergeCell ref="C472:O472"/>
    <mergeCell ref="A453:K453"/>
    <mergeCell ref="A454:K454"/>
    <mergeCell ref="A455:O455"/>
    <mergeCell ref="C456:E456"/>
    <mergeCell ref="C459:O459"/>
    <mergeCell ref="C460:O460"/>
    <mergeCell ref="C446:E446"/>
    <mergeCell ref="C448:O448"/>
    <mergeCell ref="A449:O449"/>
    <mergeCell ref="A450:K450"/>
    <mergeCell ref="A451:K451"/>
    <mergeCell ref="A452:K452"/>
    <mergeCell ref="C438:E438"/>
    <mergeCell ref="C439:O439"/>
    <mergeCell ref="C440:E440"/>
    <mergeCell ref="C442:O442"/>
    <mergeCell ref="C443:E443"/>
    <mergeCell ref="C445:O445"/>
    <mergeCell ref="A428:K428"/>
    <mergeCell ref="A429:K429"/>
    <mergeCell ref="A430:O430"/>
    <mergeCell ref="C431:E431"/>
    <mergeCell ref="C433:O433"/>
    <mergeCell ref="C434:O434"/>
    <mergeCell ref="C422:E422"/>
    <mergeCell ref="C423:O423"/>
    <mergeCell ref="A424:O424"/>
    <mergeCell ref="A425:K425"/>
    <mergeCell ref="A426:K426"/>
    <mergeCell ref="A427:K427"/>
    <mergeCell ref="C412:O412"/>
    <mergeCell ref="C413:O413"/>
    <mergeCell ref="C417:E417"/>
    <mergeCell ref="C418:O418"/>
    <mergeCell ref="C419:E419"/>
    <mergeCell ref="C421:O421"/>
    <mergeCell ref="C401:O401"/>
    <mergeCell ref="C405:E405"/>
    <mergeCell ref="C406:O406"/>
    <mergeCell ref="C407:E407"/>
    <mergeCell ref="C409:O409"/>
    <mergeCell ref="C410:E410"/>
    <mergeCell ref="C393:E393"/>
    <mergeCell ref="C394:O394"/>
    <mergeCell ref="C395:E395"/>
    <mergeCell ref="C397:O397"/>
    <mergeCell ref="C398:E398"/>
    <mergeCell ref="C400:O400"/>
    <mergeCell ref="C386:E386"/>
    <mergeCell ref="C387:O387"/>
    <mergeCell ref="C388:E388"/>
    <mergeCell ref="C390:O390"/>
    <mergeCell ref="C391:E391"/>
    <mergeCell ref="C392:O392"/>
    <mergeCell ref="A376:O376"/>
    <mergeCell ref="C377:E377"/>
    <mergeCell ref="C379:O379"/>
    <mergeCell ref="C380:O380"/>
    <mergeCell ref="C384:E384"/>
    <mergeCell ref="C385:O385"/>
    <mergeCell ref="A370:O370"/>
    <mergeCell ref="A371:K371"/>
    <mergeCell ref="A372:K372"/>
    <mergeCell ref="A373:K373"/>
    <mergeCell ref="A374:K374"/>
    <mergeCell ref="A375:K375"/>
    <mergeCell ref="C361:E361"/>
    <mergeCell ref="C363:O363"/>
    <mergeCell ref="C364:E364"/>
    <mergeCell ref="C366:O366"/>
    <mergeCell ref="C367:E367"/>
    <mergeCell ref="C369:O369"/>
    <mergeCell ref="C352:E352"/>
    <mergeCell ref="C354:O354"/>
    <mergeCell ref="C355:E355"/>
    <mergeCell ref="C357:O357"/>
    <mergeCell ref="C358:E358"/>
    <mergeCell ref="C360:O360"/>
    <mergeCell ref="C343:E343"/>
    <mergeCell ref="C345:O345"/>
    <mergeCell ref="C346:E346"/>
    <mergeCell ref="C348:O348"/>
    <mergeCell ref="C349:E349"/>
    <mergeCell ref="C351:O351"/>
    <mergeCell ref="C334:E334"/>
    <mergeCell ref="C336:O336"/>
    <mergeCell ref="C337:E337"/>
    <mergeCell ref="C339:O339"/>
    <mergeCell ref="C340:E340"/>
    <mergeCell ref="C342:O342"/>
    <mergeCell ref="C325:E325"/>
    <mergeCell ref="C327:O327"/>
    <mergeCell ref="C328:E328"/>
    <mergeCell ref="C330:O330"/>
    <mergeCell ref="C331:E331"/>
    <mergeCell ref="C333:O333"/>
    <mergeCell ref="C316:E316"/>
    <mergeCell ref="C318:O318"/>
    <mergeCell ref="C319:E319"/>
    <mergeCell ref="C321:O321"/>
    <mergeCell ref="C322:E322"/>
    <mergeCell ref="C324:O324"/>
    <mergeCell ref="C307:E307"/>
    <mergeCell ref="C309:O309"/>
    <mergeCell ref="C310:E310"/>
    <mergeCell ref="C312:O312"/>
    <mergeCell ref="C313:E313"/>
    <mergeCell ref="C315:O315"/>
    <mergeCell ref="A296:O296"/>
    <mergeCell ref="C297:E297"/>
    <mergeCell ref="C299:O299"/>
    <mergeCell ref="C300:O300"/>
    <mergeCell ref="C304:E304"/>
    <mergeCell ref="C306:O306"/>
    <mergeCell ref="A290:O290"/>
    <mergeCell ref="A291:K291"/>
    <mergeCell ref="A292:K292"/>
    <mergeCell ref="A293:K293"/>
    <mergeCell ref="A294:K294"/>
    <mergeCell ref="A295:K295"/>
    <mergeCell ref="C281:E281"/>
    <mergeCell ref="C283:O283"/>
    <mergeCell ref="C284:E284"/>
    <mergeCell ref="C286:O286"/>
    <mergeCell ref="C287:E287"/>
    <mergeCell ref="C289:O289"/>
    <mergeCell ref="C272:E272"/>
    <mergeCell ref="C274:O274"/>
    <mergeCell ref="C275:E275"/>
    <mergeCell ref="C277:O277"/>
    <mergeCell ref="C278:E278"/>
    <mergeCell ref="C280:O280"/>
    <mergeCell ref="C263:E263"/>
    <mergeCell ref="C265:O265"/>
    <mergeCell ref="C266:E266"/>
    <mergeCell ref="C268:O268"/>
    <mergeCell ref="C269:E269"/>
    <mergeCell ref="C271:O271"/>
    <mergeCell ref="C254:E254"/>
    <mergeCell ref="C256:O256"/>
    <mergeCell ref="C257:E257"/>
    <mergeCell ref="C259:O259"/>
    <mergeCell ref="C260:E260"/>
    <mergeCell ref="C262:O262"/>
    <mergeCell ref="C243:O243"/>
    <mergeCell ref="C244:O244"/>
    <mergeCell ref="C248:E248"/>
    <mergeCell ref="C250:O250"/>
    <mergeCell ref="C251:E251"/>
    <mergeCell ref="C253:O253"/>
    <mergeCell ref="A236:K236"/>
    <mergeCell ref="A237:K237"/>
    <mergeCell ref="A238:K238"/>
    <mergeCell ref="A239:K239"/>
    <mergeCell ref="A240:O240"/>
    <mergeCell ref="C241:E241"/>
    <mergeCell ref="C228:E228"/>
    <mergeCell ref="C230:O230"/>
    <mergeCell ref="C231:E231"/>
    <mergeCell ref="C233:O233"/>
    <mergeCell ref="A234:O234"/>
    <mergeCell ref="A235:K235"/>
    <mergeCell ref="C219:E219"/>
    <mergeCell ref="C221:O221"/>
    <mergeCell ref="C222:E222"/>
    <mergeCell ref="C224:O224"/>
    <mergeCell ref="C225:E225"/>
    <mergeCell ref="C227:O227"/>
    <mergeCell ref="C210:E210"/>
    <mergeCell ref="C212:O212"/>
    <mergeCell ref="C213:E213"/>
    <mergeCell ref="C215:O215"/>
    <mergeCell ref="C216:E216"/>
    <mergeCell ref="C218:O218"/>
    <mergeCell ref="C201:E201"/>
    <mergeCell ref="C203:O203"/>
    <mergeCell ref="C204:E204"/>
    <mergeCell ref="C206:O206"/>
    <mergeCell ref="C207:E207"/>
    <mergeCell ref="C209:O209"/>
    <mergeCell ref="C192:E192"/>
    <mergeCell ref="C194:O194"/>
    <mergeCell ref="C195:E195"/>
    <mergeCell ref="C197:O197"/>
    <mergeCell ref="C198:E198"/>
    <mergeCell ref="C200:O200"/>
    <mergeCell ref="A182:K182"/>
    <mergeCell ref="A183:K183"/>
    <mergeCell ref="A184:O184"/>
    <mergeCell ref="C185:E185"/>
    <mergeCell ref="C187:O187"/>
    <mergeCell ref="C188:O188"/>
    <mergeCell ref="C175:E175"/>
    <mergeCell ref="C177:O177"/>
    <mergeCell ref="A178:O178"/>
    <mergeCell ref="A179:K179"/>
    <mergeCell ref="A180:K180"/>
    <mergeCell ref="A181:K181"/>
    <mergeCell ref="C166:E166"/>
    <mergeCell ref="C168:O168"/>
    <mergeCell ref="C169:E169"/>
    <mergeCell ref="C171:O171"/>
    <mergeCell ref="C172:E172"/>
    <mergeCell ref="C174:O174"/>
    <mergeCell ref="C157:E157"/>
    <mergeCell ref="C159:O159"/>
    <mergeCell ref="C160:E160"/>
    <mergeCell ref="C162:O162"/>
    <mergeCell ref="C163:E163"/>
    <mergeCell ref="C165:O165"/>
    <mergeCell ref="A146:O146"/>
    <mergeCell ref="C147:E147"/>
    <mergeCell ref="C149:O149"/>
    <mergeCell ref="C150:O150"/>
    <mergeCell ref="C154:E154"/>
    <mergeCell ref="C156:O156"/>
    <mergeCell ref="A140:O140"/>
    <mergeCell ref="A141:K141"/>
    <mergeCell ref="A142:K142"/>
    <mergeCell ref="A143:K143"/>
    <mergeCell ref="A144:K144"/>
    <mergeCell ref="A145:K145"/>
    <mergeCell ref="C131:E131"/>
    <mergeCell ref="C133:O133"/>
    <mergeCell ref="C134:E134"/>
    <mergeCell ref="C136:O136"/>
    <mergeCell ref="C137:E137"/>
    <mergeCell ref="C139:O139"/>
    <mergeCell ref="C122:E122"/>
    <mergeCell ref="C124:O124"/>
    <mergeCell ref="C125:E125"/>
    <mergeCell ref="C127:O127"/>
    <mergeCell ref="C128:E128"/>
    <mergeCell ref="C130:O130"/>
    <mergeCell ref="C113:E113"/>
    <mergeCell ref="C115:O115"/>
    <mergeCell ref="C116:E116"/>
    <mergeCell ref="C118:O118"/>
    <mergeCell ref="C119:E119"/>
    <mergeCell ref="C121:O121"/>
    <mergeCell ref="C104:E104"/>
    <mergeCell ref="C106:O106"/>
    <mergeCell ref="C107:E107"/>
    <mergeCell ref="C109:O109"/>
    <mergeCell ref="C110:E110"/>
    <mergeCell ref="C112:O112"/>
    <mergeCell ref="C95:E95"/>
    <mergeCell ref="C97:O97"/>
    <mergeCell ref="C98:E98"/>
    <mergeCell ref="C100:O100"/>
    <mergeCell ref="C101:E101"/>
    <mergeCell ref="C103:O103"/>
    <mergeCell ref="A84:O84"/>
    <mergeCell ref="C85:E85"/>
    <mergeCell ref="C87:O87"/>
    <mergeCell ref="C88:O88"/>
    <mergeCell ref="C92:E92"/>
    <mergeCell ref="C94:O94"/>
    <mergeCell ref="A78:O78"/>
    <mergeCell ref="A79:K79"/>
    <mergeCell ref="A80:K80"/>
    <mergeCell ref="A81:K81"/>
    <mergeCell ref="A82:K82"/>
    <mergeCell ref="A83:K83"/>
    <mergeCell ref="C69:E69"/>
    <mergeCell ref="C71:O71"/>
    <mergeCell ref="C72:E72"/>
    <mergeCell ref="C74:O74"/>
    <mergeCell ref="C75:E75"/>
    <mergeCell ref="C77:O77"/>
    <mergeCell ref="C60:E60"/>
    <mergeCell ref="C62:O62"/>
    <mergeCell ref="C63:E63"/>
    <mergeCell ref="C65:O65"/>
    <mergeCell ref="C66:E66"/>
    <mergeCell ref="C68:O68"/>
    <mergeCell ref="C51:E51"/>
    <mergeCell ref="C53:O53"/>
    <mergeCell ref="C54:E54"/>
    <mergeCell ref="C56:O56"/>
    <mergeCell ref="C57:E57"/>
    <mergeCell ref="C59:O59"/>
    <mergeCell ref="C42:E42"/>
    <mergeCell ref="C44:O44"/>
    <mergeCell ref="C45:E45"/>
    <mergeCell ref="C47:O47"/>
    <mergeCell ref="C48:E48"/>
    <mergeCell ref="C50:O50"/>
    <mergeCell ref="C31:O31"/>
    <mergeCell ref="C32:O32"/>
    <mergeCell ref="C36:E36"/>
    <mergeCell ref="C38:O38"/>
    <mergeCell ref="C39:E39"/>
    <mergeCell ref="C41:O41"/>
    <mergeCell ref="C23:O23"/>
    <mergeCell ref="C24:O24"/>
    <mergeCell ref="C28:E28"/>
    <mergeCell ref="C30:O30"/>
    <mergeCell ref="L16:O16"/>
    <mergeCell ref="J17:J18"/>
    <mergeCell ref="L17:L18"/>
    <mergeCell ref="M17:M18"/>
    <mergeCell ref="O17:O18"/>
    <mergeCell ref="C19:E19"/>
    <mergeCell ref="A16:A18"/>
    <mergeCell ref="B16:B18"/>
    <mergeCell ref="C16:E18"/>
    <mergeCell ref="F16:F18"/>
    <mergeCell ref="G16:G18"/>
    <mergeCell ref="H16:J16"/>
    <mergeCell ref="K16:K18"/>
    <mergeCell ref="A20:O20"/>
    <mergeCell ref="C21:E21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70C5-FFC1-4C73-9262-AC23AB589107}">
  <sheetPr>
    <pageSetUpPr fitToPage="1"/>
  </sheetPr>
  <dimension ref="A1:N18"/>
  <sheetViews>
    <sheetView zoomScale="115" zoomScaleNormal="115" zoomScaleSheetLayoutView="120" workbookViewId="0">
      <selection activeCell="B6" sqref="B6"/>
    </sheetView>
  </sheetViews>
  <sheetFormatPr defaultColWidth="11.42578125" defaultRowHeight="12.75" x14ac:dyDescent="0.2"/>
  <cols>
    <col min="1" max="1" width="40.7109375" style="77" customWidth="1"/>
    <col min="2" max="2" width="17.85546875" style="77" customWidth="1"/>
    <col min="3" max="4" width="17.7109375" style="77" customWidth="1"/>
    <col min="5" max="5" width="17.28515625" style="77" customWidth="1"/>
    <col min="6" max="6" width="22.7109375" style="77" customWidth="1"/>
    <col min="7" max="7" width="15.7109375" style="77" customWidth="1"/>
    <col min="8" max="10" width="11.42578125" style="77"/>
    <col min="11" max="11" width="15" style="77" bestFit="1" customWidth="1"/>
    <col min="12" max="256" width="11.42578125" style="77"/>
    <col min="257" max="257" width="40.7109375" style="77" customWidth="1"/>
    <col min="258" max="258" width="17.85546875" style="77" customWidth="1"/>
    <col min="259" max="259" width="17.7109375" style="77" customWidth="1"/>
    <col min="260" max="260" width="16.140625" style="77" customWidth="1"/>
    <col min="261" max="261" width="17.28515625" style="77" customWidth="1"/>
    <col min="262" max="262" width="22.7109375" style="77" customWidth="1"/>
    <col min="263" max="263" width="15.7109375" style="77" customWidth="1"/>
    <col min="264" max="266" width="11.42578125" style="77"/>
    <col min="267" max="267" width="15" style="77" bestFit="1" customWidth="1"/>
    <col min="268" max="512" width="11.42578125" style="77"/>
    <col min="513" max="513" width="40.7109375" style="77" customWidth="1"/>
    <col min="514" max="514" width="17.85546875" style="77" customWidth="1"/>
    <col min="515" max="515" width="17.7109375" style="77" customWidth="1"/>
    <col min="516" max="516" width="16.140625" style="77" customWidth="1"/>
    <col min="517" max="517" width="17.28515625" style="77" customWidth="1"/>
    <col min="518" max="518" width="22.7109375" style="77" customWidth="1"/>
    <col min="519" max="519" width="15.7109375" style="77" customWidth="1"/>
    <col min="520" max="522" width="11.42578125" style="77"/>
    <col min="523" max="523" width="15" style="77" bestFit="1" customWidth="1"/>
    <col min="524" max="768" width="11.42578125" style="77"/>
    <col min="769" max="769" width="40.7109375" style="77" customWidth="1"/>
    <col min="770" max="770" width="17.85546875" style="77" customWidth="1"/>
    <col min="771" max="771" width="17.7109375" style="77" customWidth="1"/>
    <col min="772" max="772" width="16.140625" style="77" customWidth="1"/>
    <col min="773" max="773" width="17.28515625" style="77" customWidth="1"/>
    <col min="774" max="774" width="22.7109375" style="77" customWidth="1"/>
    <col min="775" max="775" width="15.7109375" style="77" customWidth="1"/>
    <col min="776" max="778" width="11.42578125" style="77"/>
    <col min="779" max="779" width="15" style="77" bestFit="1" customWidth="1"/>
    <col min="780" max="1024" width="11.42578125" style="77"/>
    <col min="1025" max="1025" width="40.7109375" style="77" customWidth="1"/>
    <col min="1026" max="1026" width="17.85546875" style="77" customWidth="1"/>
    <col min="1027" max="1027" width="17.7109375" style="77" customWidth="1"/>
    <col min="1028" max="1028" width="16.140625" style="77" customWidth="1"/>
    <col min="1029" max="1029" width="17.28515625" style="77" customWidth="1"/>
    <col min="1030" max="1030" width="22.7109375" style="77" customWidth="1"/>
    <col min="1031" max="1031" width="15.7109375" style="77" customWidth="1"/>
    <col min="1032" max="1034" width="11.42578125" style="77"/>
    <col min="1035" max="1035" width="15" style="77" bestFit="1" customWidth="1"/>
    <col min="1036" max="1280" width="11.42578125" style="77"/>
    <col min="1281" max="1281" width="40.7109375" style="77" customWidth="1"/>
    <col min="1282" max="1282" width="17.85546875" style="77" customWidth="1"/>
    <col min="1283" max="1283" width="17.7109375" style="77" customWidth="1"/>
    <col min="1284" max="1284" width="16.140625" style="77" customWidth="1"/>
    <col min="1285" max="1285" width="17.28515625" style="77" customWidth="1"/>
    <col min="1286" max="1286" width="22.7109375" style="77" customWidth="1"/>
    <col min="1287" max="1287" width="15.7109375" style="77" customWidth="1"/>
    <col min="1288" max="1290" width="11.42578125" style="77"/>
    <col min="1291" max="1291" width="15" style="77" bestFit="1" customWidth="1"/>
    <col min="1292" max="1536" width="11.42578125" style="77"/>
    <col min="1537" max="1537" width="40.7109375" style="77" customWidth="1"/>
    <col min="1538" max="1538" width="17.85546875" style="77" customWidth="1"/>
    <col min="1539" max="1539" width="17.7109375" style="77" customWidth="1"/>
    <col min="1540" max="1540" width="16.140625" style="77" customWidth="1"/>
    <col min="1541" max="1541" width="17.28515625" style="77" customWidth="1"/>
    <col min="1542" max="1542" width="22.7109375" style="77" customWidth="1"/>
    <col min="1543" max="1543" width="15.7109375" style="77" customWidth="1"/>
    <col min="1544" max="1546" width="11.42578125" style="77"/>
    <col min="1547" max="1547" width="15" style="77" bestFit="1" customWidth="1"/>
    <col min="1548" max="1792" width="11.42578125" style="77"/>
    <col min="1793" max="1793" width="40.7109375" style="77" customWidth="1"/>
    <col min="1794" max="1794" width="17.85546875" style="77" customWidth="1"/>
    <col min="1795" max="1795" width="17.7109375" style="77" customWidth="1"/>
    <col min="1796" max="1796" width="16.140625" style="77" customWidth="1"/>
    <col min="1797" max="1797" width="17.28515625" style="77" customWidth="1"/>
    <col min="1798" max="1798" width="22.7109375" style="77" customWidth="1"/>
    <col min="1799" max="1799" width="15.7109375" style="77" customWidth="1"/>
    <col min="1800" max="1802" width="11.42578125" style="77"/>
    <col min="1803" max="1803" width="15" style="77" bestFit="1" customWidth="1"/>
    <col min="1804" max="2048" width="11.42578125" style="77"/>
    <col min="2049" max="2049" width="40.7109375" style="77" customWidth="1"/>
    <col min="2050" max="2050" width="17.85546875" style="77" customWidth="1"/>
    <col min="2051" max="2051" width="17.7109375" style="77" customWidth="1"/>
    <col min="2052" max="2052" width="16.140625" style="77" customWidth="1"/>
    <col min="2053" max="2053" width="17.28515625" style="77" customWidth="1"/>
    <col min="2054" max="2054" width="22.7109375" style="77" customWidth="1"/>
    <col min="2055" max="2055" width="15.7109375" style="77" customWidth="1"/>
    <col min="2056" max="2058" width="11.42578125" style="77"/>
    <col min="2059" max="2059" width="15" style="77" bestFit="1" customWidth="1"/>
    <col min="2060" max="2304" width="11.42578125" style="77"/>
    <col min="2305" max="2305" width="40.7109375" style="77" customWidth="1"/>
    <col min="2306" max="2306" width="17.85546875" style="77" customWidth="1"/>
    <col min="2307" max="2307" width="17.7109375" style="77" customWidth="1"/>
    <col min="2308" max="2308" width="16.140625" style="77" customWidth="1"/>
    <col min="2309" max="2309" width="17.28515625" style="77" customWidth="1"/>
    <col min="2310" max="2310" width="22.7109375" style="77" customWidth="1"/>
    <col min="2311" max="2311" width="15.7109375" style="77" customWidth="1"/>
    <col min="2312" max="2314" width="11.42578125" style="77"/>
    <col min="2315" max="2315" width="15" style="77" bestFit="1" customWidth="1"/>
    <col min="2316" max="2560" width="11.42578125" style="77"/>
    <col min="2561" max="2561" width="40.7109375" style="77" customWidth="1"/>
    <col min="2562" max="2562" width="17.85546875" style="77" customWidth="1"/>
    <col min="2563" max="2563" width="17.7109375" style="77" customWidth="1"/>
    <col min="2564" max="2564" width="16.140625" style="77" customWidth="1"/>
    <col min="2565" max="2565" width="17.28515625" style="77" customWidth="1"/>
    <col min="2566" max="2566" width="22.7109375" style="77" customWidth="1"/>
    <col min="2567" max="2567" width="15.7109375" style="77" customWidth="1"/>
    <col min="2568" max="2570" width="11.42578125" style="77"/>
    <col min="2571" max="2571" width="15" style="77" bestFit="1" customWidth="1"/>
    <col min="2572" max="2816" width="11.42578125" style="77"/>
    <col min="2817" max="2817" width="40.7109375" style="77" customWidth="1"/>
    <col min="2818" max="2818" width="17.85546875" style="77" customWidth="1"/>
    <col min="2819" max="2819" width="17.7109375" style="77" customWidth="1"/>
    <col min="2820" max="2820" width="16.140625" style="77" customWidth="1"/>
    <col min="2821" max="2821" width="17.28515625" style="77" customWidth="1"/>
    <col min="2822" max="2822" width="22.7109375" style="77" customWidth="1"/>
    <col min="2823" max="2823" width="15.7109375" style="77" customWidth="1"/>
    <col min="2824" max="2826" width="11.42578125" style="77"/>
    <col min="2827" max="2827" width="15" style="77" bestFit="1" customWidth="1"/>
    <col min="2828" max="3072" width="11.42578125" style="77"/>
    <col min="3073" max="3073" width="40.7109375" style="77" customWidth="1"/>
    <col min="3074" max="3074" width="17.85546875" style="77" customWidth="1"/>
    <col min="3075" max="3075" width="17.7109375" style="77" customWidth="1"/>
    <col min="3076" max="3076" width="16.140625" style="77" customWidth="1"/>
    <col min="3077" max="3077" width="17.28515625" style="77" customWidth="1"/>
    <col min="3078" max="3078" width="22.7109375" style="77" customWidth="1"/>
    <col min="3079" max="3079" width="15.7109375" style="77" customWidth="1"/>
    <col min="3080" max="3082" width="11.42578125" style="77"/>
    <col min="3083" max="3083" width="15" style="77" bestFit="1" customWidth="1"/>
    <col min="3084" max="3328" width="11.42578125" style="77"/>
    <col min="3329" max="3329" width="40.7109375" style="77" customWidth="1"/>
    <col min="3330" max="3330" width="17.85546875" style="77" customWidth="1"/>
    <col min="3331" max="3331" width="17.7109375" style="77" customWidth="1"/>
    <col min="3332" max="3332" width="16.140625" style="77" customWidth="1"/>
    <col min="3333" max="3333" width="17.28515625" style="77" customWidth="1"/>
    <col min="3334" max="3334" width="22.7109375" style="77" customWidth="1"/>
    <col min="3335" max="3335" width="15.7109375" style="77" customWidth="1"/>
    <col min="3336" max="3338" width="11.42578125" style="77"/>
    <col min="3339" max="3339" width="15" style="77" bestFit="1" customWidth="1"/>
    <col min="3340" max="3584" width="11.42578125" style="77"/>
    <col min="3585" max="3585" width="40.7109375" style="77" customWidth="1"/>
    <col min="3586" max="3586" width="17.85546875" style="77" customWidth="1"/>
    <col min="3587" max="3587" width="17.7109375" style="77" customWidth="1"/>
    <col min="3588" max="3588" width="16.140625" style="77" customWidth="1"/>
    <col min="3589" max="3589" width="17.28515625" style="77" customWidth="1"/>
    <col min="3590" max="3590" width="22.7109375" style="77" customWidth="1"/>
    <col min="3591" max="3591" width="15.7109375" style="77" customWidth="1"/>
    <col min="3592" max="3594" width="11.42578125" style="77"/>
    <col min="3595" max="3595" width="15" style="77" bestFit="1" customWidth="1"/>
    <col min="3596" max="3840" width="11.42578125" style="77"/>
    <col min="3841" max="3841" width="40.7109375" style="77" customWidth="1"/>
    <col min="3842" max="3842" width="17.85546875" style="77" customWidth="1"/>
    <col min="3843" max="3843" width="17.7109375" style="77" customWidth="1"/>
    <col min="3844" max="3844" width="16.140625" style="77" customWidth="1"/>
    <col min="3845" max="3845" width="17.28515625" style="77" customWidth="1"/>
    <col min="3846" max="3846" width="22.7109375" style="77" customWidth="1"/>
    <col min="3847" max="3847" width="15.7109375" style="77" customWidth="1"/>
    <col min="3848" max="3850" width="11.42578125" style="77"/>
    <col min="3851" max="3851" width="15" style="77" bestFit="1" customWidth="1"/>
    <col min="3852" max="4096" width="11.42578125" style="77"/>
    <col min="4097" max="4097" width="40.7109375" style="77" customWidth="1"/>
    <col min="4098" max="4098" width="17.85546875" style="77" customWidth="1"/>
    <col min="4099" max="4099" width="17.7109375" style="77" customWidth="1"/>
    <col min="4100" max="4100" width="16.140625" style="77" customWidth="1"/>
    <col min="4101" max="4101" width="17.28515625" style="77" customWidth="1"/>
    <col min="4102" max="4102" width="22.7109375" style="77" customWidth="1"/>
    <col min="4103" max="4103" width="15.7109375" style="77" customWidth="1"/>
    <col min="4104" max="4106" width="11.42578125" style="77"/>
    <col min="4107" max="4107" width="15" style="77" bestFit="1" customWidth="1"/>
    <col min="4108" max="4352" width="11.42578125" style="77"/>
    <col min="4353" max="4353" width="40.7109375" style="77" customWidth="1"/>
    <col min="4354" max="4354" width="17.85546875" style="77" customWidth="1"/>
    <col min="4355" max="4355" width="17.7109375" style="77" customWidth="1"/>
    <col min="4356" max="4356" width="16.140625" style="77" customWidth="1"/>
    <col min="4357" max="4357" width="17.28515625" style="77" customWidth="1"/>
    <col min="4358" max="4358" width="22.7109375" style="77" customWidth="1"/>
    <col min="4359" max="4359" width="15.7109375" style="77" customWidth="1"/>
    <col min="4360" max="4362" width="11.42578125" style="77"/>
    <col min="4363" max="4363" width="15" style="77" bestFit="1" customWidth="1"/>
    <col min="4364" max="4608" width="11.42578125" style="77"/>
    <col min="4609" max="4609" width="40.7109375" style="77" customWidth="1"/>
    <col min="4610" max="4610" width="17.85546875" style="77" customWidth="1"/>
    <col min="4611" max="4611" width="17.7109375" style="77" customWidth="1"/>
    <col min="4612" max="4612" width="16.140625" style="77" customWidth="1"/>
    <col min="4613" max="4613" width="17.28515625" style="77" customWidth="1"/>
    <col min="4614" max="4614" width="22.7109375" style="77" customWidth="1"/>
    <col min="4615" max="4615" width="15.7109375" style="77" customWidth="1"/>
    <col min="4616" max="4618" width="11.42578125" style="77"/>
    <col min="4619" max="4619" width="15" style="77" bestFit="1" customWidth="1"/>
    <col min="4620" max="4864" width="11.42578125" style="77"/>
    <col min="4865" max="4865" width="40.7109375" style="77" customWidth="1"/>
    <col min="4866" max="4866" width="17.85546875" style="77" customWidth="1"/>
    <col min="4867" max="4867" width="17.7109375" style="77" customWidth="1"/>
    <col min="4868" max="4868" width="16.140625" style="77" customWidth="1"/>
    <col min="4869" max="4869" width="17.28515625" style="77" customWidth="1"/>
    <col min="4870" max="4870" width="22.7109375" style="77" customWidth="1"/>
    <col min="4871" max="4871" width="15.7109375" style="77" customWidth="1"/>
    <col min="4872" max="4874" width="11.42578125" style="77"/>
    <col min="4875" max="4875" width="15" style="77" bestFit="1" customWidth="1"/>
    <col min="4876" max="5120" width="11.42578125" style="77"/>
    <col min="5121" max="5121" width="40.7109375" style="77" customWidth="1"/>
    <col min="5122" max="5122" width="17.85546875" style="77" customWidth="1"/>
    <col min="5123" max="5123" width="17.7109375" style="77" customWidth="1"/>
    <col min="5124" max="5124" width="16.140625" style="77" customWidth="1"/>
    <col min="5125" max="5125" width="17.28515625" style="77" customWidth="1"/>
    <col min="5126" max="5126" width="22.7109375" style="77" customWidth="1"/>
    <col min="5127" max="5127" width="15.7109375" style="77" customWidth="1"/>
    <col min="5128" max="5130" width="11.42578125" style="77"/>
    <col min="5131" max="5131" width="15" style="77" bestFit="1" customWidth="1"/>
    <col min="5132" max="5376" width="11.42578125" style="77"/>
    <col min="5377" max="5377" width="40.7109375" style="77" customWidth="1"/>
    <col min="5378" max="5378" width="17.85546875" style="77" customWidth="1"/>
    <col min="5379" max="5379" width="17.7109375" style="77" customWidth="1"/>
    <col min="5380" max="5380" width="16.140625" style="77" customWidth="1"/>
    <col min="5381" max="5381" width="17.28515625" style="77" customWidth="1"/>
    <col min="5382" max="5382" width="22.7109375" style="77" customWidth="1"/>
    <col min="5383" max="5383" width="15.7109375" style="77" customWidth="1"/>
    <col min="5384" max="5386" width="11.42578125" style="77"/>
    <col min="5387" max="5387" width="15" style="77" bestFit="1" customWidth="1"/>
    <col min="5388" max="5632" width="11.42578125" style="77"/>
    <col min="5633" max="5633" width="40.7109375" style="77" customWidth="1"/>
    <col min="5634" max="5634" width="17.85546875" style="77" customWidth="1"/>
    <col min="5635" max="5635" width="17.7109375" style="77" customWidth="1"/>
    <col min="5636" max="5636" width="16.140625" style="77" customWidth="1"/>
    <col min="5637" max="5637" width="17.28515625" style="77" customWidth="1"/>
    <col min="5638" max="5638" width="22.7109375" style="77" customWidth="1"/>
    <col min="5639" max="5639" width="15.7109375" style="77" customWidth="1"/>
    <col min="5640" max="5642" width="11.42578125" style="77"/>
    <col min="5643" max="5643" width="15" style="77" bestFit="1" customWidth="1"/>
    <col min="5644" max="5888" width="11.42578125" style="77"/>
    <col min="5889" max="5889" width="40.7109375" style="77" customWidth="1"/>
    <col min="5890" max="5890" width="17.85546875" style="77" customWidth="1"/>
    <col min="5891" max="5891" width="17.7109375" style="77" customWidth="1"/>
    <col min="5892" max="5892" width="16.140625" style="77" customWidth="1"/>
    <col min="5893" max="5893" width="17.28515625" style="77" customWidth="1"/>
    <col min="5894" max="5894" width="22.7109375" style="77" customWidth="1"/>
    <col min="5895" max="5895" width="15.7109375" style="77" customWidth="1"/>
    <col min="5896" max="5898" width="11.42578125" style="77"/>
    <col min="5899" max="5899" width="15" style="77" bestFit="1" customWidth="1"/>
    <col min="5900" max="6144" width="11.42578125" style="77"/>
    <col min="6145" max="6145" width="40.7109375" style="77" customWidth="1"/>
    <col min="6146" max="6146" width="17.85546875" style="77" customWidth="1"/>
    <col min="6147" max="6147" width="17.7109375" style="77" customWidth="1"/>
    <col min="6148" max="6148" width="16.140625" style="77" customWidth="1"/>
    <col min="6149" max="6149" width="17.28515625" style="77" customWidth="1"/>
    <col min="6150" max="6150" width="22.7109375" style="77" customWidth="1"/>
    <col min="6151" max="6151" width="15.7109375" style="77" customWidth="1"/>
    <col min="6152" max="6154" width="11.42578125" style="77"/>
    <col min="6155" max="6155" width="15" style="77" bestFit="1" customWidth="1"/>
    <col min="6156" max="6400" width="11.42578125" style="77"/>
    <col min="6401" max="6401" width="40.7109375" style="77" customWidth="1"/>
    <col min="6402" max="6402" width="17.85546875" style="77" customWidth="1"/>
    <col min="6403" max="6403" width="17.7109375" style="77" customWidth="1"/>
    <col min="6404" max="6404" width="16.140625" style="77" customWidth="1"/>
    <col min="6405" max="6405" width="17.28515625" style="77" customWidth="1"/>
    <col min="6406" max="6406" width="22.7109375" style="77" customWidth="1"/>
    <col min="6407" max="6407" width="15.7109375" style="77" customWidth="1"/>
    <col min="6408" max="6410" width="11.42578125" style="77"/>
    <col min="6411" max="6411" width="15" style="77" bestFit="1" customWidth="1"/>
    <col min="6412" max="6656" width="11.42578125" style="77"/>
    <col min="6657" max="6657" width="40.7109375" style="77" customWidth="1"/>
    <col min="6658" max="6658" width="17.85546875" style="77" customWidth="1"/>
    <col min="6659" max="6659" width="17.7109375" style="77" customWidth="1"/>
    <col min="6660" max="6660" width="16.140625" style="77" customWidth="1"/>
    <col min="6661" max="6661" width="17.28515625" style="77" customWidth="1"/>
    <col min="6662" max="6662" width="22.7109375" style="77" customWidth="1"/>
    <col min="6663" max="6663" width="15.7109375" style="77" customWidth="1"/>
    <col min="6664" max="6666" width="11.42578125" style="77"/>
    <col min="6667" max="6667" width="15" style="77" bestFit="1" customWidth="1"/>
    <col min="6668" max="6912" width="11.42578125" style="77"/>
    <col min="6913" max="6913" width="40.7109375" style="77" customWidth="1"/>
    <col min="6914" max="6914" width="17.85546875" style="77" customWidth="1"/>
    <col min="6915" max="6915" width="17.7109375" style="77" customWidth="1"/>
    <col min="6916" max="6916" width="16.140625" style="77" customWidth="1"/>
    <col min="6917" max="6917" width="17.28515625" style="77" customWidth="1"/>
    <col min="6918" max="6918" width="22.7109375" style="77" customWidth="1"/>
    <col min="6919" max="6919" width="15.7109375" style="77" customWidth="1"/>
    <col min="6920" max="6922" width="11.42578125" style="77"/>
    <col min="6923" max="6923" width="15" style="77" bestFit="1" customWidth="1"/>
    <col min="6924" max="7168" width="11.42578125" style="77"/>
    <col min="7169" max="7169" width="40.7109375" style="77" customWidth="1"/>
    <col min="7170" max="7170" width="17.85546875" style="77" customWidth="1"/>
    <col min="7171" max="7171" width="17.7109375" style="77" customWidth="1"/>
    <col min="7172" max="7172" width="16.140625" style="77" customWidth="1"/>
    <col min="7173" max="7173" width="17.28515625" style="77" customWidth="1"/>
    <col min="7174" max="7174" width="22.7109375" style="77" customWidth="1"/>
    <col min="7175" max="7175" width="15.7109375" style="77" customWidth="1"/>
    <col min="7176" max="7178" width="11.42578125" style="77"/>
    <col min="7179" max="7179" width="15" style="77" bestFit="1" customWidth="1"/>
    <col min="7180" max="7424" width="11.42578125" style="77"/>
    <col min="7425" max="7425" width="40.7109375" style="77" customWidth="1"/>
    <col min="7426" max="7426" width="17.85546875" style="77" customWidth="1"/>
    <col min="7427" max="7427" width="17.7109375" style="77" customWidth="1"/>
    <col min="7428" max="7428" width="16.140625" style="77" customWidth="1"/>
    <col min="7429" max="7429" width="17.28515625" style="77" customWidth="1"/>
    <col min="7430" max="7430" width="22.7109375" style="77" customWidth="1"/>
    <col min="7431" max="7431" width="15.7109375" style="77" customWidth="1"/>
    <col min="7432" max="7434" width="11.42578125" style="77"/>
    <col min="7435" max="7435" width="15" style="77" bestFit="1" customWidth="1"/>
    <col min="7436" max="7680" width="11.42578125" style="77"/>
    <col min="7681" max="7681" width="40.7109375" style="77" customWidth="1"/>
    <col min="7682" max="7682" width="17.85546875" style="77" customWidth="1"/>
    <col min="7683" max="7683" width="17.7109375" style="77" customWidth="1"/>
    <col min="7684" max="7684" width="16.140625" style="77" customWidth="1"/>
    <col min="7685" max="7685" width="17.28515625" style="77" customWidth="1"/>
    <col min="7686" max="7686" width="22.7109375" style="77" customWidth="1"/>
    <col min="7687" max="7687" width="15.7109375" style="77" customWidth="1"/>
    <col min="7688" max="7690" width="11.42578125" style="77"/>
    <col min="7691" max="7691" width="15" style="77" bestFit="1" customWidth="1"/>
    <col min="7692" max="7936" width="11.42578125" style="77"/>
    <col min="7937" max="7937" width="40.7109375" style="77" customWidth="1"/>
    <col min="7938" max="7938" width="17.85546875" style="77" customWidth="1"/>
    <col min="7939" max="7939" width="17.7109375" style="77" customWidth="1"/>
    <col min="7940" max="7940" width="16.140625" style="77" customWidth="1"/>
    <col min="7941" max="7941" width="17.28515625" style="77" customWidth="1"/>
    <col min="7942" max="7942" width="22.7109375" style="77" customWidth="1"/>
    <col min="7943" max="7943" width="15.7109375" style="77" customWidth="1"/>
    <col min="7944" max="7946" width="11.42578125" style="77"/>
    <col min="7947" max="7947" width="15" style="77" bestFit="1" customWidth="1"/>
    <col min="7948" max="8192" width="11.42578125" style="77"/>
    <col min="8193" max="8193" width="40.7109375" style="77" customWidth="1"/>
    <col min="8194" max="8194" width="17.85546875" style="77" customWidth="1"/>
    <col min="8195" max="8195" width="17.7109375" style="77" customWidth="1"/>
    <col min="8196" max="8196" width="16.140625" style="77" customWidth="1"/>
    <col min="8197" max="8197" width="17.28515625" style="77" customWidth="1"/>
    <col min="8198" max="8198" width="22.7109375" style="77" customWidth="1"/>
    <col min="8199" max="8199" width="15.7109375" style="77" customWidth="1"/>
    <col min="8200" max="8202" width="11.42578125" style="77"/>
    <col min="8203" max="8203" width="15" style="77" bestFit="1" customWidth="1"/>
    <col min="8204" max="8448" width="11.42578125" style="77"/>
    <col min="8449" max="8449" width="40.7109375" style="77" customWidth="1"/>
    <col min="8450" max="8450" width="17.85546875" style="77" customWidth="1"/>
    <col min="8451" max="8451" width="17.7109375" style="77" customWidth="1"/>
    <col min="8452" max="8452" width="16.140625" style="77" customWidth="1"/>
    <col min="8453" max="8453" width="17.28515625" style="77" customWidth="1"/>
    <col min="8454" max="8454" width="22.7109375" style="77" customWidth="1"/>
    <col min="8455" max="8455" width="15.7109375" style="77" customWidth="1"/>
    <col min="8456" max="8458" width="11.42578125" style="77"/>
    <col min="8459" max="8459" width="15" style="77" bestFit="1" customWidth="1"/>
    <col min="8460" max="8704" width="11.42578125" style="77"/>
    <col min="8705" max="8705" width="40.7109375" style="77" customWidth="1"/>
    <col min="8706" max="8706" width="17.85546875" style="77" customWidth="1"/>
    <col min="8707" max="8707" width="17.7109375" style="77" customWidth="1"/>
    <col min="8708" max="8708" width="16.140625" style="77" customWidth="1"/>
    <col min="8709" max="8709" width="17.28515625" style="77" customWidth="1"/>
    <col min="8710" max="8710" width="22.7109375" style="77" customWidth="1"/>
    <col min="8711" max="8711" width="15.7109375" style="77" customWidth="1"/>
    <col min="8712" max="8714" width="11.42578125" style="77"/>
    <col min="8715" max="8715" width="15" style="77" bestFit="1" customWidth="1"/>
    <col min="8716" max="8960" width="11.42578125" style="77"/>
    <col min="8961" max="8961" width="40.7109375" style="77" customWidth="1"/>
    <col min="8962" max="8962" width="17.85546875" style="77" customWidth="1"/>
    <col min="8963" max="8963" width="17.7109375" style="77" customWidth="1"/>
    <col min="8964" max="8964" width="16.140625" style="77" customWidth="1"/>
    <col min="8965" max="8965" width="17.28515625" style="77" customWidth="1"/>
    <col min="8966" max="8966" width="22.7109375" style="77" customWidth="1"/>
    <col min="8967" max="8967" width="15.7109375" style="77" customWidth="1"/>
    <col min="8968" max="8970" width="11.42578125" style="77"/>
    <col min="8971" max="8971" width="15" style="77" bestFit="1" customWidth="1"/>
    <col min="8972" max="9216" width="11.42578125" style="77"/>
    <col min="9217" max="9217" width="40.7109375" style="77" customWidth="1"/>
    <col min="9218" max="9218" width="17.85546875" style="77" customWidth="1"/>
    <col min="9219" max="9219" width="17.7109375" style="77" customWidth="1"/>
    <col min="9220" max="9220" width="16.140625" style="77" customWidth="1"/>
    <col min="9221" max="9221" width="17.28515625" style="77" customWidth="1"/>
    <col min="9222" max="9222" width="22.7109375" style="77" customWidth="1"/>
    <col min="9223" max="9223" width="15.7109375" style="77" customWidth="1"/>
    <col min="9224" max="9226" width="11.42578125" style="77"/>
    <col min="9227" max="9227" width="15" style="77" bestFit="1" customWidth="1"/>
    <col min="9228" max="9472" width="11.42578125" style="77"/>
    <col min="9473" max="9473" width="40.7109375" style="77" customWidth="1"/>
    <col min="9474" max="9474" width="17.85546875" style="77" customWidth="1"/>
    <col min="9475" max="9475" width="17.7109375" style="77" customWidth="1"/>
    <col min="9476" max="9476" width="16.140625" style="77" customWidth="1"/>
    <col min="9477" max="9477" width="17.28515625" style="77" customWidth="1"/>
    <col min="9478" max="9478" width="22.7109375" style="77" customWidth="1"/>
    <col min="9479" max="9479" width="15.7109375" style="77" customWidth="1"/>
    <col min="9480" max="9482" width="11.42578125" style="77"/>
    <col min="9483" max="9483" width="15" style="77" bestFit="1" customWidth="1"/>
    <col min="9484" max="9728" width="11.42578125" style="77"/>
    <col min="9729" max="9729" width="40.7109375" style="77" customWidth="1"/>
    <col min="9730" max="9730" width="17.85546875" style="77" customWidth="1"/>
    <col min="9731" max="9731" width="17.7109375" style="77" customWidth="1"/>
    <col min="9732" max="9732" width="16.140625" style="77" customWidth="1"/>
    <col min="9733" max="9733" width="17.28515625" style="77" customWidth="1"/>
    <col min="9734" max="9734" width="22.7109375" style="77" customWidth="1"/>
    <col min="9735" max="9735" width="15.7109375" style="77" customWidth="1"/>
    <col min="9736" max="9738" width="11.42578125" style="77"/>
    <col min="9739" max="9739" width="15" style="77" bestFit="1" customWidth="1"/>
    <col min="9740" max="9984" width="11.42578125" style="77"/>
    <col min="9985" max="9985" width="40.7109375" style="77" customWidth="1"/>
    <col min="9986" max="9986" width="17.85546875" style="77" customWidth="1"/>
    <col min="9987" max="9987" width="17.7109375" style="77" customWidth="1"/>
    <col min="9988" max="9988" width="16.140625" style="77" customWidth="1"/>
    <col min="9989" max="9989" width="17.28515625" style="77" customWidth="1"/>
    <col min="9990" max="9990" width="22.7109375" style="77" customWidth="1"/>
    <col min="9991" max="9991" width="15.7109375" style="77" customWidth="1"/>
    <col min="9992" max="9994" width="11.42578125" style="77"/>
    <col min="9995" max="9995" width="15" style="77" bestFit="1" customWidth="1"/>
    <col min="9996" max="10240" width="11.42578125" style="77"/>
    <col min="10241" max="10241" width="40.7109375" style="77" customWidth="1"/>
    <col min="10242" max="10242" width="17.85546875" style="77" customWidth="1"/>
    <col min="10243" max="10243" width="17.7109375" style="77" customWidth="1"/>
    <col min="10244" max="10244" width="16.140625" style="77" customWidth="1"/>
    <col min="10245" max="10245" width="17.28515625" style="77" customWidth="1"/>
    <col min="10246" max="10246" width="22.7109375" style="77" customWidth="1"/>
    <col min="10247" max="10247" width="15.7109375" style="77" customWidth="1"/>
    <col min="10248" max="10250" width="11.42578125" style="77"/>
    <col min="10251" max="10251" width="15" style="77" bestFit="1" customWidth="1"/>
    <col min="10252" max="10496" width="11.42578125" style="77"/>
    <col min="10497" max="10497" width="40.7109375" style="77" customWidth="1"/>
    <col min="10498" max="10498" width="17.85546875" style="77" customWidth="1"/>
    <col min="10499" max="10499" width="17.7109375" style="77" customWidth="1"/>
    <col min="10500" max="10500" width="16.140625" style="77" customWidth="1"/>
    <col min="10501" max="10501" width="17.28515625" style="77" customWidth="1"/>
    <col min="10502" max="10502" width="22.7109375" style="77" customWidth="1"/>
    <col min="10503" max="10503" width="15.7109375" style="77" customWidth="1"/>
    <col min="10504" max="10506" width="11.42578125" style="77"/>
    <col min="10507" max="10507" width="15" style="77" bestFit="1" customWidth="1"/>
    <col min="10508" max="10752" width="11.42578125" style="77"/>
    <col min="10753" max="10753" width="40.7109375" style="77" customWidth="1"/>
    <col min="10754" max="10754" width="17.85546875" style="77" customWidth="1"/>
    <col min="10755" max="10755" width="17.7109375" style="77" customWidth="1"/>
    <col min="10756" max="10756" width="16.140625" style="77" customWidth="1"/>
    <col min="10757" max="10757" width="17.28515625" style="77" customWidth="1"/>
    <col min="10758" max="10758" width="22.7109375" style="77" customWidth="1"/>
    <col min="10759" max="10759" width="15.7109375" style="77" customWidth="1"/>
    <col min="10760" max="10762" width="11.42578125" style="77"/>
    <col min="10763" max="10763" width="15" style="77" bestFit="1" customWidth="1"/>
    <col min="10764" max="11008" width="11.42578125" style="77"/>
    <col min="11009" max="11009" width="40.7109375" style="77" customWidth="1"/>
    <col min="11010" max="11010" width="17.85546875" style="77" customWidth="1"/>
    <col min="11011" max="11011" width="17.7109375" style="77" customWidth="1"/>
    <col min="11012" max="11012" width="16.140625" style="77" customWidth="1"/>
    <col min="11013" max="11013" width="17.28515625" style="77" customWidth="1"/>
    <col min="11014" max="11014" width="22.7109375" style="77" customWidth="1"/>
    <col min="11015" max="11015" width="15.7109375" style="77" customWidth="1"/>
    <col min="11016" max="11018" width="11.42578125" style="77"/>
    <col min="11019" max="11019" width="15" style="77" bestFit="1" customWidth="1"/>
    <col min="11020" max="11264" width="11.42578125" style="77"/>
    <col min="11265" max="11265" width="40.7109375" style="77" customWidth="1"/>
    <col min="11266" max="11266" width="17.85546875" style="77" customWidth="1"/>
    <col min="11267" max="11267" width="17.7109375" style="77" customWidth="1"/>
    <col min="11268" max="11268" width="16.140625" style="77" customWidth="1"/>
    <col min="11269" max="11269" width="17.28515625" style="77" customWidth="1"/>
    <col min="11270" max="11270" width="22.7109375" style="77" customWidth="1"/>
    <col min="11271" max="11271" width="15.7109375" style="77" customWidth="1"/>
    <col min="11272" max="11274" width="11.42578125" style="77"/>
    <col min="11275" max="11275" width="15" style="77" bestFit="1" customWidth="1"/>
    <col min="11276" max="11520" width="11.42578125" style="77"/>
    <col min="11521" max="11521" width="40.7109375" style="77" customWidth="1"/>
    <col min="11522" max="11522" width="17.85546875" style="77" customWidth="1"/>
    <col min="11523" max="11523" width="17.7109375" style="77" customWidth="1"/>
    <col min="11524" max="11524" width="16.140625" style="77" customWidth="1"/>
    <col min="11525" max="11525" width="17.28515625" style="77" customWidth="1"/>
    <col min="11526" max="11526" width="22.7109375" style="77" customWidth="1"/>
    <col min="11527" max="11527" width="15.7109375" style="77" customWidth="1"/>
    <col min="11528" max="11530" width="11.42578125" style="77"/>
    <col min="11531" max="11531" width="15" style="77" bestFit="1" customWidth="1"/>
    <col min="11532" max="11776" width="11.42578125" style="77"/>
    <col min="11777" max="11777" width="40.7109375" style="77" customWidth="1"/>
    <col min="11778" max="11778" width="17.85546875" style="77" customWidth="1"/>
    <col min="11779" max="11779" width="17.7109375" style="77" customWidth="1"/>
    <col min="11780" max="11780" width="16.140625" style="77" customWidth="1"/>
    <col min="11781" max="11781" width="17.28515625" style="77" customWidth="1"/>
    <col min="11782" max="11782" width="22.7109375" style="77" customWidth="1"/>
    <col min="11783" max="11783" width="15.7109375" style="77" customWidth="1"/>
    <col min="11784" max="11786" width="11.42578125" style="77"/>
    <col min="11787" max="11787" width="15" style="77" bestFit="1" customWidth="1"/>
    <col min="11788" max="12032" width="11.42578125" style="77"/>
    <col min="12033" max="12033" width="40.7109375" style="77" customWidth="1"/>
    <col min="12034" max="12034" width="17.85546875" style="77" customWidth="1"/>
    <col min="12035" max="12035" width="17.7109375" style="77" customWidth="1"/>
    <col min="12036" max="12036" width="16.140625" style="77" customWidth="1"/>
    <col min="12037" max="12037" width="17.28515625" style="77" customWidth="1"/>
    <col min="12038" max="12038" width="22.7109375" style="77" customWidth="1"/>
    <col min="12039" max="12039" width="15.7109375" style="77" customWidth="1"/>
    <col min="12040" max="12042" width="11.42578125" style="77"/>
    <col min="12043" max="12043" width="15" style="77" bestFit="1" customWidth="1"/>
    <col min="12044" max="12288" width="11.42578125" style="77"/>
    <col min="12289" max="12289" width="40.7109375" style="77" customWidth="1"/>
    <col min="12290" max="12290" width="17.85546875" style="77" customWidth="1"/>
    <col min="12291" max="12291" width="17.7109375" style="77" customWidth="1"/>
    <col min="12292" max="12292" width="16.140625" style="77" customWidth="1"/>
    <col min="12293" max="12293" width="17.28515625" style="77" customWidth="1"/>
    <col min="12294" max="12294" width="22.7109375" style="77" customWidth="1"/>
    <col min="12295" max="12295" width="15.7109375" style="77" customWidth="1"/>
    <col min="12296" max="12298" width="11.42578125" style="77"/>
    <col min="12299" max="12299" width="15" style="77" bestFit="1" customWidth="1"/>
    <col min="12300" max="12544" width="11.42578125" style="77"/>
    <col min="12545" max="12545" width="40.7109375" style="77" customWidth="1"/>
    <col min="12546" max="12546" width="17.85546875" style="77" customWidth="1"/>
    <col min="12547" max="12547" width="17.7109375" style="77" customWidth="1"/>
    <col min="12548" max="12548" width="16.140625" style="77" customWidth="1"/>
    <col min="12549" max="12549" width="17.28515625" style="77" customWidth="1"/>
    <col min="12550" max="12550" width="22.7109375" style="77" customWidth="1"/>
    <col min="12551" max="12551" width="15.7109375" style="77" customWidth="1"/>
    <col min="12552" max="12554" width="11.42578125" style="77"/>
    <col min="12555" max="12555" width="15" style="77" bestFit="1" customWidth="1"/>
    <col min="12556" max="12800" width="11.42578125" style="77"/>
    <col min="12801" max="12801" width="40.7109375" style="77" customWidth="1"/>
    <col min="12802" max="12802" width="17.85546875" style="77" customWidth="1"/>
    <col min="12803" max="12803" width="17.7109375" style="77" customWidth="1"/>
    <col min="12804" max="12804" width="16.140625" style="77" customWidth="1"/>
    <col min="12805" max="12805" width="17.28515625" style="77" customWidth="1"/>
    <col min="12806" max="12806" width="22.7109375" style="77" customWidth="1"/>
    <col min="12807" max="12807" width="15.7109375" style="77" customWidth="1"/>
    <col min="12808" max="12810" width="11.42578125" style="77"/>
    <col min="12811" max="12811" width="15" style="77" bestFit="1" customWidth="1"/>
    <col min="12812" max="13056" width="11.42578125" style="77"/>
    <col min="13057" max="13057" width="40.7109375" style="77" customWidth="1"/>
    <col min="13058" max="13058" width="17.85546875" style="77" customWidth="1"/>
    <col min="13059" max="13059" width="17.7109375" style="77" customWidth="1"/>
    <col min="13060" max="13060" width="16.140625" style="77" customWidth="1"/>
    <col min="13061" max="13061" width="17.28515625" style="77" customWidth="1"/>
    <col min="13062" max="13062" width="22.7109375" style="77" customWidth="1"/>
    <col min="13063" max="13063" width="15.7109375" style="77" customWidth="1"/>
    <col min="13064" max="13066" width="11.42578125" style="77"/>
    <col min="13067" max="13067" width="15" style="77" bestFit="1" customWidth="1"/>
    <col min="13068" max="13312" width="11.42578125" style="77"/>
    <col min="13313" max="13313" width="40.7109375" style="77" customWidth="1"/>
    <col min="13314" max="13314" width="17.85546875" style="77" customWidth="1"/>
    <col min="13315" max="13315" width="17.7109375" style="77" customWidth="1"/>
    <col min="13316" max="13316" width="16.140625" style="77" customWidth="1"/>
    <col min="13317" max="13317" width="17.28515625" style="77" customWidth="1"/>
    <col min="13318" max="13318" width="22.7109375" style="77" customWidth="1"/>
    <col min="13319" max="13319" width="15.7109375" style="77" customWidth="1"/>
    <col min="13320" max="13322" width="11.42578125" style="77"/>
    <col min="13323" max="13323" width="15" style="77" bestFit="1" customWidth="1"/>
    <col min="13324" max="13568" width="11.42578125" style="77"/>
    <col min="13569" max="13569" width="40.7109375" style="77" customWidth="1"/>
    <col min="13570" max="13570" width="17.85546875" style="77" customWidth="1"/>
    <col min="13571" max="13571" width="17.7109375" style="77" customWidth="1"/>
    <col min="13572" max="13572" width="16.140625" style="77" customWidth="1"/>
    <col min="13573" max="13573" width="17.28515625" style="77" customWidth="1"/>
    <col min="13574" max="13574" width="22.7109375" style="77" customWidth="1"/>
    <col min="13575" max="13575" width="15.7109375" style="77" customWidth="1"/>
    <col min="13576" max="13578" width="11.42578125" style="77"/>
    <col min="13579" max="13579" width="15" style="77" bestFit="1" customWidth="1"/>
    <col min="13580" max="13824" width="11.42578125" style="77"/>
    <col min="13825" max="13825" width="40.7109375" style="77" customWidth="1"/>
    <col min="13826" max="13826" width="17.85546875" style="77" customWidth="1"/>
    <col min="13827" max="13827" width="17.7109375" style="77" customWidth="1"/>
    <col min="13828" max="13828" width="16.140625" style="77" customWidth="1"/>
    <col min="13829" max="13829" width="17.28515625" style="77" customWidth="1"/>
    <col min="13830" max="13830" width="22.7109375" style="77" customWidth="1"/>
    <col min="13831" max="13831" width="15.7109375" style="77" customWidth="1"/>
    <col min="13832" max="13834" width="11.42578125" style="77"/>
    <col min="13835" max="13835" width="15" style="77" bestFit="1" customWidth="1"/>
    <col min="13836" max="14080" width="11.42578125" style="77"/>
    <col min="14081" max="14081" width="40.7109375" style="77" customWidth="1"/>
    <col min="14082" max="14082" width="17.85546875" style="77" customWidth="1"/>
    <col min="14083" max="14083" width="17.7109375" style="77" customWidth="1"/>
    <col min="14084" max="14084" width="16.140625" style="77" customWidth="1"/>
    <col min="14085" max="14085" width="17.28515625" style="77" customWidth="1"/>
    <col min="14086" max="14086" width="22.7109375" style="77" customWidth="1"/>
    <col min="14087" max="14087" width="15.7109375" style="77" customWidth="1"/>
    <col min="14088" max="14090" width="11.42578125" style="77"/>
    <col min="14091" max="14091" width="15" style="77" bestFit="1" customWidth="1"/>
    <col min="14092" max="14336" width="11.42578125" style="77"/>
    <col min="14337" max="14337" width="40.7109375" style="77" customWidth="1"/>
    <col min="14338" max="14338" width="17.85546875" style="77" customWidth="1"/>
    <col min="14339" max="14339" width="17.7109375" style="77" customWidth="1"/>
    <col min="14340" max="14340" width="16.140625" style="77" customWidth="1"/>
    <col min="14341" max="14341" width="17.28515625" style="77" customWidth="1"/>
    <col min="14342" max="14342" width="22.7109375" style="77" customWidth="1"/>
    <col min="14343" max="14343" width="15.7109375" style="77" customWidth="1"/>
    <col min="14344" max="14346" width="11.42578125" style="77"/>
    <col min="14347" max="14347" width="15" style="77" bestFit="1" customWidth="1"/>
    <col min="14348" max="14592" width="11.42578125" style="77"/>
    <col min="14593" max="14593" width="40.7109375" style="77" customWidth="1"/>
    <col min="14594" max="14594" width="17.85546875" style="77" customWidth="1"/>
    <col min="14595" max="14595" width="17.7109375" style="77" customWidth="1"/>
    <col min="14596" max="14596" width="16.140625" style="77" customWidth="1"/>
    <col min="14597" max="14597" width="17.28515625" style="77" customWidth="1"/>
    <col min="14598" max="14598" width="22.7109375" style="77" customWidth="1"/>
    <col min="14599" max="14599" width="15.7109375" style="77" customWidth="1"/>
    <col min="14600" max="14602" width="11.42578125" style="77"/>
    <col min="14603" max="14603" width="15" style="77" bestFit="1" customWidth="1"/>
    <col min="14604" max="14848" width="11.42578125" style="77"/>
    <col min="14849" max="14849" width="40.7109375" style="77" customWidth="1"/>
    <col min="14850" max="14850" width="17.85546875" style="77" customWidth="1"/>
    <col min="14851" max="14851" width="17.7109375" style="77" customWidth="1"/>
    <col min="14852" max="14852" width="16.140625" style="77" customWidth="1"/>
    <col min="14853" max="14853" width="17.28515625" style="77" customWidth="1"/>
    <col min="14854" max="14854" width="22.7109375" style="77" customWidth="1"/>
    <col min="14855" max="14855" width="15.7109375" style="77" customWidth="1"/>
    <col min="14856" max="14858" width="11.42578125" style="77"/>
    <col min="14859" max="14859" width="15" style="77" bestFit="1" customWidth="1"/>
    <col min="14860" max="15104" width="11.42578125" style="77"/>
    <col min="15105" max="15105" width="40.7109375" style="77" customWidth="1"/>
    <col min="15106" max="15106" width="17.85546875" style="77" customWidth="1"/>
    <col min="15107" max="15107" width="17.7109375" style="77" customWidth="1"/>
    <col min="15108" max="15108" width="16.140625" style="77" customWidth="1"/>
    <col min="15109" max="15109" width="17.28515625" style="77" customWidth="1"/>
    <col min="15110" max="15110" width="22.7109375" style="77" customWidth="1"/>
    <col min="15111" max="15111" width="15.7109375" style="77" customWidth="1"/>
    <col min="15112" max="15114" width="11.42578125" style="77"/>
    <col min="15115" max="15115" width="15" style="77" bestFit="1" customWidth="1"/>
    <col min="15116" max="15360" width="11.42578125" style="77"/>
    <col min="15361" max="15361" width="40.7109375" style="77" customWidth="1"/>
    <col min="15362" max="15362" width="17.85546875" style="77" customWidth="1"/>
    <col min="15363" max="15363" width="17.7109375" style="77" customWidth="1"/>
    <col min="15364" max="15364" width="16.140625" style="77" customWidth="1"/>
    <col min="15365" max="15365" width="17.28515625" style="77" customWidth="1"/>
    <col min="15366" max="15366" width="22.7109375" style="77" customWidth="1"/>
    <col min="15367" max="15367" width="15.7109375" style="77" customWidth="1"/>
    <col min="15368" max="15370" width="11.42578125" style="77"/>
    <col min="15371" max="15371" width="15" style="77" bestFit="1" customWidth="1"/>
    <col min="15372" max="15616" width="11.42578125" style="77"/>
    <col min="15617" max="15617" width="40.7109375" style="77" customWidth="1"/>
    <col min="15618" max="15618" width="17.85546875" style="77" customWidth="1"/>
    <col min="15619" max="15619" width="17.7109375" style="77" customWidth="1"/>
    <col min="15620" max="15620" width="16.140625" style="77" customWidth="1"/>
    <col min="15621" max="15621" width="17.28515625" style="77" customWidth="1"/>
    <col min="15622" max="15622" width="22.7109375" style="77" customWidth="1"/>
    <col min="15623" max="15623" width="15.7109375" style="77" customWidth="1"/>
    <col min="15624" max="15626" width="11.42578125" style="77"/>
    <col min="15627" max="15627" width="15" style="77" bestFit="1" customWidth="1"/>
    <col min="15628" max="15872" width="11.42578125" style="77"/>
    <col min="15873" max="15873" width="40.7109375" style="77" customWidth="1"/>
    <col min="15874" max="15874" width="17.85546875" style="77" customWidth="1"/>
    <col min="15875" max="15875" width="17.7109375" style="77" customWidth="1"/>
    <col min="15876" max="15876" width="16.140625" style="77" customWidth="1"/>
    <col min="15877" max="15877" width="17.28515625" style="77" customWidth="1"/>
    <col min="15878" max="15878" width="22.7109375" style="77" customWidth="1"/>
    <col min="15879" max="15879" width="15.7109375" style="77" customWidth="1"/>
    <col min="15880" max="15882" width="11.42578125" style="77"/>
    <col min="15883" max="15883" width="15" style="77" bestFit="1" customWidth="1"/>
    <col min="15884" max="16128" width="11.42578125" style="77"/>
    <col min="16129" max="16129" width="40.7109375" style="77" customWidth="1"/>
    <col min="16130" max="16130" width="17.85546875" style="77" customWidth="1"/>
    <col min="16131" max="16131" width="17.7109375" style="77" customWidth="1"/>
    <col min="16132" max="16132" width="16.140625" style="77" customWidth="1"/>
    <col min="16133" max="16133" width="17.28515625" style="77" customWidth="1"/>
    <col min="16134" max="16134" width="22.7109375" style="77" customWidth="1"/>
    <col min="16135" max="16135" width="15.7109375" style="77" customWidth="1"/>
    <col min="16136" max="16138" width="11.42578125" style="77"/>
    <col min="16139" max="16139" width="15" style="77" bestFit="1" customWidth="1"/>
    <col min="16140" max="16384" width="11.42578125" style="77"/>
  </cols>
  <sheetData>
    <row r="1" spans="1:14" s="65" customFormat="1" ht="25.5" customHeight="1" x14ac:dyDescent="0.2">
      <c r="A1" s="254" t="s">
        <v>502</v>
      </c>
      <c r="B1" s="254"/>
      <c r="C1" s="254"/>
      <c r="D1" s="254"/>
      <c r="E1" s="64"/>
      <c r="F1" s="64"/>
      <c r="G1" s="64"/>
    </row>
    <row r="2" spans="1:14" s="65" customFormat="1" x14ac:dyDescent="0.2"/>
    <row r="3" spans="1:14" s="67" customFormat="1" ht="63.75" x14ac:dyDescent="0.2">
      <c r="A3" s="66" t="s">
        <v>19</v>
      </c>
      <c r="B3" s="66" t="s">
        <v>886</v>
      </c>
      <c r="C3" s="66" t="s">
        <v>503</v>
      </c>
      <c r="D3" s="66" t="s">
        <v>504</v>
      </c>
      <c r="E3" s="65"/>
      <c r="F3" s="65"/>
      <c r="G3" s="65"/>
    </row>
    <row r="4" spans="1:14" s="67" customFormat="1" x14ac:dyDescent="0.2">
      <c r="A4" s="66">
        <v>1</v>
      </c>
      <c r="B4" s="66">
        <v>2</v>
      </c>
      <c r="C4" s="66">
        <v>3</v>
      </c>
      <c r="D4" s="66">
        <v>4</v>
      </c>
      <c r="E4" s="65"/>
      <c r="F4" s="65"/>
      <c r="G4" s="65"/>
    </row>
    <row r="5" spans="1:14" s="65" customFormat="1" x14ac:dyDescent="0.2">
      <c r="A5" s="68" t="s">
        <v>887</v>
      </c>
      <c r="B5" s="69">
        <v>166249235.06</v>
      </c>
      <c r="C5" s="70">
        <f>D17</f>
        <v>1.024</v>
      </c>
      <c r="D5" s="71">
        <f>B5*C5</f>
        <v>170239216.70144001</v>
      </c>
    </row>
    <row r="6" spans="1:14" s="65" customFormat="1" x14ac:dyDescent="0.2">
      <c r="A6" s="72" t="s">
        <v>506</v>
      </c>
      <c r="B6" s="69">
        <f>SUM(B5:B5)</f>
        <v>166249235.06</v>
      </c>
      <c r="C6" s="69"/>
      <c r="D6" s="69">
        <f>SUM(D5:D5)</f>
        <v>170239216.70144001</v>
      </c>
    </row>
    <row r="7" spans="1:14" s="65" customFormat="1" x14ac:dyDescent="0.2">
      <c r="A7" s="73" t="s">
        <v>507</v>
      </c>
      <c r="B7" s="69">
        <f>B6*0.2</f>
        <v>33249847.012000002</v>
      </c>
      <c r="C7" s="69"/>
      <c r="D7" s="69">
        <f>D6*0.2</f>
        <v>34047843.340288006</v>
      </c>
    </row>
    <row r="8" spans="1:14" s="75" customFormat="1" x14ac:dyDescent="0.2">
      <c r="A8" s="72" t="s">
        <v>508</v>
      </c>
      <c r="B8" s="74">
        <f>B6+B7</f>
        <v>199499082.072</v>
      </c>
      <c r="C8" s="74"/>
      <c r="D8" s="172">
        <f>D6+D7</f>
        <v>204287060.04172802</v>
      </c>
      <c r="E8" s="173">
        <f>'[1]расчет дефлятора 3кв_4кв 25г.'!D8</f>
        <v>208859301.65000001</v>
      </c>
      <c r="F8" s="173">
        <f>E8-D8</f>
        <v>4572241.6082719862</v>
      </c>
      <c r="G8" s="65"/>
    </row>
    <row r="10" spans="1:14" ht="15" x14ac:dyDescent="0.25">
      <c r="A10" s="76" t="s">
        <v>509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ht="15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4" x14ac:dyDescent="0.2">
      <c r="A12" s="78" t="s">
        <v>510</v>
      </c>
      <c r="B12" s="78"/>
      <c r="C12" s="78"/>
      <c r="D12" s="78"/>
      <c r="E12" s="78"/>
      <c r="F12" s="78"/>
      <c r="G12" s="78"/>
      <c r="H12" s="79"/>
      <c r="I12" s="79"/>
      <c r="J12" s="79"/>
      <c r="K12" s="79"/>
    </row>
    <row r="13" spans="1:14" ht="19.5" x14ac:dyDescent="0.35">
      <c r="A13" s="78" t="s">
        <v>511</v>
      </c>
      <c r="B13" s="78"/>
      <c r="C13" s="80">
        <v>104.8</v>
      </c>
      <c r="D13" s="81">
        <f>C13/100</f>
        <v>1.048</v>
      </c>
      <c r="E13" s="78"/>
      <c r="F13" s="78"/>
      <c r="G13" s="82"/>
      <c r="H13" s="79"/>
      <c r="I13" s="83"/>
    </row>
    <row r="14" spans="1:14" ht="8.25" customHeight="1" x14ac:dyDescent="0.2">
      <c r="D14" s="84"/>
      <c r="G14" s="79"/>
      <c r="H14" s="79"/>
      <c r="I14" s="83"/>
    </row>
    <row r="15" spans="1:14" x14ac:dyDescent="0.2">
      <c r="A15" s="77" t="s">
        <v>888</v>
      </c>
      <c r="D15" s="84"/>
      <c r="G15" s="79"/>
      <c r="H15" s="79"/>
      <c r="I15" s="83"/>
    </row>
    <row r="16" spans="1:14" ht="6" customHeight="1" x14ac:dyDescent="0.2">
      <c r="D16" s="84"/>
      <c r="G16" s="79"/>
      <c r="H16" s="79"/>
      <c r="I16" s="83"/>
    </row>
    <row r="17" spans="1:9" s="92" customFormat="1" ht="25.5" customHeight="1" x14ac:dyDescent="0.25">
      <c r="A17" s="85" t="s">
        <v>889</v>
      </c>
      <c r="B17" s="86"/>
      <c r="C17" s="87" t="s">
        <v>890</v>
      </c>
      <c r="D17" s="88">
        <v>1.024</v>
      </c>
      <c r="E17" s="89" t="s">
        <v>891</v>
      </c>
      <c r="F17" s="84"/>
      <c r="G17" s="90"/>
      <c r="H17" s="90"/>
      <c r="I17" s="91"/>
    </row>
    <row r="18" spans="1:9" ht="14.25" customHeight="1" x14ac:dyDescent="0.2">
      <c r="A18" s="65"/>
      <c r="G18" s="79"/>
      <c r="H18" s="79"/>
      <c r="I18" s="83"/>
    </row>
  </sheetData>
  <sheetProtection selectLockedCells="1" selectUnlockedCells="1"/>
  <mergeCells count="1">
    <mergeCell ref="A1:D1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ЛСР подписана</vt:lpstr>
      <vt:lpstr>КМ_2.1.3-КМ_+ЗУ+3кв. 2025г.</vt:lpstr>
      <vt:lpstr>расчет дефлятора 3кв_4кв 25г.</vt:lpstr>
      <vt:lpstr>КМ_2.1.3-КМ_+ЗУ+3 кв. +дефлятор</vt:lpstr>
      <vt:lpstr>расчет дефлятора 2кв_4кв 25г.</vt:lpstr>
      <vt:lpstr>'КМ_2.1.3-КМ_+ЗУ+3 кв. +дефлятор'!Заголовки_для_печати</vt:lpstr>
      <vt:lpstr>'КМ_2.1.3-КМ_+ЗУ+3кв. 2025г.'!Заголовки_для_печати</vt:lpstr>
      <vt:lpstr>'ЛСР подписана'!Заголовки_для_печати</vt:lpstr>
      <vt:lpstr>'ЛСР подписана'!Область_печати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2021-06-07T11:53:42Z</cp:lastPrinted>
  <dcterms:created xsi:type="dcterms:W3CDTF">2020-09-30T08:50:27Z</dcterms:created>
  <dcterms:modified xsi:type="dcterms:W3CDTF">2025-10-06T06:12:06Z</dcterms:modified>
</cp:coreProperties>
</file>