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"/>
    </mc:Choice>
  </mc:AlternateContent>
  <xr:revisionPtr revIDLastSave="0" documentId="8_{71027C2C-F7DC-4AD2-BB38-17D0227483B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_1632-2021-2.1.3-КМ_07.04.042" sheetId="1" r:id="rId1"/>
  </sheets>
  <definedNames>
    <definedName name="_xlnm.Print_Titles" localSheetId="0">'КМ_1632-2021-2.1.3-КМ_07.04.042'!$20:$20</definedName>
    <definedName name="_xlnm.Print_Area" localSheetId="0">'КМ_1632-2021-2.1.3-КМ_07.04.042'!$A:$F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" i="1" l="1"/>
  <c r="F56" i="1"/>
  <c r="F50" i="1"/>
  <c r="F47" i="1"/>
  <c r="F39" i="1"/>
  <c r="F36" i="1"/>
  <c r="F33" i="1"/>
  <c r="F30" i="1"/>
  <c r="F27" i="1"/>
  <c r="F24" i="1"/>
</calcChain>
</file>

<file path=xl/sharedStrings.xml><?xml version="1.0" encoding="utf-8"?>
<sst xmlns="http://schemas.openxmlformats.org/spreadsheetml/2006/main" count="127" uniqueCount="83">
  <si>
    <t/>
  </si>
  <si>
    <t>ЛОКАЛЬНАЯ СМЕТА № 1632-2021-2.1.3-КМ_07.04.042-П-01-02</t>
  </si>
  <si>
    <t>(локальная смета)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</si>
  <si>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</si>
  <si>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</si>
  <si>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</si>
  <si>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</si>
  <si>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</si>
  <si>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</si>
  <si>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</si>
  <si>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</si>
  <si>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</si>
  <si>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</si>
  <si>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>Раздел 1. Колонны</t>
  </si>
  <si>
    <t>1</t>
  </si>
  <si>
    <t>ТЕР09-03-002-05</t>
  </si>
  <si>
    <t>2</t>
  </si>
  <si>
    <t>ТЕР09-03-002-03</t>
  </si>
  <si>
    <t>Итого по разделу 1 Колонны</t>
  </si>
  <si>
    <t>Раздел 2. Балки перекрытий и фермы ФП1</t>
  </si>
  <si>
    <t>4</t>
  </si>
  <si>
    <t>ТЕР09-03-002-12</t>
  </si>
  <si>
    <t>Итого по разделу 2 Балки перекрытий и фермы ФП1</t>
  </si>
  <si>
    <t>Раздел 3. Балки и прогоны покрытия</t>
  </si>
  <si>
    <t>6</t>
  </si>
  <si>
    <t>Итого по разделу 3 Балки и прогоны покрытия</t>
  </si>
  <si>
    <t>Раздел 4. Связи горизонт. и вертик.</t>
  </si>
  <si>
    <t>8</t>
  </si>
  <si>
    <t>ТЕР09-03-014-01</t>
  </si>
  <si>
    <t>Итого по разделу 4 Связи горизонт. и вертик.</t>
  </si>
  <si>
    <t>Раздел 5. Стеновой фахверк</t>
  </si>
  <si>
    <t>10</t>
  </si>
  <si>
    <t>ТЕР09-04-006-01</t>
  </si>
  <si>
    <t>Итого по разделу 5 Стеновой фахверк</t>
  </si>
  <si>
    <t>Раздел 6. Лестницы,площадки,огражден. и щиты</t>
  </si>
  <si>
    <t>13</t>
  </si>
  <si>
    <t>ТЕР09-03-029-01</t>
  </si>
  <si>
    <t>Итого по разделу 6 Лестницы,площадки,огражден. и щиты</t>
  </si>
  <si>
    <t>Раздел 7. Настил</t>
  </si>
  <si>
    <t>15</t>
  </si>
  <si>
    <t>ТЕР09-03-030-01</t>
  </si>
  <si>
    <t>17</t>
  </si>
  <si>
    <t>ТЕР09-04-002-01</t>
  </si>
  <si>
    <t>19</t>
  </si>
  <si>
    <t>ТССЦ-101-1810</t>
  </si>
  <si>
    <t>20</t>
  </si>
  <si>
    <t>ТЕР09-04-006-02</t>
  </si>
  <si>
    <t>21</t>
  </si>
  <si>
    <t>ТССЦ-201-0382</t>
  </si>
  <si>
    <t>Конструкции: стальные нащельников и деталей обрамления
(т)
ИНДЕКС К ПОЗИЦИИ: 
1 Индексы пересчета в т.у.ц. по статьям затрат СМР/ПНР ОЗП=29,1; ЭМ=11,55; ЗПМ=29,1; МАТ=8,66</t>
  </si>
  <si>
    <t>22</t>
  </si>
  <si>
    <t>Итого по разделу 7 Настил</t>
  </si>
  <si>
    <t>Раздел 8. Опоры под оборудование ЗД1-ЗД3</t>
  </si>
  <si>
    <t>24</t>
  </si>
  <si>
    <t>ТЕР09-03-043-01</t>
  </si>
  <si>
    <t>Итого по разделу 8 Опоры под оборудование ЗД1-ЗД3</t>
  </si>
  <si>
    <t>Раздел 9. Антикоррозионная обработка</t>
  </si>
  <si>
    <t>26</t>
  </si>
  <si>
    <t>ТЕР13-03-002-04</t>
  </si>
  <si>
    <t>27</t>
  </si>
  <si>
    <t>Прайс
Аналог ТССЦ-113-0021 18353,45/17895,65=3%</t>
  </si>
  <si>
    <t>Грунтовка: ГФ-021 красно-коричневая
(кг)
МАТ=273,00/8,66*1,03
ИНДЕКС К ПОЗИЦИИ: 
1 Индексы пересчета в т.у.ц. по статьям затрат СМР/ПНР ОЗП=29,1; ЭМ=11,55; ЗПМ=29,1; МАТ=8,66</t>
  </si>
  <si>
    <t>28</t>
  </si>
  <si>
    <t>ТЕР13-03-004-26</t>
  </si>
  <si>
    <t>29</t>
  </si>
  <si>
    <t>Прайс
Аналог ТССЦ-113-0246 25096,77/24506,75=2%</t>
  </si>
  <si>
    <t>Эмаль ПФ-115 серая
(кг)
МАТ=345,00/8,66*1,02
ИНДЕКС К ПОЗИЦИИ: 
1 Индексы пересчета в т.у.ц. по статьям затрат СМР/ПНР ОЗП=29,1; ЭМ=11,55; ЗПМ=29,1; МАТ=8,66</t>
  </si>
  <si>
    <t>Итого по разделу 9 Антикоррозионная обработка</t>
  </si>
  <si>
    <t>Итоги по смете:</t>
  </si>
  <si>
    <t>Составлен(а) в текущих (прогнозных) ценах по состоянию на 2 кв. 2025г.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</si>
  <si>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</si>
  <si>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</t>
  </si>
  <si>
    <t>Монтаж колонн одноэтажных и многоэтажных зданий и крановых эстакад высотой: до 25 м составного сечения массой до 5,0 т
(1 т конструкций)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</si>
  <si>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</si>
  <si>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Монтаж фахверка
(1 т конструкций)</t>
  </si>
  <si>
    <t>Монтаж лестниц прямолинейных и криволинейных, пожарных с ограждением
(1 т конструкций)</t>
  </si>
  <si>
    <t>Монтаж площадок с настилом и ограждением из листовой, рифленой, просечной и круглой стали
(1 т конструкций)</t>
  </si>
  <si>
    <t>Монтаж кровельного покрытия: из профилированного листа при высоте здания до 25 м
(100 м2 покрытия)</t>
  </si>
  <si>
    <t>Винты самонарезающие: для крепления профилированного настила и панелей к несущим конструкциям
(т)</t>
  </si>
  <si>
    <t>Монтаж ограждающих конструкций стен: из профилированного листа при высоте здания до 30 м
(10% на подрезку)
(100 м2)</t>
  </si>
  <si>
    <t>Монтаж металлоконструкций постаментов под технологическое оборудование
(1 т металлоконструкций)</t>
  </si>
  <si>
    <t>Огрунтовка металлических поверхностей за один раз: грунтовкой ГФ-021
(100 м2 окрашиваемой поверхности)</t>
  </si>
  <si>
    <t>Окраска металлических огрунтованных поверхностей: эмалью ПФ-115 (за 2 раза)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</si>
</sst>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4" fontId="1" fillId="0" borderId="2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>
      <alignment horizontal="center" vertical="top"/>
    </xf>
    <xf numFmtId="49" fontId="4" fillId="2" borderId="0" xfId="0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/>
    <xf numFmtId="0" fontId="0" fillId="2" borderId="0" xfId="0" applyFill="1"/>
    <xf numFmtId="49" fontId="7" fillId="2" borderId="2" xfId="0" applyNumberFormat="1" applyFont="1" applyFill="1" applyBorder="1" applyAlignment="1" applyProtection="1">
      <alignment horizontal="center" vertical="center"/>
    </xf>
    <xf numFmtId="4" fontId="1" fillId="2" borderId="2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/>
    <xf numFmtId="0" fontId="0" fillId="0" borderId="0" xfId="0" applyFill="1"/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7"/>
  <sheetViews>
    <sheetView showGridLines="0" tabSelected="1" zoomScale="130" zoomScaleNormal="130" workbookViewId="0">
      <selection activeCell="AZ14" sqref="AZ14"/>
    </sheetView>
  </sheetViews>
  <sheetFormatPr defaultColWidth="9.140625" defaultRowHeight="11.25" customHeight="1" x14ac:dyDescent="0.2"/>
  <cols>
    <col min="1" max="1" width="9" style="1" customWidth="1"/>
    <col min="2" max="2" width="20.85546875" style="1" customWidth="1"/>
    <col min="3" max="3" width="45.85546875" style="1" customWidth="1"/>
    <col min="4" max="4" width="10.7109375" style="1" customWidth="1"/>
    <col min="5" max="5" width="13.5703125" style="37" customWidth="1"/>
    <col min="6" max="6" width="18" style="1" customWidth="1"/>
    <col min="7" max="7" width="0" style="1" hidden="1" customWidth="1"/>
    <col min="8" max="8" width="8.42578125" style="1" customWidth="1"/>
    <col min="9" max="9" width="8.7109375" style="1" customWidth="1"/>
    <col min="10" max="11" width="29.85546875" style="2" hidden="1" customWidth="1"/>
    <col min="12" max="15" width="45.140625" style="2" hidden="1" customWidth="1"/>
    <col min="16" max="17" width="29.85546875" style="2" hidden="1" customWidth="1"/>
    <col min="18" max="21" width="45.140625" style="2" hidden="1" customWidth="1"/>
    <col min="22" max="32" width="154.85546875" style="3" hidden="1" customWidth="1"/>
    <col min="33" max="42" width="145.85546875" style="4" hidden="1" customWidth="1"/>
    <col min="43" max="43" width="177.42578125" style="5" hidden="1" customWidth="1"/>
    <col min="44" max="48" width="108" style="6" hidden="1" customWidth="1"/>
    <col min="49" max="16384" width="9.140625" style="1"/>
  </cols>
  <sheetData>
    <row r="1" spans="1:42" customFormat="1" ht="12" customHeight="1" x14ac:dyDescent="0.25">
      <c r="A1" s="45"/>
      <c r="B1" s="45"/>
      <c r="C1" s="7"/>
      <c r="D1" s="8"/>
      <c r="E1" s="30"/>
      <c r="F1" s="8"/>
    </row>
    <row r="2" spans="1:42" customFormat="1" ht="15" x14ac:dyDescent="0.25">
      <c r="A2" s="46"/>
      <c r="B2" s="46"/>
      <c r="C2" s="9"/>
      <c r="D2" s="8"/>
      <c r="E2" s="30"/>
      <c r="F2" s="8"/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</row>
    <row r="3" spans="1:42" customFormat="1" ht="15" x14ac:dyDescent="0.25">
      <c r="A3" s="27"/>
      <c r="B3" s="27"/>
      <c r="C3" s="9"/>
      <c r="D3" s="8"/>
      <c r="E3" s="30"/>
      <c r="F3" s="8"/>
      <c r="J3" s="2"/>
      <c r="K3" s="2"/>
      <c r="L3" s="2"/>
      <c r="M3" s="2"/>
      <c r="N3" s="2"/>
      <c r="O3" s="2"/>
    </row>
    <row r="4" spans="1:42" customFormat="1" ht="15" x14ac:dyDescent="0.25">
      <c r="A4" s="27"/>
      <c r="B4" s="27"/>
      <c r="C4" s="9"/>
      <c r="D4" s="8"/>
      <c r="E4" s="30"/>
      <c r="F4" s="8"/>
      <c r="G4" s="29"/>
      <c r="J4" s="2"/>
      <c r="K4" s="2"/>
      <c r="L4" s="2"/>
      <c r="M4" s="2"/>
      <c r="N4" s="2"/>
      <c r="O4" s="2"/>
    </row>
    <row r="5" spans="1:42" customFormat="1" ht="12" customHeight="1" x14ac:dyDescent="0.25">
      <c r="A5" s="45"/>
      <c r="B5" s="45"/>
      <c r="C5" s="7"/>
      <c r="D5" s="8"/>
      <c r="E5" s="30"/>
      <c r="F5" s="8"/>
    </row>
    <row r="6" spans="1:42" customFormat="1" ht="15" x14ac:dyDescent="0.25">
      <c r="A6" s="46"/>
      <c r="B6" s="46"/>
      <c r="C6" s="9"/>
      <c r="D6" s="8"/>
      <c r="E6" s="30"/>
      <c r="F6" s="8"/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</row>
    <row r="7" spans="1:42" customFormat="1" ht="15" x14ac:dyDescent="0.25">
      <c r="A7" s="27"/>
      <c r="B7" s="27"/>
      <c r="C7" s="9"/>
      <c r="D7" s="8"/>
      <c r="E7" s="30"/>
      <c r="F7" s="8"/>
      <c r="J7" s="2"/>
      <c r="K7" s="2"/>
      <c r="L7" s="2"/>
      <c r="M7" s="2"/>
      <c r="N7" s="2"/>
      <c r="O7" s="2"/>
    </row>
    <row r="8" spans="1:42" customFormat="1" ht="15" x14ac:dyDescent="0.25">
      <c r="A8" s="11"/>
      <c r="B8" s="11"/>
      <c r="C8" s="11"/>
      <c r="D8" s="11"/>
      <c r="E8" s="31"/>
      <c r="F8" s="11"/>
    </row>
    <row r="9" spans="1:42" customFormat="1" ht="28.5" customHeight="1" x14ac:dyDescent="0.25">
      <c r="B9" s="12"/>
      <c r="C9" s="12"/>
      <c r="D9" s="12" t="s">
        <v>1</v>
      </c>
      <c r="E9" s="34"/>
      <c r="F9" s="12"/>
    </row>
    <row r="10" spans="1:42" customFormat="1" ht="12.75" customHeight="1" x14ac:dyDescent="0.25">
      <c r="B10" s="10"/>
      <c r="C10" s="10"/>
      <c r="D10" s="11" t="s">
        <v>2</v>
      </c>
      <c r="E10" s="34"/>
      <c r="F10" s="10"/>
    </row>
    <row r="11" spans="1:42" customFormat="1" ht="12.75" customHeight="1" x14ac:dyDescent="0.25">
      <c r="B11" s="10"/>
      <c r="C11" s="10"/>
      <c r="D11" s="10"/>
      <c r="E11" s="31"/>
      <c r="F11" s="10"/>
    </row>
    <row r="12" spans="1:42" customFormat="1" ht="15" x14ac:dyDescent="0.25">
      <c r="A12" s="13" t="s">
        <v>3</v>
      </c>
      <c r="B12" s="43" t="s">
        <v>4</v>
      </c>
      <c r="C12" s="43"/>
      <c r="D12" s="43"/>
      <c r="E12" s="43"/>
      <c r="F12" s="43"/>
      <c r="AG12" s="14" t="s">
        <v>4</v>
      </c>
      <c r="AH12" s="14" t="s">
        <v>0</v>
      </c>
      <c r="AI12" s="14" t="s">
        <v>0</v>
      </c>
      <c r="AJ12" s="14" t="s">
        <v>0</v>
      </c>
      <c r="AK12" s="14" t="s">
        <v>0</v>
      </c>
      <c r="AL12" s="14" t="s">
        <v>0</v>
      </c>
      <c r="AM12" s="14" t="s">
        <v>0</v>
      </c>
      <c r="AN12" s="14" t="s">
        <v>0</v>
      </c>
      <c r="AO12" s="14" t="s">
        <v>0</v>
      </c>
      <c r="AP12" s="14" t="s">
        <v>0</v>
      </c>
    </row>
    <row r="13" spans="1:42" customFormat="1" ht="15.75" customHeight="1" x14ac:dyDescent="0.25">
      <c r="C13" s="10"/>
      <c r="D13" s="11" t="s">
        <v>5</v>
      </c>
      <c r="E13" s="32"/>
      <c r="F13" s="10"/>
    </row>
    <row r="14" spans="1:42" customFormat="1" ht="11.25" customHeight="1" x14ac:dyDescent="0.25">
      <c r="C14" s="10"/>
      <c r="D14" s="10"/>
      <c r="E14" s="32"/>
      <c r="F14" s="10"/>
    </row>
    <row r="15" spans="1:42" customFormat="1" ht="14.25" customHeight="1" x14ac:dyDescent="0.25">
      <c r="A15" s="8"/>
      <c r="B15" s="44" t="s">
        <v>6</v>
      </c>
      <c r="C15" s="44"/>
      <c r="D15" s="44"/>
      <c r="E15" s="44"/>
      <c r="F15" s="44"/>
    </row>
    <row r="16" spans="1:42" customFormat="1" ht="12.75" customHeight="1" x14ac:dyDescent="0.25">
      <c r="B16" s="15" t="s">
        <v>69</v>
      </c>
      <c r="C16" s="15"/>
      <c r="E16" s="34"/>
      <c r="F16" s="15"/>
    </row>
    <row r="17" spans="1:44" customFormat="1" ht="12.75" customHeight="1" x14ac:dyDescent="0.25">
      <c r="A17" s="15"/>
      <c r="B17" s="15"/>
      <c r="E17" s="33"/>
      <c r="F17" s="15"/>
    </row>
    <row r="18" spans="1:44" customFormat="1" ht="15" x14ac:dyDescent="0.25">
      <c r="A18" s="16"/>
      <c r="E18" s="34"/>
      <c r="F18" s="38"/>
    </row>
    <row r="19" spans="1:44" customFormat="1" ht="36" customHeight="1" x14ac:dyDescent="0.25">
      <c r="A19" s="28" t="s">
        <v>7</v>
      </c>
      <c r="B19" s="28" t="s">
        <v>8</v>
      </c>
      <c r="C19" s="28" t="s">
        <v>9</v>
      </c>
      <c r="D19" s="28" t="s">
        <v>10</v>
      </c>
      <c r="E19" s="39" t="s">
        <v>11</v>
      </c>
      <c r="F19" s="28" t="s">
        <v>12</v>
      </c>
    </row>
    <row r="20" spans="1:44" customFormat="1" ht="15" x14ac:dyDescent="0.25">
      <c r="A20" s="17">
        <v>1</v>
      </c>
      <c r="B20" s="17">
        <v>2</v>
      </c>
      <c r="C20" s="17">
        <v>3</v>
      </c>
      <c r="D20" s="17">
        <v>4</v>
      </c>
      <c r="E20" s="35">
        <v>5</v>
      </c>
      <c r="F20" s="17">
        <v>8</v>
      </c>
    </row>
    <row r="21" spans="1:44" customFormat="1" ht="15" x14ac:dyDescent="0.25">
      <c r="A21" s="42" t="s">
        <v>13</v>
      </c>
      <c r="B21" s="42"/>
      <c r="C21" s="42"/>
      <c r="D21" s="42"/>
      <c r="E21" s="42"/>
      <c r="F21" s="42"/>
      <c r="AQ21" s="18" t="s">
        <v>13</v>
      </c>
    </row>
    <row r="22" spans="1:44" customFormat="1" ht="45" x14ac:dyDescent="0.25">
      <c r="A22" s="19" t="s">
        <v>14</v>
      </c>
      <c r="B22" s="20" t="s">
        <v>15</v>
      </c>
      <c r="C22" s="21" t="s">
        <v>72</v>
      </c>
      <c r="D22" s="22">
        <v>404.35199999999998</v>
      </c>
      <c r="E22" s="40"/>
      <c r="F22" s="23">
        <v>4649439.72</v>
      </c>
      <c r="AQ22" s="18"/>
    </row>
    <row r="23" spans="1:44" customFormat="1" ht="45" x14ac:dyDescent="0.25">
      <c r="A23" s="19" t="s">
        <v>16</v>
      </c>
      <c r="B23" s="20" t="s">
        <v>17</v>
      </c>
      <c r="C23" s="21" t="s">
        <v>73</v>
      </c>
      <c r="D23" s="22">
        <v>9.2560000000000002</v>
      </c>
      <c r="E23" s="40"/>
      <c r="F23" s="23">
        <v>55271.85</v>
      </c>
      <c r="AQ23" s="18"/>
    </row>
    <row r="24" spans="1:44" customFormat="1" ht="15" x14ac:dyDescent="0.25">
      <c r="A24" s="41" t="s">
        <v>18</v>
      </c>
      <c r="B24" s="41"/>
      <c r="C24" s="41"/>
      <c r="D24" s="41"/>
      <c r="E24" s="41"/>
      <c r="F24" s="24">
        <f>SUM(F22:F23)</f>
        <v>4704711.5699999994</v>
      </c>
      <c r="AQ24" s="18"/>
      <c r="AR24" s="25" t="s">
        <v>18</v>
      </c>
    </row>
    <row r="25" spans="1:44" customFormat="1" ht="15" x14ac:dyDescent="0.25">
      <c r="A25" s="42" t="s">
        <v>19</v>
      </c>
      <c r="B25" s="42"/>
      <c r="C25" s="42"/>
      <c r="D25" s="42"/>
      <c r="E25" s="42"/>
      <c r="F25" s="42"/>
      <c r="AQ25" s="18" t="s">
        <v>19</v>
      </c>
      <c r="AR25" s="25"/>
    </row>
    <row r="26" spans="1:44" customFormat="1" ht="45" x14ac:dyDescent="0.25">
      <c r="A26" s="19" t="s">
        <v>20</v>
      </c>
      <c r="B26" s="20" t="s">
        <v>21</v>
      </c>
      <c r="C26" s="21" t="s">
        <v>70</v>
      </c>
      <c r="D26" s="22">
        <v>676.62400000000002</v>
      </c>
      <c r="E26" s="40"/>
      <c r="F26" s="23">
        <v>13560322.640000001</v>
      </c>
      <c r="AQ26" s="18"/>
      <c r="AR26" s="25"/>
    </row>
    <row r="27" spans="1:44" customFormat="1" ht="15" x14ac:dyDescent="0.25">
      <c r="A27" s="41" t="s">
        <v>22</v>
      </c>
      <c r="B27" s="41"/>
      <c r="C27" s="41"/>
      <c r="D27" s="41"/>
      <c r="E27" s="41"/>
      <c r="F27" s="24">
        <f>F26</f>
        <v>13560322.640000001</v>
      </c>
      <c r="AQ27" s="18"/>
      <c r="AR27" s="25" t="s">
        <v>22</v>
      </c>
    </row>
    <row r="28" spans="1:44" customFormat="1" ht="15" x14ac:dyDescent="0.25">
      <c r="A28" s="42" t="s">
        <v>23</v>
      </c>
      <c r="B28" s="42"/>
      <c r="C28" s="42"/>
      <c r="D28" s="42"/>
      <c r="E28" s="42"/>
      <c r="F28" s="42"/>
      <c r="AQ28" s="18" t="s">
        <v>23</v>
      </c>
      <c r="AR28" s="25"/>
    </row>
    <row r="29" spans="1:44" customFormat="1" ht="45" x14ac:dyDescent="0.25">
      <c r="A29" s="19" t="s">
        <v>24</v>
      </c>
      <c r="B29" s="20" t="s">
        <v>21</v>
      </c>
      <c r="C29" s="21" t="s">
        <v>70</v>
      </c>
      <c r="D29" s="22">
        <v>295.15199999999999</v>
      </c>
      <c r="E29" s="40"/>
      <c r="F29" s="23">
        <v>5915185.3200000003</v>
      </c>
      <c r="AQ29" s="18"/>
      <c r="AR29" s="25"/>
    </row>
    <row r="30" spans="1:44" customFormat="1" ht="15" x14ac:dyDescent="0.25">
      <c r="A30" s="41" t="s">
        <v>25</v>
      </c>
      <c r="B30" s="41"/>
      <c r="C30" s="41"/>
      <c r="D30" s="41"/>
      <c r="E30" s="41"/>
      <c r="F30" s="24">
        <f>F29</f>
        <v>5915185.3200000003</v>
      </c>
      <c r="AQ30" s="18"/>
      <c r="AR30" s="25" t="s">
        <v>25</v>
      </c>
    </row>
    <row r="31" spans="1:44" customFormat="1" ht="15" x14ac:dyDescent="0.25">
      <c r="A31" s="42" t="s">
        <v>26</v>
      </c>
      <c r="B31" s="42"/>
      <c r="C31" s="42"/>
      <c r="D31" s="42"/>
      <c r="E31" s="42"/>
      <c r="F31" s="42"/>
      <c r="AQ31" s="18" t="s">
        <v>26</v>
      </c>
      <c r="AR31" s="25"/>
    </row>
    <row r="32" spans="1:44" customFormat="1" ht="45" x14ac:dyDescent="0.25">
      <c r="A32" s="19" t="s">
        <v>27</v>
      </c>
      <c r="B32" s="20" t="s">
        <v>28</v>
      </c>
      <c r="C32" s="21" t="s">
        <v>71</v>
      </c>
      <c r="D32" s="22">
        <v>284.85599999999999</v>
      </c>
      <c r="E32" s="40"/>
      <c r="F32" s="23">
        <v>12964852</v>
      </c>
      <c r="AQ32" s="18"/>
      <c r="AR32" s="25"/>
    </row>
    <row r="33" spans="1:44" customFormat="1" ht="15" x14ac:dyDescent="0.25">
      <c r="A33" s="41" t="s">
        <v>29</v>
      </c>
      <c r="B33" s="41"/>
      <c r="C33" s="41"/>
      <c r="D33" s="41"/>
      <c r="E33" s="41"/>
      <c r="F33" s="24">
        <f>F32</f>
        <v>12964852</v>
      </c>
      <c r="AQ33" s="18"/>
      <c r="AR33" s="25" t="s">
        <v>29</v>
      </c>
    </row>
    <row r="34" spans="1:44" customFormat="1" ht="15" x14ac:dyDescent="0.25">
      <c r="A34" s="42" t="s">
        <v>30</v>
      </c>
      <c r="B34" s="42"/>
      <c r="C34" s="42"/>
      <c r="D34" s="42"/>
      <c r="E34" s="42"/>
      <c r="F34" s="42"/>
      <c r="AQ34" s="18" t="s">
        <v>30</v>
      </c>
      <c r="AR34" s="25"/>
    </row>
    <row r="35" spans="1:44" customFormat="1" ht="22.5" x14ac:dyDescent="0.25">
      <c r="A35" s="19" t="s">
        <v>31</v>
      </c>
      <c r="B35" s="20" t="s">
        <v>32</v>
      </c>
      <c r="C35" s="21" t="s">
        <v>74</v>
      </c>
      <c r="D35" s="22">
        <v>103.27200000000001</v>
      </c>
      <c r="E35" s="40"/>
      <c r="F35" s="23">
        <v>2939654.89</v>
      </c>
      <c r="AQ35" s="18"/>
      <c r="AR35" s="25"/>
    </row>
    <row r="36" spans="1:44" customFormat="1" ht="15" x14ac:dyDescent="0.25">
      <c r="A36" s="41" t="s">
        <v>33</v>
      </c>
      <c r="B36" s="41"/>
      <c r="C36" s="41"/>
      <c r="D36" s="41"/>
      <c r="E36" s="41"/>
      <c r="F36" s="24">
        <f>F35</f>
        <v>2939654.89</v>
      </c>
      <c r="AQ36" s="18"/>
      <c r="AR36" s="25" t="s">
        <v>33</v>
      </c>
    </row>
    <row r="37" spans="1:44" customFormat="1" ht="15" x14ac:dyDescent="0.25">
      <c r="A37" s="42" t="s">
        <v>34</v>
      </c>
      <c r="B37" s="42"/>
      <c r="C37" s="42"/>
      <c r="D37" s="42"/>
      <c r="E37" s="42"/>
      <c r="F37" s="42"/>
      <c r="AQ37" s="18" t="s">
        <v>34</v>
      </c>
      <c r="AR37" s="25"/>
    </row>
    <row r="38" spans="1:44" customFormat="1" ht="33.75" x14ac:dyDescent="0.25">
      <c r="A38" s="19" t="s">
        <v>35</v>
      </c>
      <c r="B38" s="20" t="s">
        <v>36</v>
      </c>
      <c r="C38" s="21" t="s">
        <v>75</v>
      </c>
      <c r="D38" s="22">
        <v>66.872</v>
      </c>
      <c r="E38" s="40"/>
      <c r="F38" s="23">
        <v>2043128.68</v>
      </c>
      <c r="AQ38" s="18"/>
      <c r="AR38" s="25"/>
    </row>
    <row r="39" spans="1:44" customFormat="1" ht="15" x14ac:dyDescent="0.25">
      <c r="A39" s="41" t="s">
        <v>37</v>
      </c>
      <c r="B39" s="41"/>
      <c r="C39" s="41"/>
      <c r="D39" s="41"/>
      <c r="E39" s="41"/>
      <c r="F39" s="24">
        <f>F38</f>
        <v>2043128.68</v>
      </c>
      <c r="AQ39" s="18"/>
      <c r="AR39" s="25" t="s">
        <v>37</v>
      </c>
    </row>
    <row r="40" spans="1:44" customFormat="1" ht="15" x14ac:dyDescent="0.25">
      <c r="A40" s="42" t="s">
        <v>38</v>
      </c>
      <c r="B40" s="42"/>
      <c r="C40" s="42"/>
      <c r="D40" s="42"/>
      <c r="E40" s="42"/>
      <c r="F40" s="42"/>
      <c r="AQ40" s="18" t="s">
        <v>38</v>
      </c>
      <c r="AR40" s="25"/>
    </row>
    <row r="41" spans="1:44" customFormat="1" ht="33.75" x14ac:dyDescent="0.25">
      <c r="A41" s="19" t="s">
        <v>39</v>
      </c>
      <c r="B41" s="20" t="s">
        <v>40</v>
      </c>
      <c r="C41" s="21" t="s">
        <v>76</v>
      </c>
      <c r="D41" s="22">
        <v>233.27199999999999</v>
      </c>
      <c r="E41" s="40"/>
      <c r="F41" s="23">
        <v>7752980.5800000001</v>
      </c>
      <c r="AQ41" s="18"/>
      <c r="AR41" s="25"/>
    </row>
    <row r="42" spans="1:44" customFormat="1" ht="33.75" x14ac:dyDescent="0.25">
      <c r="A42" s="19" t="s">
        <v>41</v>
      </c>
      <c r="B42" s="20" t="s">
        <v>42</v>
      </c>
      <c r="C42" s="21" t="s">
        <v>77</v>
      </c>
      <c r="D42" s="22">
        <v>52.7</v>
      </c>
      <c r="E42" s="40"/>
      <c r="F42" s="23">
        <v>1532503.75</v>
      </c>
      <c r="AQ42" s="18"/>
      <c r="AR42" s="25"/>
    </row>
    <row r="43" spans="1:44" customFormat="1" ht="33.75" x14ac:dyDescent="0.25">
      <c r="A43" s="19" t="s">
        <v>43</v>
      </c>
      <c r="B43" s="20" t="s">
        <v>44</v>
      </c>
      <c r="C43" s="21" t="s">
        <v>78</v>
      </c>
      <c r="D43" s="22">
        <v>1.8972</v>
      </c>
      <c r="E43" s="36"/>
      <c r="F43" s="23">
        <v>377528.92</v>
      </c>
      <c r="AQ43" s="18"/>
      <c r="AR43" s="25"/>
    </row>
    <row r="44" spans="1:44" customFormat="1" ht="45" x14ac:dyDescent="0.25">
      <c r="A44" s="19" t="s">
        <v>45</v>
      </c>
      <c r="B44" s="20" t="s">
        <v>46</v>
      </c>
      <c r="C44" s="21" t="s">
        <v>79</v>
      </c>
      <c r="D44" s="22">
        <v>65.675700000000006</v>
      </c>
      <c r="E44" s="40"/>
      <c r="F44" s="23">
        <v>6677033.6100000003</v>
      </c>
      <c r="AQ44" s="18"/>
      <c r="AR44" s="25"/>
    </row>
    <row r="45" spans="1:44" customFormat="1" ht="67.5" x14ac:dyDescent="0.25">
      <c r="A45" s="19" t="s">
        <v>47</v>
      </c>
      <c r="B45" s="20" t="s">
        <v>48</v>
      </c>
      <c r="C45" s="21" t="s">
        <v>49</v>
      </c>
      <c r="D45" s="26">
        <v>3.7959999999999998</v>
      </c>
      <c r="E45" s="36"/>
      <c r="F45" s="23">
        <v>529927.11</v>
      </c>
      <c r="AQ45" s="18"/>
      <c r="AR45" s="25"/>
    </row>
    <row r="46" spans="1:44" customFormat="1" ht="33.75" x14ac:dyDescent="0.25">
      <c r="A46" s="19" t="s">
        <v>50</v>
      </c>
      <c r="B46" s="20" t="s">
        <v>44</v>
      </c>
      <c r="C46" s="21" t="s">
        <v>78</v>
      </c>
      <c r="D46" s="22">
        <v>2.3643000000000001</v>
      </c>
      <c r="E46" s="36"/>
      <c r="F46" s="23">
        <v>470478.4</v>
      </c>
      <c r="AQ46" s="18"/>
      <c r="AR46" s="25"/>
    </row>
    <row r="47" spans="1:44" customFormat="1" ht="15" x14ac:dyDescent="0.25">
      <c r="A47" s="41" t="s">
        <v>51</v>
      </c>
      <c r="B47" s="41"/>
      <c r="C47" s="41"/>
      <c r="D47" s="41"/>
      <c r="E47" s="41"/>
      <c r="F47" s="24">
        <f>SUM(F41:F46)</f>
        <v>17340452.369999997</v>
      </c>
      <c r="AQ47" s="18"/>
      <c r="AR47" s="25" t="s">
        <v>51</v>
      </c>
    </row>
    <row r="48" spans="1:44" customFormat="1" ht="15" x14ac:dyDescent="0.25">
      <c r="A48" s="42" t="s">
        <v>52</v>
      </c>
      <c r="B48" s="42"/>
      <c r="C48" s="42"/>
      <c r="D48" s="42"/>
      <c r="E48" s="42"/>
      <c r="F48" s="42"/>
      <c r="AQ48" s="18" t="s">
        <v>52</v>
      </c>
      <c r="AR48" s="25"/>
    </row>
    <row r="49" spans="1:45" customFormat="1" ht="33.75" x14ac:dyDescent="0.25">
      <c r="A49" s="19" t="s">
        <v>53</v>
      </c>
      <c r="B49" s="20" t="s">
        <v>54</v>
      </c>
      <c r="C49" s="21" t="s">
        <v>80</v>
      </c>
      <c r="D49" s="22">
        <v>4.3680000000000003</v>
      </c>
      <c r="E49" s="40"/>
      <c r="F49" s="23">
        <v>420176.77</v>
      </c>
      <c r="AQ49" s="18"/>
      <c r="AR49" s="25"/>
    </row>
    <row r="50" spans="1:45" customFormat="1" ht="15" x14ac:dyDescent="0.25">
      <c r="A50" s="41" t="s">
        <v>55</v>
      </c>
      <c r="B50" s="41"/>
      <c r="C50" s="41"/>
      <c r="D50" s="41"/>
      <c r="E50" s="41"/>
      <c r="F50" s="24">
        <f>F49</f>
        <v>420176.77</v>
      </c>
      <c r="AQ50" s="18"/>
      <c r="AR50" s="25" t="s">
        <v>55</v>
      </c>
    </row>
    <row r="51" spans="1:45" customFormat="1" ht="15" x14ac:dyDescent="0.25">
      <c r="A51" s="42" t="s">
        <v>56</v>
      </c>
      <c r="B51" s="42"/>
      <c r="C51" s="42"/>
      <c r="D51" s="42"/>
      <c r="E51" s="42"/>
      <c r="F51" s="42"/>
      <c r="AQ51" s="18" t="s">
        <v>56</v>
      </c>
      <c r="AR51" s="25"/>
    </row>
    <row r="52" spans="1:45" customFormat="1" ht="33.75" x14ac:dyDescent="0.25">
      <c r="A52" s="19" t="s">
        <v>57</v>
      </c>
      <c r="B52" s="20" t="s">
        <v>58</v>
      </c>
      <c r="C52" s="21" t="s">
        <v>81</v>
      </c>
      <c r="D52" s="22">
        <v>47.659599999999998</v>
      </c>
      <c r="E52" s="40"/>
      <c r="F52" s="23">
        <v>191503.03</v>
      </c>
      <c r="AQ52" s="18"/>
      <c r="AR52" s="25"/>
    </row>
    <row r="53" spans="1:45" customFormat="1" ht="67.5" x14ac:dyDescent="0.25">
      <c r="A53" s="19" t="s">
        <v>59</v>
      </c>
      <c r="B53" s="20" t="s">
        <v>60</v>
      </c>
      <c r="C53" s="21" t="s">
        <v>61</v>
      </c>
      <c r="D53" s="22">
        <v>571.9</v>
      </c>
      <c r="E53" s="40"/>
      <c r="F53" s="23">
        <v>160812.68</v>
      </c>
      <c r="AQ53" s="18"/>
      <c r="AR53" s="25"/>
    </row>
    <row r="54" spans="1:45" customFormat="1" ht="22.5" x14ac:dyDescent="0.25">
      <c r="A54" s="19" t="s">
        <v>62</v>
      </c>
      <c r="B54" s="20" t="s">
        <v>63</v>
      </c>
      <c r="C54" s="21" t="s">
        <v>82</v>
      </c>
      <c r="D54" s="22">
        <v>20.565200000000001</v>
      </c>
      <c r="E54" s="40"/>
      <c r="F54" s="23">
        <v>98175.6</v>
      </c>
      <c r="AQ54" s="18"/>
      <c r="AR54" s="25"/>
    </row>
    <row r="55" spans="1:45" customFormat="1" ht="67.5" x14ac:dyDescent="0.25">
      <c r="A55" s="19" t="s">
        <v>64</v>
      </c>
      <c r="B55" s="20" t="s">
        <v>65</v>
      </c>
      <c r="C55" s="21" t="s">
        <v>66</v>
      </c>
      <c r="D55" s="22">
        <v>781.5</v>
      </c>
      <c r="E55" s="40"/>
      <c r="F55" s="23">
        <v>275042.99</v>
      </c>
      <c r="AQ55" s="18"/>
      <c r="AR55" s="25"/>
    </row>
    <row r="56" spans="1:45" customFormat="1" ht="15" x14ac:dyDescent="0.25">
      <c r="A56" s="41" t="s">
        <v>67</v>
      </c>
      <c r="B56" s="41"/>
      <c r="C56" s="41"/>
      <c r="D56" s="41"/>
      <c r="E56" s="41"/>
      <c r="F56" s="24">
        <f>SUM(F52:F55)</f>
        <v>725534.29999999993</v>
      </c>
      <c r="AQ56" s="18"/>
      <c r="AR56" s="25" t="s">
        <v>67</v>
      </c>
    </row>
    <row r="57" spans="1:45" customFormat="1" ht="15" x14ac:dyDescent="0.25">
      <c r="A57" s="41" t="s">
        <v>68</v>
      </c>
      <c r="B57" s="41"/>
      <c r="C57" s="41"/>
      <c r="D57" s="41"/>
      <c r="E57" s="41"/>
      <c r="F57" s="24">
        <f>F56+F50+F47+F39+F36+F33+F30+F27+F24</f>
        <v>60614018.539999999</v>
      </c>
      <c r="AS57" s="25" t="s">
        <v>68</v>
      </c>
    </row>
  </sheetData>
  <mergeCells count="25">
    <mergeCell ref="A21:F21"/>
    <mergeCell ref="A24:E24"/>
    <mergeCell ref="B12:F12"/>
    <mergeCell ref="B15:F15"/>
    <mergeCell ref="A1:B1"/>
    <mergeCell ref="A2:B2"/>
    <mergeCell ref="A6:B6"/>
    <mergeCell ref="A5:B5"/>
    <mergeCell ref="A30:E30"/>
    <mergeCell ref="A31:F31"/>
    <mergeCell ref="A27:E27"/>
    <mergeCell ref="A28:F28"/>
    <mergeCell ref="A25:F25"/>
    <mergeCell ref="A40:F40"/>
    <mergeCell ref="A37:F37"/>
    <mergeCell ref="A39:E39"/>
    <mergeCell ref="A36:E36"/>
    <mergeCell ref="A33:E33"/>
    <mergeCell ref="A34:F34"/>
    <mergeCell ref="A57:E57"/>
    <mergeCell ref="A56:E56"/>
    <mergeCell ref="A50:E50"/>
    <mergeCell ref="A51:F51"/>
    <mergeCell ref="A47:E47"/>
    <mergeCell ref="A48:F4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Анастасия</cp:lastModifiedBy>
  <cp:lastPrinted>2021-05-26T13:48:38Z</cp:lastPrinted>
  <dcterms:created xsi:type="dcterms:W3CDTF">2020-09-30T08:50:27Z</dcterms:created>
  <dcterms:modified xsi:type="dcterms:W3CDTF">2026-01-18T15:53:40Z</dcterms:modified>
</cp:coreProperties>
</file>