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Подколонники фундаментов\"/>
    </mc:Choice>
  </mc:AlternateContent>
  <xr:revisionPtr revIDLastSave="0" documentId="13_ncr:1_{6C30C1D2-36F9-425F-B744-E9DC6FB4E7FB}" xr6:coauthVersionLast="47" xr6:coauthVersionMax="47" xr10:uidLastSave="{00000000-0000-0000-0000-000000000000}"/>
  <bookViews>
    <workbookView xWindow="28680" yWindow="1290" windowWidth="29040" windowHeight="16440" xr2:uid="{00000000-000D-0000-FFFF-FFFF00000000}"/>
  </bookViews>
  <sheets>
    <sheet name="rsemTwoPrice" sheetId="1" r:id="rId1"/>
  </sheets>
  <definedNames>
    <definedName name="_xlnm.Print_Titles" localSheetId="0">rsemTwoPrice!$12:$12</definedName>
    <definedName name="_xlnm.Print_Area" localSheetId="0">rsemTwoPrice!$A$1:$I$41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1" l="1"/>
  <c r="I40" i="1"/>
  <c r="H40" i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</calcChain>
</file>

<file path=xl/sharedStrings.xml><?xml version="1.0" encoding="utf-8"?>
<sst xmlns="http://schemas.openxmlformats.org/spreadsheetml/2006/main" count="139" uniqueCount="76">
  <si>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</si>
  <si>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</si>
  <si>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</si>
  <si>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 xml:space="preserve">ВЕДОМОСТЬ РЕСУРСОВ </t>
  </si>
  <si>
    <t>Конструкции металлические 07.04.042 Конвейерная галерея №3 (код SAP 01.02.011) код ГП 2.1.3</t>
  </si>
  <si>
    <t>(наименование работ и затрат, наименование объекта)</t>
  </si>
  <si>
    <t>№ пп</t>
  </si>
  <si>
    <t>Обосно-
вание</t>
  </si>
  <si>
    <t>Наименование</t>
  </si>
  <si>
    <t>Ед. изм.</t>
  </si>
  <si>
    <t>Общее 
кол-во</t>
  </si>
  <si>
    <t>Стоимость, руб. в текущих ценах</t>
  </si>
  <si>
    <t xml:space="preserve">     Материалы</t>
  </si>
  <si>
    <t>т</t>
  </si>
  <si>
    <t>101-0797</t>
  </si>
  <si>
    <t>Проволока горячекатаная в мотках, диаметром 6,3-6,5 мм</t>
  </si>
  <si>
    <t>101-1513</t>
  </si>
  <si>
    <t>Электроды диаметром: 4 мм Э42</t>
  </si>
  <si>
    <t>101-1668</t>
  </si>
  <si>
    <t>Рогожа</t>
  </si>
  <si>
    <t>м2</t>
  </si>
  <si>
    <t>101-1757</t>
  </si>
  <si>
    <t>Ветошь</t>
  </si>
  <si>
    <t>кг</t>
  </si>
  <si>
    <t>101-1805</t>
  </si>
  <si>
    <t>Гвозди строительные</t>
  </si>
  <si>
    <t>102-0025</t>
  </si>
  <si>
    <t>Бруски обрезные хвойных пород длиной: 4-6,5 м, шириной 75-150 мм, толщиной 40-75 мм, III сорта</t>
  </si>
  <si>
    <t>м3</t>
  </si>
  <si>
    <t>102-0053</t>
  </si>
  <si>
    <t>Доски обрезные хвойных пород длиной: 4-6,5 м, шириной 75-150 мм, толщиной 25 мм, III сорта</t>
  </si>
  <si>
    <t>102-0061</t>
  </si>
  <si>
    <t>Доски обрезные хвойных пород длиной: 4-6,5 м, шириной 75-150 мм, толщиной 44 мм и более, III сорта</t>
  </si>
  <si>
    <t>201-0798</t>
  </si>
  <si>
    <t>Кондуктор инвентарный металлический</t>
  </si>
  <si>
    <t>шт.</t>
  </si>
  <si>
    <t>203-0512</t>
  </si>
  <si>
    <t>Щиты: из досок толщиной 40 мм</t>
  </si>
  <si>
    <t>204-0005</t>
  </si>
  <si>
    <t>Горячекатаная арматурная сталь гладкая класса А-I, диаметром: 14 мм</t>
  </si>
  <si>
    <t>405-0253</t>
  </si>
  <si>
    <t>Известь строительная: негашеная комовая, сорт I</t>
  </si>
  <si>
    <t>408-0442</t>
  </si>
  <si>
    <t>Песок кварцевый ЛПК-5</t>
  </si>
  <si>
    <t>411-0001</t>
  </si>
  <si>
    <t>Вода</t>
  </si>
  <si>
    <t>Прайс лист</t>
  </si>
  <si>
    <t xml:space="preserve">     "СК-ПРОТЕКТ" (расход 315 г/м2 при толщине покрытия 150 мкм)</t>
  </si>
  <si>
    <t xml:space="preserve">     MasterEmaco P 5000 AP (расход 3кг/м2)</t>
  </si>
  <si>
    <t xml:space="preserve">     СК-БЕТОН (расход 175г/м2)</t>
  </si>
  <si>
    <t xml:space="preserve">     СК-ЭПОКСИД-MIO (расход 416 г/м2 при толщине покрытия 200 мкм)</t>
  </si>
  <si>
    <t>ТССЦ-101-2542</t>
  </si>
  <si>
    <t>Сталь угловая: 50х50 мм</t>
  </si>
  <si>
    <t>ТССЦ-101-6791</t>
  </si>
  <si>
    <t>Болты анкерные из прямых или гнутых круглых стержней с резьбой, с гайками и шайбами</t>
  </si>
  <si>
    <t>ТССЦ-204-0002</t>
  </si>
  <si>
    <t>Горячекатаная арматурная сталь гладкая класса А-I, диаметром: 8 мм</t>
  </si>
  <si>
    <t>ТССЦ-204-0035</t>
  </si>
  <si>
    <t>Надбавки к ценам заготовок за сборку и сварку каркасов и сеток: плоских, диаметром 8 мм</t>
  </si>
  <si>
    <t>ТССЦ-204-0041</t>
  </si>
  <si>
    <t>Надбавки к ценам заготовок за сборку и сварку каркасов и сеток: плоских, диаметром 25-28 мм</t>
  </si>
  <si>
    <t>ТССЦ-204-0105</t>
  </si>
  <si>
    <t>Горячекатанная арматурная сталь класса А500 С, диаметром: 25 мм</t>
  </si>
  <si>
    <t>ТССЦ-401-0013</t>
  </si>
  <si>
    <t>Бетон тяжелый, класс: В40 (М550)</t>
  </si>
  <si>
    <t>ТССЦ-401-0094</t>
  </si>
  <si>
    <t>Бетон тяжелый, крупность заполнителя: 10 мм, класс В45 (М600)</t>
  </si>
  <si>
    <t>ТССЦ-411-0001</t>
  </si>
  <si>
    <t>Вода (на 1 кг смеси 0,2 л воды)</t>
  </si>
  <si>
    <t>Итого "Материалы"</t>
  </si>
  <si>
    <t>2125745,3</t>
  </si>
  <si>
    <t>1055670,45</t>
  </si>
  <si>
    <t>Цена, база без НДС</t>
  </si>
  <si>
    <t>Индекс</t>
  </si>
  <si>
    <t>Коэф-ты</t>
  </si>
  <si>
    <t>Всего,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</si>
</sst>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0000"/>
    <numFmt numFmtId="166" formatCode="0.000"/>
    <numFmt numFmtId="167" formatCode="0.0000"/>
  </numFmts>
  <fonts count="11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11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color rgb="FF000000"/>
      <name val="Arial"/>
      <charset val="204"/>
    </font>
    <font>
      <b/>
      <sz val="11"/>
      <color rgb="FF000000"/>
      <name val="Arial"/>
      <charset val="204"/>
    </font>
    <font>
      <sz val="9"/>
      <name val="Arial"/>
      <charset val="204"/>
    </font>
    <font>
      <b/>
      <sz val="8"/>
      <color rgb="FF000000"/>
      <name val="Arial"/>
      <charset val="204"/>
    </font>
    <font>
      <sz val="9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2" fontId="3" fillId="0" borderId="2" xfId="0" applyNumberFormat="1" applyFont="1" applyFill="1" applyBorder="1" applyAlignment="1" applyProtection="1">
      <alignment horizontal="right" vertical="top"/>
    </xf>
    <xf numFmtId="2" fontId="4" fillId="0" borderId="2" xfId="0" applyNumberFormat="1" applyFont="1" applyFill="1" applyBorder="1" applyAlignment="1" applyProtection="1">
      <alignment horizontal="right" vertical="top" wrapText="1"/>
    </xf>
    <xf numFmtId="4" fontId="3" fillId="0" borderId="2" xfId="0" applyNumberFormat="1" applyFont="1" applyFill="1" applyBorder="1" applyAlignment="1" applyProtection="1">
      <alignment horizontal="right" vertical="top" wrapText="1"/>
    </xf>
    <xf numFmtId="165" fontId="3" fillId="0" borderId="2" xfId="0" applyNumberFormat="1" applyFont="1" applyFill="1" applyBorder="1" applyAlignment="1" applyProtection="1">
      <alignment horizontal="right" vertical="top"/>
    </xf>
    <xf numFmtId="166" fontId="3" fillId="0" borderId="2" xfId="0" applyNumberFormat="1" applyFont="1" applyFill="1" applyBorder="1" applyAlignment="1" applyProtection="1">
      <alignment horizontal="right" vertical="top"/>
    </xf>
    <xf numFmtId="167" fontId="3" fillId="0" borderId="2" xfId="0" applyNumberFormat="1" applyFont="1" applyFill="1" applyBorder="1" applyAlignment="1" applyProtection="1">
      <alignment horizontal="right" vertical="top"/>
    </xf>
    <xf numFmtId="4" fontId="4" fillId="0" borderId="2" xfId="0" applyNumberFormat="1" applyFont="1" applyFill="1" applyBorder="1" applyAlignment="1" applyProtection="1">
      <alignment horizontal="right" vertical="top" wrapText="1"/>
    </xf>
    <xf numFmtId="1" fontId="3" fillId="0" borderId="2" xfId="0" applyNumberFormat="1" applyFont="1" applyFill="1" applyBorder="1" applyAlignment="1" applyProtection="1">
      <alignment horizontal="right" vertical="top"/>
    </xf>
    <xf numFmtId="0" fontId="3" fillId="0" borderId="1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left" vertical="top" wrapText="1"/>
    </xf>
    <xf numFmtId="0" fontId="8" fillId="0" borderId="4" xfId="0" applyNumberFormat="1" applyFont="1" applyFill="1" applyBorder="1" applyAlignment="1" applyProtection="1">
      <alignment horizontal="left" vertical="top" wrapText="1"/>
    </xf>
    <xf numFmtId="0" fontId="8" fillId="0" borderId="5" xfId="0" applyNumberFormat="1" applyFont="1" applyFill="1" applyBorder="1" applyAlignment="1" applyProtection="1">
      <alignment horizontal="left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8" fillId="0" borderId="2" xfId="0" applyNumberFormat="1" applyFont="1" applyFill="1" applyBorder="1" applyAlignment="1" applyProtection="1">
      <alignment horizontal="left" vertical="top" wrapText="1"/>
    </xf>
    <xf numFmtId="4" fontId="1" fillId="0" borderId="0" xfId="0" applyNumberFormat="1" applyFont="1" applyFill="1" applyBorder="1" applyAlignment="1" applyProtection="1"/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/>
    </xf>
    <xf numFmtId="4" fontId="10" fillId="0" borderId="2" xfId="0" applyNumberFormat="1" applyFont="1" applyFill="1" applyBorder="1" applyAlignment="1" applyProtection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R43"/>
  <sheetViews>
    <sheetView tabSelected="1" topLeftCell="A30" workbookViewId="0">
      <selection activeCell="F41" sqref="F41:I41"/>
    </sheetView>
  </sheetViews>
  <sheetFormatPr defaultColWidth="9.140625" defaultRowHeight="14.25" customHeight="1" x14ac:dyDescent="0.2"/>
  <cols>
    <col min="1" max="1" width="6.5703125" style="1" customWidth="1"/>
    <col min="2" max="2" width="12.28515625" style="1" customWidth="1"/>
    <col min="3" max="3" width="28.42578125" style="1" customWidth="1"/>
    <col min="4" max="4" width="9.140625" style="1"/>
    <col min="5" max="8" width="10.85546875" style="1" customWidth="1"/>
    <col min="9" max="9" width="14.28515625" style="1" customWidth="1"/>
    <col min="10" max="10" width="9.140625" style="2"/>
    <col min="11" max="44" width="201.28515625" style="3" hidden="1" customWidth="1"/>
    <col min="45" max="45" width="67.28515625" style="4" hidden="1" customWidth="1"/>
    <col min="46" max="47" width="48.7109375" style="5" hidden="1" customWidth="1"/>
    <col min="48" max="48" width="67.28515625" style="4" hidden="1" customWidth="1"/>
    <col min="49" max="50" width="48.7109375" style="5" hidden="1" customWidth="1"/>
    <col min="51" max="51" width="48.42578125" style="4" hidden="1" customWidth="1"/>
    <col min="52" max="53" width="48.7109375" style="5" hidden="1" customWidth="1"/>
    <col min="54" max="54" width="18.28515625" style="5" hidden="1" customWidth="1"/>
    <col min="55" max="55" width="48.42578125" style="4" hidden="1" customWidth="1"/>
    <col min="56" max="57" width="48.7109375" style="5" hidden="1" customWidth="1"/>
    <col min="58" max="58" width="18.28515625" style="5" hidden="1" customWidth="1"/>
    <col min="59" max="59" width="48.42578125" style="4" hidden="1" customWidth="1"/>
    <col min="60" max="61" width="48.7109375" style="5" hidden="1" customWidth="1"/>
    <col min="62" max="62" width="18.28515625" style="5" hidden="1" customWidth="1"/>
    <col min="63" max="16384" width="9.140625" style="1"/>
  </cols>
  <sheetData>
    <row r="1" spans="1:64" s="6" customFormat="1" ht="11.25" x14ac:dyDescent="0.2">
      <c r="J1" s="7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9"/>
      <c r="AT1" s="10"/>
      <c r="AU1" s="10"/>
      <c r="AV1" s="9"/>
      <c r="AW1" s="10"/>
      <c r="AX1" s="10"/>
      <c r="AY1" s="9"/>
      <c r="AZ1" s="10"/>
      <c r="BA1" s="10"/>
      <c r="BB1" s="10"/>
      <c r="BC1" s="9"/>
      <c r="BD1" s="10"/>
      <c r="BE1" s="10"/>
      <c r="BF1" s="10"/>
      <c r="BG1" s="9"/>
      <c r="BH1" s="10"/>
      <c r="BI1" s="10"/>
      <c r="BJ1" s="10"/>
    </row>
    <row r="2" spans="1:64" s="6" customFormat="1" ht="11.25" x14ac:dyDescent="0.2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7"/>
      <c r="K2" s="8" t="s">
        <v>0</v>
      </c>
      <c r="L2" s="8" t="s">
        <v>1</v>
      </c>
      <c r="M2" s="8" t="s">
        <v>1</v>
      </c>
      <c r="N2" s="8" t="s">
        <v>1</v>
      </c>
      <c r="O2" s="8" t="s">
        <v>1</v>
      </c>
      <c r="P2" s="8" t="s">
        <v>1</v>
      </c>
      <c r="Q2" s="8" t="s">
        <v>1</v>
      </c>
      <c r="R2" s="8" t="s">
        <v>1</v>
      </c>
      <c r="S2" s="8" t="s">
        <v>1</v>
      </c>
      <c r="T2" s="8" t="s">
        <v>1</v>
      </c>
      <c r="U2" s="8" t="s">
        <v>1</v>
      </c>
      <c r="V2" s="8" t="s">
        <v>1</v>
      </c>
      <c r="W2" s="8" t="s">
        <v>1</v>
      </c>
      <c r="X2" s="8" t="s">
        <v>1</v>
      </c>
      <c r="Y2" s="8" t="s">
        <v>1</v>
      </c>
      <c r="Z2" s="8" t="s">
        <v>1</v>
      </c>
      <c r="AA2" s="8" t="s">
        <v>1</v>
      </c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9"/>
      <c r="AT2" s="10"/>
      <c r="AU2" s="10"/>
      <c r="AV2" s="9"/>
      <c r="AW2" s="10"/>
      <c r="AX2" s="10"/>
      <c r="AY2" s="9"/>
      <c r="AZ2" s="10"/>
      <c r="BA2" s="10"/>
      <c r="BB2" s="10"/>
      <c r="BC2" s="9"/>
      <c r="BD2" s="10"/>
      <c r="BE2" s="10"/>
      <c r="BF2" s="10"/>
      <c r="BG2" s="9"/>
      <c r="BH2" s="10"/>
      <c r="BI2" s="10"/>
      <c r="BJ2" s="10"/>
    </row>
    <row r="3" spans="1:64" s="6" customFormat="1" ht="11.25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7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9"/>
      <c r="AT3" s="10"/>
      <c r="AU3" s="10"/>
      <c r="AV3" s="9"/>
      <c r="AW3" s="10"/>
      <c r="AX3" s="10"/>
      <c r="AY3" s="9"/>
      <c r="AZ3" s="10"/>
      <c r="BA3" s="10"/>
      <c r="BB3" s="10"/>
      <c r="BC3" s="9"/>
      <c r="BD3" s="10"/>
      <c r="BE3" s="10"/>
      <c r="BF3" s="10"/>
      <c r="BG3" s="9"/>
      <c r="BH3" s="10"/>
      <c r="BI3" s="10"/>
      <c r="BJ3" s="10"/>
    </row>
    <row r="4" spans="1:64" s="6" customFormat="1" ht="11.25" x14ac:dyDescent="0.2">
      <c r="A4" s="11"/>
      <c r="B4" s="11"/>
      <c r="C4" s="11"/>
      <c r="D4" s="11"/>
      <c r="E4" s="11"/>
      <c r="F4" s="11"/>
      <c r="G4" s="11"/>
      <c r="H4" s="11"/>
      <c r="I4" s="11"/>
      <c r="J4" s="7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9"/>
      <c r="AT4" s="10"/>
      <c r="AU4" s="10"/>
      <c r="AV4" s="9"/>
      <c r="AW4" s="10"/>
      <c r="AX4" s="10"/>
      <c r="AY4" s="9"/>
      <c r="AZ4" s="10"/>
      <c r="BA4" s="10"/>
      <c r="BB4" s="10"/>
      <c r="BC4" s="9"/>
      <c r="BD4" s="10"/>
      <c r="BE4" s="10"/>
      <c r="BF4" s="10"/>
      <c r="BG4" s="9"/>
      <c r="BH4" s="10"/>
      <c r="BI4" s="10"/>
      <c r="BJ4" s="10"/>
    </row>
    <row r="5" spans="1:64" s="6" customFormat="1" ht="15" x14ac:dyDescent="0.25">
      <c r="A5" s="31" t="s">
        <v>3</v>
      </c>
      <c r="B5" s="31"/>
      <c r="C5" s="31"/>
      <c r="D5" s="31"/>
      <c r="E5" s="31"/>
      <c r="F5" s="31"/>
      <c r="G5" s="31"/>
      <c r="H5" s="31"/>
      <c r="I5" s="31"/>
      <c r="J5" s="7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9"/>
      <c r="AT5" s="10"/>
      <c r="AU5" s="10"/>
      <c r="AV5" s="9"/>
      <c r="AW5" s="10"/>
      <c r="AX5" s="10"/>
      <c r="AY5" s="9"/>
      <c r="AZ5" s="10"/>
      <c r="BA5" s="10"/>
      <c r="BB5" s="10"/>
      <c r="BC5" s="9"/>
      <c r="BD5" s="10"/>
      <c r="BE5" s="10"/>
      <c r="BF5" s="10"/>
      <c r="BG5" s="9"/>
      <c r="BH5" s="10"/>
      <c r="BI5" s="10"/>
      <c r="BJ5" s="10"/>
    </row>
    <row r="6" spans="1:64" s="6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7">
        <v>1.0349999999999999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9"/>
      <c r="AT6" s="10"/>
      <c r="AU6" s="10"/>
      <c r="AV6" s="9"/>
      <c r="AW6" s="10"/>
      <c r="AX6" s="10"/>
      <c r="AY6" s="9"/>
      <c r="AZ6" s="10"/>
      <c r="BA6" s="10"/>
      <c r="BB6" s="10"/>
      <c r="BC6" s="9"/>
      <c r="BD6" s="10"/>
      <c r="BE6" s="10"/>
      <c r="BF6" s="10"/>
      <c r="BG6" s="9"/>
      <c r="BH6" s="10"/>
      <c r="BI6" s="10"/>
      <c r="BJ6" s="10"/>
      <c r="BK6" s="6">
        <v>1.0249999999999999</v>
      </c>
      <c r="BL6" s="6">
        <v>1.02</v>
      </c>
    </row>
    <row r="7" spans="1:64" s="6" customFormat="1" ht="11.25" x14ac:dyDescent="0.2">
      <c r="A7" s="29" t="s">
        <v>4</v>
      </c>
      <c r="B7" s="29"/>
      <c r="C7" s="29"/>
      <c r="D7" s="29"/>
      <c r="E7" s="29"/>
      <c r="F7" s="29"/>
      <c r="G7" s="29"/>
      <c r="H7" s="29"/>
      <c r="I7" s="29"/>
      <c r="J7" s="7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 t="s">
        <v>4</v>
      </c>
      <c r="AC7" s="8" t="s">
        <v>1</v>
      </c>
      <c r="AD7" s="8" t="s">
        <v>1</v>
      </c>
      <c r="AE7" s="8" t="s">
        <v>1</v>
      </c>
      <c r="AF7" s="8" t="s">
        <v>1</v>
      </c>
      <c r="AG7" s="8" t="s">
        <v>1</v>
      </c>
      <c r="AH7" s="8" t="s">
        <v>1</v>
      </c>
      <c r="AI7" s="8" t="s">
        <v>1</v>
      </c>
      <c r="AJ7" s="8" t="s">
        <v>1</v>
      </c>
      <c r="AK7" s="8" t="s">
        <v>1</v>
      </c>
      <c r="AL7" s="8" t="s">
        <v>1</v>
      </c>
      <c r="AM7" s="8" t="s">
        <v>1</v>
      </c>
      <c r="AN7" s="8" t="s">
        <v>1</v>
      </c>
      <c r="AO7" s="8" t="s">
        <v>1</v>
      </c>
      <c r="AP7" s="8" t="s">
        <v>1</v>
      </c>
      <c r="AQ7" s="8" t="s">
        <v>1</v>
      </c>
      <c r="AR7" s="8" t="s">
        <v>1</v>
      </c>
      <c r="AS7" s="9"/>
      <c r="AT7" s="10"/>
      <c r="AU7" s="10"/>
      <c r="AV7" s="9"/>
      <c r="AW7" s="10"/>
      <c r="AX7" s="10"/>
      <c r="AY7" s="9"/>
      <c r="AZ7" s="10"/>
      <c r="BA7" s="10"/>
      <c r="BB7" s="10"/>
      <c r="BC7" s="9"/>
      <c r="BD7" s="10"/>
      <c r="BE7" s="10"/>
      <c r="BF7" s="10"/>
      <c r="BG7" s="9"/>
      <c r="BH7" s="10"/>
      <c r="BI7" s="10"/>
      <c r="BJ7" s="10"/>
    </row>
    <row r="8" spans="1:64" s="6" customFormat="1" ht="11.25" x14ac:dyDescent="0.2">
      <c r="A8" s="30" t="s">
        <v>5</v>
      </c>
      <c r="B8" s="30"/>
      <c r="C8" s="30"/>
      <c r="D8" s="30"/>
      <c r="E8" s="30"/>
      <c r="F8" s="30"/>
      <c r="G8" s="30"/>
      <c r="H8" s="30"/>
      <c r="I8" s="30"/>
      <c r="J8" s="7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9"/>
      <c r="AT8" s="10"/>
      <c r="AU8" s="10"/>
      <c r="AV8" s="9"/>
      <c r="AW8" s="10"/>
      <c r="AX8" s="10"/>
      <c r="AY8" s="9"/>
      <c r="AZ8" s="10"/>
      <c r="BA8" s="10"/>
      <c r="BB8" s="10"/>
      <c r="BC8" s="9"/>
      <c r="BD8" s="10"/>
      <c r="BE8" s="10"/>
      <c r="BF8" s="10"/>
      <c r="BG8" s="9"/>
      <c r="BH8" s="10"/>
      <c r="BI8" s="10"/>
      <c r="BJ8" s="10"/>
    </row>
    <row r="10" spans="1:64" customFormat="1" ht="20.25" customHeight="1" x14ac:dyDescent="0.25">
      <c r="A10" s="32" t="s">
        <v>6</v>
      </c>
      <c r="B10" s="34" t="s">
        <v>7</v>
      </c>
      <c r="C10" s="32" t="s">
        <v>8</v>
      </c>
      <c r="D10" s="32" t="s">
        <v>9</v>
      </c>
      <c r="E10" s="32" t="s">
        <v>10</v>
      </c>
      <c r="F10" s="44" t="s">
        <v>11</v>
      </c>
      <c r="G10" s="44"/>
      <c r="H10" s="33"/>
      <c r="I10" s="33"/>
    </row>
    <row r="11" spans="1:64" customFormat="1" ht="32.25" customHeight="1" x14ac:dyDescent="0.25">
      <c r="A11" s="33"/>
      <c r="B11" s="34"/>
      <c r="C11" s="32"/>
      <c r="D11" s="32"/>
      <c r="E11" s="32"/>
      <c r="F11" s="43" t="s">
        <v>72</v>
      </c>
      <c r="G11" s="43" t="s">
        <v>73</v>
      </c>
      <c r="H11" s="43" t="s">
        <v>74</v>
      </c>
      <c r="I11" s="43" t="s">
        <v>75</v>
      </c>
    </row>
    <row r="12" spans="1:64" customFormat="1" ht="14.25" customHeight="1" x14ac:dyDescent="0.25">
      <c r="A12" s="13">
        <v>1</v>
      </c>
      <c r="B12" s="14">
        <v>2</v>
      </c>
      <c r="C12" s="13">
        <v>3</v>
      </c>
      <c r="D12" s="13">
        <v>4</v>
      </c>
      <c r="E12" s="13">
        <v>5</v>
      </c>
      <c r="F12" s="13">
        <v>6</v>
      </c>
      <c r="G12" s="13">
        <v>7</v>
      </c>
      <c r="H12" s="13">
        <v>7</v>
      </c>
      <c r="I12" s="13">
        <v>8</v>
      </c>
    </row>
    <row r="13" spans="1:64" customFormat="1" ht="15" x14ac:dyDescent="0.25">
      <c r="A13" s="35" t="s">
        <v>12</v>
      </c>
      <c r="B13" s="36"/>
      <c r="C13" s="36"/>
      <c r="D13" s="36"/>
      <c r="E13" s="37"/>
      <c r="F13" s="38"/>
      <c r="G13" s="39"/>
      <c r="H13" s="39"/>
      <c r="I13" s="39"/>
      <c r="AS13" s="15"/>
      <c r="AT13" s="16"/>
      <c r="AU13" s="16"/>
      <c r="AV13" s="15" t="s">
        <v>12</v>
      </c>
      <c r="AW13" s="16" t="s">
        <v>1</v>
      </c>
      <c r="AX13" s="16" t="s">
        <v>1</v>
      </c>
      <c r="AY13" s="15"/>
      <c r="AZ13" s="16"/>
      <c r="BA13" s="16"/>
      <c r="BB13" s="16"/>
    </row>
    <row r="14" spans="1:64" customFormat="1" ht="22.5" x14ac:dyDescent="0.25">
      <c r="A14" s="17">
        <v>23</v>
      </c>
      <c r="B14" s="18" t="s">
        <v>14</v>
      </c>
      <c r="C14" s="19" t="s">
        <v>15</v>
      </c>
      <c r="D14" s="20" t="s">
        <v>13</v>
      </c>
      <c r="E14" s="26">
        <v>9.3299999999999994E-2</v>
      </c>
      <c r="F14" s="27">
        <v>2964.62</v>
      </c>
      <c r="G14" s="23">
        <v>9.1199999999999992</v>
      </c>
      <c r="H14" s="23">
        <f>1.052*1.021*1.035*1.025*1.02*1.22</f>
        <v>1.4179656149621997</v>
      </c>
      <c r="I14" s="23">
        <f>E14*F14*G14*H14</f>
        <v>3576.9363795972517</v>
      </c>
      <c r="AS14" s="15"/>
      <c r="AT14" s="16"/>
      <c r="AU14" s="16"/>
      <c r="AV14" s="15"/>
      <c r="AW14" s="16"/>
      <c r="AX14" s="16"/>
      <c r="AY14" s="15"/>
      <c r="AZ14" s="16"/>
      <c r="BA14" s="16"/>
      <c r="BB14" s="16"/>
    </row>
    <row r="15" spans="1:64" customFormat="1" ht="15" x14ac:dyDescent="0.25">
      <c r="A15" s="17">
        <v>24</v>
      </c>
      <c r="B15" s="18" t="s">
        <v>16</v>
      </c>
      <c r="C15" s="19" t="s">
        <v>17</v>
      </c>
      <c r="D15" s="20" t="s">
        <v>13</v>
      </c>
      <c r="E15" s="26">
        <v>0.1346</v>
      </c>
      <c r="F15" s="27">
        <v>12320.59</v>
      </c>
      <c r="G15" s="23">
        <v>9.1199999999999992</v>
      </c>
      <c r="H15" s="23">
        <f t="shared" ref="H15:H40" si="0">1.052*1.021*1.035*1.025*1.02*1.22</f>
        <v>1.4179656149621997</v>
      </c>
      <c r="I15" s="23">
        <f t="shared" ref="I15:I40" si="1">E15*F15*G15*H15</f>
        <v>21445.5457770926</v>
      </c>
      <c r="AS15" s="15"/>
      <c r="AT15" s="16"/>
      <c r="AU15" s="16"/>
      <c r="AV15" s="15"/>
      <c r="AW15" s="16"/>
      <c r="AX15" s="16"/>
      <c r="AY15" s="15"/>
      <c r="AZ15" s="16"/>
      <c r="BA15" s="16"/>
      <c r="BB15" s="16"/>
    </row>
    <row r="16" spans="1:64" customFormat="1" ht="15" x14ac:dyDescent="0.25">
      <c r="A16" s="17">
        <v>25</v>
      </c>
      <c r="B16" s="18" t="s">
        <v>18</v>
      </c>
      <c r="C16" s="19" t="s">
        <v>19</v>
      </c>
      <c r="D16" s="20" t="s">
        <v>20</v>
      </c>
      <c r="E16" s="21">
        <v>176.47</v>
      </c>
      <c r="F16" s="22">
        <v>8.33</v>
      </c>
      <c r="G16" s="23">
        <v>9.1199999999999992</v>
      </c>
      <c r="H16" s="23">
        <f t="shared" si="0"/>
        <v>1.4179656149621997</v>
      </c>
      <c r="I16" s="23">
        <f t="shared" si="1"/>
        <v>19009.750854381833</v>
      </c>
      <c r="AS16" s="15"/>
      <c r="AT16" s="16"/>
      <c r="AU16" s="16"/>
      <c r="AV16" s="15"/>
      <c r="AW16" s="16"/>
      <c r="AX16" s="16"/>
      <c r="AY16" s="15"/>
      <c r="AZ16" s="16"/>
      <c r="BA16" s="16"/>
      <c r="BB16" s="16"/>
    </row>
    <row r="17" spans="1:54" customFormat="1" ht="15" x14ac:dyDescent="0.25">
      <c r="A17" s="17">
        <v>26</v>
      </c>
      <c r="B17" s="18" t="s">
        <v>21</v>
      </c>
      <c r="C17" s="19" t="s">
        <v>22</v>
      </c>
      <c r="D17" s="20" t="s">
        <v>23</v>
      </c>
      <c r="E17" s="25">
        <v>2.0259999999999998</v>
      </c>
      <c r="F17" s="22">
        <v>9.6199999999999992</v>
      </c>
      <c r="G17" s="23">
        <v>9.1199999999999992</v>
      </c>
      <c r="H17" s="23">
        <f t="shared" si="0"/>
        <v>1.4179656149621997</v>
      </c>
      <c r="I17" s="23">
        <f t="shared" si="1"/>
        <v>252.04323832236201</v>
      </c>
      <c r="AS17" s="15"/>
      <c r="AT17" s="16"/>
      <c r="AU17" s="16"/>
      <c r="AV17" s="15"/>
      <c r="AW17" s="16"/>
      <c r="AX17" s="16"/>
      <c r="AY17" s="15"/>
      <c r="AZ17" s="16"/>
      <c r="BA17" s="16"/>
      <c r="BB17" s="16"/>
    </row>
    <row r="18" spans="1:54" customFormat="1" ht="15" x14ac:dyDescent="0.25">
      <c r="A18" s="17">
        <v>27</v>
      </c>
      <c r="B18" s="18" t="s">
        <v>24</v>
      </c>
      <c r="C18" s="19" t="s">
        <v>25</v>
      </c>
      <c r="D18" s="20" t="s">
        <v>13</v>
      </c>
      <c r="E18" s="26">
        <v>7.3700000000000002E-2</v>
      </c>
      <c r="F18" s="27">
        <v>10672.41</v>
      </c>
      <c r="G18" s="23">
        <v>9.1199999999999992</v>
      </c>
      <c r="H18" s="23">
        <f t="shared" si="0"/>
        <v>1.4179656149621997</v>
      </c>
      <c r="I18" s="23">
        <f t="shared" si="1"/>
        <v>10171.629362598171</v>
      </c>
      <c r="AS18" s="15"/>
      <c r="AT18" s="16"/>
      <c r="AU18" s="16"/>
      <c r="AV18" s="15"/>
      <c r="AW18" s="16"/>
      <c r="AX18" s="16"/>
      <c r="AY18" s="15"/>
      <c r="AZ18" s="16"/>
      <c r="BA18" s="16"/>
      <c r="BB18" s="16"/>
    </row>
    <row r="19" spans="1:54" customFormat="1" ht="33.75" x14ac:dyDescent="0.25">
      <c r="A19" s="17">
        <v>28</v>
      </c>
      <c r="B19" s="18" t="s">
        <v>26</v>
      </c>
      <c r="C19" s="19" t="s">
        <v>27</v>
      </c>
      <c r="D19" s="20" t="s">
        <v>28</v>
      </c>
      <c r="E19" s="26">
        <v>3.0181</v>
      </c>
      <c r="F19" s="27">
        <v>1709.16</v>
      </c>
      <c r="G19" s="23">
        <v>9.1199999999999992</v>
      </c>
      <c r="H19" s="23">
        <f t="shared" si="0"/>
        <v>1.4179656149621997</v>
      </c>
      <c r="I19" s="23">
        <f t="shared" si="1"/>
        <v>66707.840784821485</v>
      </c>
      <c r="AS19" s="15"/>
      <c r="AT19" s="16"/>
      <c r="AU19" s="16"/>
      <c r="AV19" s="15"/>
      <c r="AW19" s="16"/>
      <c r="AX19" s="16"/>
      <c r="AY19" s="15"/>
      <c r="AZ19" s="16"/>
      <c r="BA19" s="16"/>
      <c r="BB19" s="16"/>
    </row>
    <row r="20" spans="1:54" customFormat="1" ht="33.75" x14ac:dyDescent="0.25">
      <c r="A20" s="17">
        <v>29</v>
      </c>
      <c r="B20" s="18" t="s">
        <v>29</v>
      </c>
      <c r="C20" s="19" t="s">
        <v>30</v>
      </c>
      <c r="D20" s="20" t="s">
        <v>28</v>
      </c>
      <c r="E20" s="26">
        <v>0.7823</v>
      </c>
      <c r="F20" s="27">
        <v>1318.2</v>
      </c>
      <c r="G20" s="23">
        <v>9.1199999999999992</v>
      </c>
      <c r="H20" s="23">
        <f t="shared" si="0"/>
        <v>1.4179656149621997</v>
      </c>
      <c r="I20" s="23">
        <f t="shared" si="1"/>
        <v>13335.680297640005</v>
      </c>
      <c r="AS20" s="15"/>
      <c r="AT20" s="16"/>
      <c r="AU20" s="16"/>
      <c r="AV20" s="15"/>
      <c r="AW20" s="16"/>
      <c r="AX20" s="16"/>
      <c r="AY20" s="15"/>
      <c r="AZ20" s="16"/>
      <c r="BA20" s="16"/>
      <c r="BB20" s="16"/>
    </row>
    <row r="21" spans="1:54" customFormat="1" ht="33.75" x14ac:dyDescent="0.25">
      <c r="A21" s="17">
        <v>30</v>
      </c>
      <c r="B21" s="18" t="s">
        <v>31</v>
      </c>
      <c r="C21" s="19" t="s">
        <v>32</v>
      </c>
      <c r="D21" s="20" t="s">
        <v>28</v>
      </c>
      <c r="E21" s="26">
        <v>5.5881999999999996</v>
      </c>
      <c r="F21" s="27">
        <v>1683.66</v>
      </c>
      <c r="G21" s="23">
        <v>9.1199999999999992</v>
      </c>
      <c r="H21" s="23">
        <f t="shared" si="0"/>
        <v>1.4179656149621997</v>
      </c>
      <c r="I21" s="23">
        <f t="shared" si="1"/>
        <v>121670.94271095087</v>
      </c>
      <c r="AS21" s="15"/>
      <c r="AT21" s="16"/>
      <c r="AU21" s="16"/>
      <c r="AV21" s="15"/>
      <c r="AW21" s="16"/>
      <c r="AX21" s="16"/>
      <c r="AY21" s="15"/>
      <c r="AZ21" s="16"/>
      <c r="BA21" s="16"/>
      <c r="BB21" s="16"/>
    </row>
    <row r="22" spans="1:54" customFormat="1" ht="22.5" x14ac:dyDescent="0.25">
      <c r="A22" s="17">
        <v>31</v>
      </c>
      <c r="B22" s="18" t="s">
        <v>33</v>
      </c>
      <c r="C22" s="19" t="s">
        <v>34</v>
      </c>
      <c r="D22" s="20" t="s">
        <v>35</v>
      </c>
      <c r="E22" s="25">
        <v>0.114</v>
      </c>
      <c r="F22" s="22">
        <v>310.38</v>
      </c>
      <c r="G22" s="23">
        <v>9.1199999999999992</v>
      </c>
      <c r="H22" s="23">
        <f t="shared" si="0"/>
        <v>1.4179656149621997</v>
      </c>
      <c r="I22" s="23">
        <f t="shared" si="1"/>
        <v>457.57165966122318</v>
      </c>
      <c r="AS22" s="15"/>
      <c r="AT22" s="16"/>
      <c r="AU22" s="16"/>
      <c r="AV22" s="15"/>
      <c r="AW22" s="16"/>
      <c r="AX22" s="16"/>
      <c r="AY22" s="15"/>
      <c r="AZ22" s="16"/>
      <c r="BA22" s="16"/>
      <c r="BB22" s="16"/>
    </row>
    <row r="23" spans="1:54" customFormat="1" ht="15" x14ac:dyDescent="0.25">
      <c r="A23" s="17">
        <v>32</v>
      </c>
      <c r="B23" s="18" t="s">
        <v>36</v>
      </c>
      <c r="C23" s="19" t="s">
        <v>37</v>
      </c>
      <c r="D23" s="20" t="s">
        <v>20</v>
      </c>
      <c r="E23" s="26">
        <v>229.16540000000001</v>
      </c>
      <c r="F23" s="22">
        <v>53.72</v>
      </c>
      <c r="G23" s="23">
        <v>9.1199999999999992</v>
      </c>
      <c r="H23" s="23">
        <f t="shared" si="0"/>
        <v>1.4179656149621997</v>
      </c>
      <c r="I23" s="23">
        <f t="shared" si="1"/>
        <v>159200.92587495848</v>
      </c>
      <c r="AS23" s="15"/>
      <c r="AT23" s="16"/>
      <c r="AU23" s="16"/>
      <c r="AV23" s="15"/>
      <c r="AW23" s="16"/>
      <c r="AX23" s="16"/>
      <c r="AY23" s="15"/>
      <c r="AZ23" s="16"/>
      <c r="BA23" s="16"/>
      <c r="BB23" s="16"/>
    </row>
    <row r="24" spans="1:54" customFormat="1" ht="33.75" x14ac:dyDescent="0.25">
      <c r="A24" s="17">
        <v>33</v>
      </c>
      <c r="B24" s="18" t="s">
        <v>38</v>
      </c>
      <c r="C24" s="19" t="s">
        <v>39</v>
      </c>
      <c r="D24" s="20" t="s">
        <v>13</v>
      </c>
      <c r="E24" s="26">
        <v>1.0266</v>
      </c>
      <c r="F24" s="27">
        <v>6024.45</v>
      </c>
      <c r="G24" s="23">
        <v>9.1199999999999992</v>
      </c>
      <c r="H24" s="23">
        <f t="shared" si="0"/>
        <v>1.4179656149621997</v>
      </c>
      <c r="I24" s="23">
        <f t="shared" si="1"/>
        <v>79979.595267156416</v>
      </c>
      <c r="AS24" s="15"/>
      <c r="AT24" s="16"/>
      <c r="AU24" s="16"/>
      <c r="AV24" s="15"/>
      <c r="AW24" s="16"/>
      <c r="AX24" s="16"/>
      <c r="AY24" s="15"/>
      <c r="AZ24" s="16"/>
      <c r="BA24" s="16"/>
      <c r="BB24" s="16"/>
    </row>
    <row r="25" spans="1:54" customFormat="1" ht="22.5" x14ac:dyDescent="0.25">
      <c r="A25" s="17">
        <v>34</v>
      </c>
      <c r="B25" s="18" t="s">
        <v>40</v>
      </c>
      <c r="C25" s="19" t="s">
        <v>41</v>
      </c>
      <c r="D25" s="20" t="s">
        <v>13</v>
      </c>
      <c r="E25" s="26">
        <v>9.5100000000000004E-2</v>
      </c>
      <c r="F25" s="22">
        <v>388.13</v>
      </c>
      <c r="G25" s="23">
        <v>9.1199999999999992</v>
      </c>
      <c r="H25" s="23">
        <f t="shared" si="0"/>
        <v>1.4179656149621997</v>
      </c>
      <c r="I25" s="23">
        <f t="shared" si="1"/>
        <v>477.32949067345669</v>
      </c>
      <c r="AS25" s="15"/>
      <c r="AT25" s="16"/>
      <c r="AU25" s="16"/>
      <c r="AV25" s="15"/>
      <c r="AW25" s="16"/>
      <c r="AX25" s="16"/>
      <c r="AY25" s="15"/>
      <c r="AZ25" s="16"/>
      <c r="BA25" s="16"/>
      <c r="BB25" s="16"/>
    </row>
    <row r="26" spans="1:54" customFormat="1" ht="15" x14ac:dyDescent="0.25">
      <c r="A26" s="17">
        <v>35</v>
      </c>
      <c r="B26" s="18" t="s">
        <v>42</v>
      </c>
      <c r="C26" s="19" t="s">
        <v>43</v>
      </c>
      <c r="D26" s="20" t="s">
        <v>23</v>
      </c>
      <c r="E26" s="28">
        <v>7243</v>
      </c>
      <c r="F26" s="22">
        <v>0.21</v>
      </c>
      <c r="G26" s="23">
        <v>9.1199999999999992</v>
      </c>
      <c r="H26" s="23">
        <f t="shared" si="0"/>
        <v>1.4179656149621997</v>
      </c>
      <c r="I26" s="23">
        <f t="shared" si="1"/>
        <v>19669.726342652706</v>
      </c>
      <c r="AS26" s="15"/>
      <c r="AT26" s="16"/>
      <c r="AU26" s="16"/>
      <c r="AV26" s="15"/>
      <c r="AW26" s="16"/>
      <c r="AX26" s="16"/>
      <c r="AY26" s="15"/>
      <c r="AZ26" s="16"/>
      <c r="BA26" s="16"/>
      <c r="BB26" s="16"/>
    </row>
    <row r="27" spans="1:54" customFormat="1" ht="15" x14ac:dyDescent="0.25">
      <c r="A27" s="17">
        <v>36</v>
      </c>
      <c r="B27" s="18" t="s">
        <v>44</v>
      </c>
      <c r="C27" s="19" t="s">
        <v>45</v>
      </c>
      <c r="D27" s="20" t="s">
        <v>28</v>
      </c>
      <c r="E27" s="26">
        <v>0.64419999999999999</v>
      </c>
      <c r="F27" s="22">
        <v>2.16</v>
      </c>
      <c r="G27" s="23">
        <v>9.1199999999999992</v>
      </c>
      <c r="H27" s="23">
        <f t="shared" si="0"/>
        <v>1.4179656149621997</v>
      </c>
      <c r="I27" s="23">
        <f t="shared" si="1"/>
        <v>17.994302185666058</v>
      </c>
      <c r="AS27" s="15"/>
      <c r="AT27" s="16"/>
      <c r="AU27" s="16"/>
      <c r="AV27" s="15"/>
      <c r="AW27" s="16"/>
      <c r="AX27" s="16"/>
      <c r="AY27" s="15"/>
      <c r="AZ27" s="16"/>
      <c r="BA27" s="16"/>
      <c r="BB27" s="16"/>
    </row>
    <row r="28" spans="1:54" customFormat="1" ht="22.5" x14ac:dyDescent="0.25">
      <c r="A28" s="17"/>
      <c r="B28" s="18" t="s">
        <v>46</v>
      </c>
      <c r="C28" s="19" t="s">
        <v>47</v>
      </c>
      <c r="D28" s="20" t="s">
        <v>23</v>
      </c>
      <c r="E28" s="26">
        <v>638.08920000000001</v>
      </c>
      <c r="F28" s="22">
        <v>501.64</v>
      </c>
      <c r="G28" s="23">
        <v>9.1199999999999992</v>
      </c>
      <c r="H28" s="23">
        <f t="shared" si="0"/>
        <v>1.4179656149621997</v>
      </c>
      <c r="I28" s="23">
        <f t="shared" si="1"/>
        <v>4139368.505955087</v>
      </c>
      <c r="AS28" s="15"/>
      <c r="AT28" s="16"/>
      <c r="AU28" s="16"/>
      <c r="AV28" s="15"/>
      <c r="AW28" s="16"/>
      <c r="AX28" s="16"/>
      <c r="AY28" s="15"/>
      <c r="AZ28" s="16"/>
      <c r="BA28" s="16"/>
      <c r="BB28" s="16"/>
    </row>
    <row r="29" spans="1:54" customFormat="1" ht="22.5" x14ac:dyDescent="0.25">
      <c r="A29" s="17"/>
      <c r="B29" s="18" t="s">
        <v>46</v>
      </c>
      <c r="C29" s="19" t="s">
        <v>48</v>
      </c>
      <c r="D29" s="20" t="s">
        <v>23</v>
      </c>
      <c r="E29" s="28">
        <v>679</v>
      </c>
      <c r="F29" s="22">
        <v>463.63</v>
      </c>
      <c r="G29" s="23">
        <v>9.1199999999999992</v>
      </c>
      <c r="H29" s="23">
        <f t="shared" si="0"/>
        <v>1.4179656149621997</v>
      </c>
      <c r="I29" s="23">
        <f t="shared" si="1"/>
        <v>4071006.9342890847</v>
      </c>
      <c r="AS29" s="15"/>
      <c r="AT29" s="16"/>
      <c r="AU29" s="16"/>
      <c r="AV29" s="15"/>
      <c r="AW29" s="16"/>
      <c r="AX29" s="16"/>
      <c r="AY29" s="15"/>
      <c r="AZ29" s="16"/>
      <c r="BA29" s="16"/>
      <c r="BB29" s="16"/>
    </row>
    <row r="30" spans="1:54" customFormat="1" ht="15" x14ac:dyDescent="0.25">
      <c r="A30" s="17"/>
      <c r="B30" s="18" t="s">
        <v>46</v>
      </c>
      <c r="C30" s="19" t="s">
        <v>49</v>
      </c>
      <c r="D30" s="20" t="s">
        <v>23</v>
      </c>
      <c r="E30" s="25">
        <v>354.49400000000003</v>
      </c>
      <c r="F30" s="22">
        <v>292.62</v>
      </c>
      <c r="G30" s="23">
        <v>9.1199999999999992</v>
      </c>
      <c r="H30" s="23">
        <f t="shared" si="0"/>
        <v>1.4179656149621997</v>
      </c>
      <c r="I30" s="23">
        <f t="shared" si="1"/>
        <v>1341446.7349455759</v>
      </c>
      <c r="AS30" s="15"/>
      <c r="AT30" s="16"/>
      <c r="AU30" s="16"/>
      <c r="AV30" s="15"/>
      <c r="AW30" s="16"/>
      <c r="AX30" s="16"/>
      <c r="AY30" s="15"/>
      <c r="AZ30" s="16"/>
      <c r="BA30" s="16"/>
      <c r="BB30" s="16"/>
    </row>
    <row r="31" spans="1:54" customFormat="1" ht="33.75" x14ac:dyDescent="0.25">
      <c r="A31" s="17"/>
      <c r="B31" s="18" t="s">
        <v>46</v>
      </c>
      <c r="C31" s="19" t="s">
        <v>50</v>
      </c>
      <c r="D31" s="20" t="s">
        <v>23</v>
      </c>
      <c r="E31" s="24">
        <v>842.68287999999995</v>
      </c>
      <c r="F31" s="22">
        <v>376.23</v>
      </c>
      <c r="G31" s="23">
        <v>9.1199999999999992</v>
      </c>
      <c r="H31" s="23">
        <f t="shared" si="0"/>
        <v>1.4179656149621997</v>
      </c>
      <c r="I31" s="23">
        <f t="shared" si="1"/>
        <v>4099945.9487555153</v>
      </c>
      <c r="AS31" s="15"/>
      <c r="AT31" s="16"/>
      <c r="AU31" s="16"/>
      <c r="AV31" s="15"/>
      <c r="AW31" s="16"/>
      <c r="AX31" s="16"/>
      <c r="AY31" s="15"/>
      <c r="AZ31" s="16"/>
      <c r="BA31" s="16"/>
      <c r="BB31" s="16"/>
    </row>
    <row r="32" spans="1:54" customFormat="1" ht="15" x14ac:dyDescent="0.25">
      <c r="A32" s="17">
        <v>38</v>
      </c>
      <c r="B32" s="18" t="s">
        <v>51</v>
      </c>
      <c r="C32" s="19" t="s">
        <v>52</v>
      </c>
      <c r="D32" s="20" t="s">
        <v>13</v>
      </c>
      <c r="E32" s="24">
        <v>4.9961599999999997</v>
      </c>
      <c r="F32" s="27">
        <v>4813.2</v>
      </c>
      <c r="G32" s="23">
        <v>9.1199999999999992</v>
      </c>
      <c r="H32" s="23">
        <f t="shared" si="0"/>
        <v>1.4179656149621997</v>
      </c>
      <c r="I32" s="23">
        <f t="shared" si="1"/>
        <v>310978.80038345285</v>
      </c>
      <c r="AS32" s="15"/>
      <c r="AT32" s="16"/>
      <c r="AU32" s="16"/>
      <c r="AV32" s="15"/>
      <c r="AW32" s="16"/>
      <c r="AX32" s="16"/>
      <c r="AY32" s="15"/>
      <c r="AZ32" s="16"/>
      <c r="BA32" s="16"/>
      <c r="BB32" s="16"/>
    </row>
    <row r="33" spans="1:54" customFormat="1" ht="33.75" x14ac:dyDescent="0.25">
      <c r="A33" s="17">
        <v>39</v>
      </c>
      <c r="B33" s="18" t="s">
        <v>53</v>
      </c>
      <c r="C33" s="19" t="s">
        <v>54</v>
      </c>
      <c r="D33" s="20" t="s">
        <v>13</v>
      </c>
      <c r="E33" s="24">
        <v>6.4083199999999998</v>
      </c>
      <c r="F33" s="27">
        <v>25027.56</v>
      </c>
      <c r="G33" s="23">
        <v>9.1199999999999992</v>
      </c>
      <c r="H33" s="23">
        <f t="shared" si="0"/>
        <v>1.4179656149621997</v>
      </c>
      <c r="I33" s="23">
        <f t="shared" si="1"/>
        <v>2074069.1854647454</v>
      </c>
      <c r="AS33" s="15"/>
      <c r="AT33" s="16"/>
      <c r="AU33" s="16"/>
      <c r="AV33" s="15"/>
      <c r="AW33" s="16"/>
      <c r="AX33" s="16"/>
      <c r="AY33" s="15"/>
      <c r="AZ33" s="16"/>
      <c r="BA33" s="16"/>
      <c r="BB33" s="16"/>
    </row>
    <row r="34" spans="1:54" customFormat="1" ht="33.75" x14ac:dyDescent="0.25">
      <c r="A34" s="17">
        <v>40</v>
      </c>
      <c r="B34" s="18" t="s">
        <v>55</v>
      </c>
      <c r="C34" s="19" t="s">
        <v>56</v>
      </c>
      <c r="D34" s="20" t="s">
        <v>13</v>
      </c>
      <c r="E34" s="24">
        <v>6.4400199999999996</v>
      </c>
      <c r="F34" s="27">
        <v>6514.46</v>
      </c>
      <c r="G34" s="23">
        <v>9.1199999999999992</v>
      </c>
      <c r="H34" s="23">
        <f t="shared" si="0"/>
        <v>1.4179656149621997</v>
      </c>
      <c r="I34" s="23">
        <f t="shared" si="1"/>
        <v>542533.02011184697</v>
      </c>
      <c r="AS34" s="15"/>
      <c r="AT34" s="16"/>
      <c r="AU34" s="16"/>
      <c r="AV34" s="15"/>
      <c r="AW34" s="16"/>
      <c r="AX34" s="16"/>
      <c r="AY34" s="15"/>
      <c r="AZ34" s="16"/>
      <c r="BA34" s="16"/>
      <c r="BB34" s="16"/>
    </row>
    <row r="35" spans="1:54" customFormat="1" ht="33.75" x14ac:dyDescent="0.25">
      <c r="A35" s="17">
        <v>41</v>
      </c>
      <c r="B35" s="18" t="s">
        <v>57</v>
      </c>
      <c r="C35" s="19" t="s">
        <v>58</v>
      </c>
      <c r="D35" s="20" t="s">
        <v>13</v>
      </c>
      <c r="E35" s="24">
        <v>6.4400199999999996</v>
      </c>
      <c r="F35" s="27">
        <v>1443.73</v>
      </c>
      <c r="G35" s="23">
        <v>9.1199999999999992</v>
      </c>
      <c r="H35" s="23">
        <f t="shared" si="0"/>
        <v>1.4179656149621997</v>
      </c>
      <c r="I35" s="23">
        <f t="shared" si="1"/>
        <v>120235.78272428979</v>
      </c>
      <c r="AS35" s="15"/>
      <c r="AT35" s="16"/>
      <c r="AU35" s="16"/>
      <c r="AV35" s="15"/>
      <c r="AW35" s="16"/>
      <c r="AX35" s="16"/>
      <c r="AY35" s="15"/>
      <c r="AZ35" s="16"/>
      <c r="BA35" s="16"/>
      <c r="BB35" s="16"/>
    </row>
    <row r="36" spans="1:54" customFormat="1" ht="33.75" x14ac:dyDescent="0.25">
      <c r="A36" s="17">
        <v>42</v>
      </c>
      <c r="B36" s="18" t="s">
        <v>59</v>
      </c>
      <c r="C36" s="19" t="s">
        <v>60</v>
      </c>
      <c r="D36" s="20" t="s">
        <v>13</v>
      </c>
      <c r="E36" s="24">
        <v>23.005680000000002</v>
      </c>
      <c r="F36" s="22">
        <v>827.86</v>
      </c>
      <c r="G36" s="23">
        <v>9.1199999999999992</v>
      </c>
      <c r="H36" s="23">
        <f t="shared" si="0"/>
        <v>1.4179656149621997</v>
      </c>
      <c r="I36" s="23">
        <f t="shared" si="1"/>
        <v>246293.25116471533</v>
      </c>
      <c r="AS36" s="15"/>
      <c r="AT36" s="16"/>
      <c r="AU36" s="16"/>
      <c r="AV36" s="15"/>
      <c r="AW36" s="16"/>
      <c r="AX36" s="16"/>
      <c r="AY36" s="15"/>
      <c r="AZ36" s="16"/>
      <c r="BA36" s="16"/>
      <c r="BB36" s="16"/>
    </row>
    <row r="37" spans="1:54" customFormat="1" ht="22.5" x14ac:dyDescent="0.25">
      <c r="A37" s="17">
        <v>43</v>
      </c>
      <c r="B37" s="18" t="s">
        <v>61</v>
      </c>
      <c r="C37" s="19" t="s">
        <v>62</v>
      </c>
      <c r="D37" s="20" t="s">
        <v>13</v>
      </c>
      <c r="E37" s="24">
        <v>23.005680000000002</v>
      </c>
      <c r="F37" s="27">
        <v>10116.56</v>
      </c>
      <c r="G37" s="23">
        <v>9.1199999999999992</v>
      </c>
      <c r="H37" s="23">
        <f t="shared" si="0"/>
        <v>1.4179656149621997</v>
      </c>
      <c r="I37" s="23">
        <f t="shared" si="1"/>
        <v>3009736.4928887882</v>
      </c>
      <c r="AS37" s="15"/>
      <c r="AT37" s="16"/>
      <c r="AU37" s="16"/>
      <c r="AV37" s="15"/>
      <c r="AW37" s="16"/>
      <c r="AX37" s="16"/>
      <c r="AY37" s="15"/>
      <c r="AZ37" s="16"/>
      <c r="BA37" s="16"/>
      <c r="BB37" s="16"/>
    </row>
    <row r="38" spans="1:54" customFormat="1" ht="15" x14ac:dyDescent="0.25">
      <c r="A38" s="17">
        <v>44</v>
      </c>
      <c r="B38" s="18" t="s">
        <v>63</v>
      </c>
      <c r="C38" s="19" t="s">
        <v>64</v>
      </c>
      <c r="D38" s="20" t="s">
        <v>28</v>
      </c>
      <c r="E38" s="25">
        <v>567.23099999999999</v>
      </c>
      <c r="F38" s="22">
        <v>935.75</v>
      </c>
      <c r="G38" s="23">
        <v>9.1199999999999992</v>
      </c>
      <c r="H38" s="23">
        <f t="shared" si="0"/>
        <v>1.4179656149621997</v>
      </c>
      <c r="I38" s="23">
        <f t="shared" si="1"/>
        <v>6864048.3071846301</v>
      </c>
      <c r="AS38" s="15"/>
      <c r="AT38" s="16"/>
      <c r="AU38" s="16"/>
      <c r="AV38" s="15"/>
      <c r="AW38" s="16"/>
      <c r="AX38" s="16"/>
      <c r="AY38" s="15"/>
      <c r="AZ38" s="16"/>
      <c r="BA38" s="16"/>
      <c r="BB38" s="16"/>
    </row>
    <row r="39" spans="1:54" customFormat="1" ht="33.75" x14ac:dyDescent="0.25">
      <c r="A39" s="17">
        <v>45</v>
      </c>
      <c r="B39" s="18" t="s">
        <v>65</v>
      </c>
      <c r="C39" s="19" t="s">
        <v>66</v>
      </c>
      <c r="D39" s="20" t="s">
        <v>28</v>
      </c>
      <c r="E39" s="21">
        <v>14.99</v>
      </c>
      <c r="F39" s="22">
        <v>795.32</v>
      </c>
      <c r="G39" s="23">
        <v>9.1199999999999992</v>
      </c>
      <c r="H39" s="23">
        <f t="shared" si="0"/>
        <v>1.4179656149621997</v>
      </c>
      <c r="I39" s="23">
        <f t="shared" si="1"/>
        <v>154171.49172273386</v>
      </c>
      <c r="AS39" s="15"/>
      <c r="AT39" s="16"/>
      <c r="AU39" s="16"/>
      <c r="AV39" s="15"/>
      <c r="AW39" s="16"/>
      <c r="AX39" s="16"/>
      <c r="AY39" s="15"/>
      <c r="AZ39" s="16"/>
      <c r="BA39" s="16"/>
      <c r="BB39" s="16"/>
    </row>
    <row r="40" spans="1:54" customFormat="1" ht="15" x14ac:dyDescent="0.25">
      <c r="A40" s="17">
        <v>46</v>
      </c>
      <c r="B40" s="18" t="s">
        <v>67</v>
      </c>
      <c r="C40" s="19" t="s">
        <v>68</v>
      </c>
      <c r="D40" s="20" t="s">
        <v>28</v>
      </c>
      <c r="E40" s="26">
        <v>0.1358</v>
      </c>
      <c r="F40" s="22">
        <v>2.16</v>
      </c>
      <c r="G40" s="23">
        <v>9.1199999999999992</v>
      </c>
      <c r="H40" s="23">
        <f t="shared" si="0"/>
        <v>1.4179656149621997</v>
      </c>
      <c r="I40" s="23">
        <f t="shared" si="1"/>
        <v>3.7932726432993653</v>
      </c>
      <c r="AS40" s="15"/>
      <c r="AT40" s="16"/>
      <c r="AU40" s="16"/>
      <c r="AV40" s="15"/>
      <c r="AW40" s="16"/>
      <c r="AX40" s="16"/>
      <c r="AY40" s="15"/>
      <c r="AZ40" s="16"/>
      <c r="BA40" s="16"/>
      <c r="BB40" s="16"/>
    </row>
    <row r="41" spans="1:54" customFormat="1" ht="15" x14ac:dyDescent="0.25">
      <c r="A41" s="40"/>
      <c r="B41" s="40"/>
      <c r="C41" s="41" t="s">
        <v>69</v>
      </c>
      <c r="D41" s="41"/>
      <c r="E41" s="41"/>
      <c r="F41" s="45">
        <f>SUM(I14:I40)</f>
        <v>27489811.761205804</v>
      </c>
      <c r="G41" s="45"/>
      <c r="H41" s="45"/>
      <c r="I41" s="45"/>
      <c r="AS41" s="15"/>
      <c r="AT41" s="16"/>
      <c r="AU41" s="16"/>
      <c r="AV41" s="15"/>
      <c r="AW41" s="16"/>
      <c r="AX41" s="16"/>
      <c r="AY41" s="15" t="s">
        <v>69</v>
      </c>
      <c r="AZ41" s="16" t="s">
        <v>70</v>
      </c>
      <c r="BA41" s="16" t="s">
        <v>71</v>
      </c>
      <c r="BB41" s="16" t="s">
        <v>1</v>
      </c>
    </row>
    <row r="43" spans="1:54" ht="14.25" customHeight="1" x14ac:dyDescent="0.2">
      <c r="I43" s="42"/>
    </row>
  </sheetData>
  <mergeCells count="16">
    <mergeCell ref="A13:E13"/>
    <mergeCell ref="F13:I13"/>
    <mergeCell ref="A41:B41"/>
    <mergeCell ref="C41:E41"/>
    <mergeCell ref="F41:I41"/>
    <mergeCell ref="F10:I10"/>
    <mergeCell ref="A10:A11"/>
    <mergeCell ref="B10:B11"/>
    <mergeCell ref="C10:C11"/>
    <mergeCell ref="D10:D11"/>
    <mergeCell ref="E10:E11"/>
    <mergeCell ref="A2:I2"/>
    <mergeCell ref="A3:I3"/>
    <mergeCell ref="A5:I5"/>
    <mergeCell ref="A7:I7"/>
    <mergeCell ref="A8:I8"/>
  </mergeCells>
  <pageMargins left="0.31496062874794001" right="0.31496062874794001" top="0.78740155696868896" bottom="0.31496062874794001" header="0.19685038924217199" footer="0.19685038924217199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rsemTwoPrice</vt:lpstr>
      <vt:lpstr>rsemTwoPrice!Заголовки_для_печати</vt:lpstr>
      <vt:lpstr>rsemTwoPrice!Область_печати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2024-03-25T06:59:22Z</cp:lastPrinted>
  <dcterms:created xsi:type="dcterms:W3CDTF">2020-09-30T08:50:27Z</dcterms:created>
  <dcterms:modified xsi:type="dcterms:W3CDTF">2026-05-06T15:07:31Z</dcterms:modified>
</cp:coreProperties>
</file>