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Здание компрессора\Гранд_22.09\"/>
    </mc:Choice>
  </mc:AlternateContent>
  <xr:revisionPtr revIDLastSave="0" documentId="13_ncr:1_{B7810375-DB14-495F-A21E-92745B9BA3F9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!Сводка затрат_Фосфорит_23.09 -" sheetId="1" r:id="rId1"/>
  </sheets>
  <definedNames>
    <definedName name="_xlnm.Print_Titles" localSheetId="0">'!Сводка затрат_Фосфорит_23.09 -'!$12:$12</definedName>
    <definedName name="_xlnm.Print_Area" localSheetId="0">'!Сводка затрат_Фосфорит_23.09 -'!$A$2:$Y$35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0" i="1" l="1"/>
  <c r="O30" i="1"/>
  <c r="P30" i="1"/>
  <c r="Q30" i="1"/>
  <c r="R30" i="1"/>
  <c r="S30" i="1"/>
  <c r="U30" i="1"/>
  <c r="W30" i="1"/>
  <c r="X30" i="1"/>
  <c r="Y30" i="1"/>
  <c r="M30" i="1"/>
  <c r="O20" i="1"/>
  <c r="O14" i="1"/>
</calcChain>
</file>

<file path=xl/sharedStrings.xml><?xml version="1.0" encoding="utf-8"?>
<sst xmlns="http://schemas.openxmlformats.org/spreadsheetml/2006/main" count="236" uniqueCount="80">
  <si>
    <t xml:space="preserve">Заказчик: </t>
  </si>
  <si>
    <t/>
  </si>
  <si>
    <t xml:space="preserve">Наименование объекта: </t>
  </si>
  <si>
    <t xml:space="preserve">СВОДКА ЗАТРАТ </t>
  </si>
  <si>
    <t>!Сводка затрат_Фосфорит_23.09</t>
  </si>
  <si>
    <t xml:space="preserve">Расчет составлен в уровне цен </t>
  </si>
  <si>
    <t>№ п.п.</t>
  </si>
  <si>
    <t>Номер сметного расчета</t>
  </si>
  <si>
    <t>Наименование работ и затрат</t>
  </si>
  <si>
    <t>Сметная стоимость</t>
  </si>
  <si>
    <t>ФОТ</t>
  </si>
  <si>
    <t>НР</t>
  </si>
  <si>
    <t>СП</t>
  </si>
  <si>
    <t>Итого</t>
  </si>
  <si>
    <t>Уровень цен</t>
  </si>
  <si>
    <t>Лимит. затраты</t>
  </si>
  <si>
    <t>Доп. затраты</t>
  </si>
  <si>
    <t>Итого (без налогов)</t>
  </si>
  <si>
    <t>Налоги</t>
  </si>
  <si>
    <t>Всего</t>
  </si>
  <si>
    <t>Прямые затраты</t>
  </si>
  <si>
    <t>В том числе</t>
  </si>
  <si>
    <t>оборудование</t>
  </si>
  <si>
    <t>В т.ч. поставка заказчика</t>
  </si>
  <si>
    <t>ТЗ</t>
  </si>
  <si>
    <t>ТЗМ</t>
  </si>
  <si>
    <t>основ. з.п.</t>
  </si>
  <si>
    <t>эксп. маш.</t>
  </si>
  <si>
    <t>з.п. мех.</t>
  </si>
  <si>
    <t>материалы</t>
  </si>
  <si>
    <t>перевозка</t>
  </si>
  <si>
    <t>Раздел 1. Новый Раздел</t>
  </si>
  <si>
    <t>1</t>
  </si>
  <si>
    <t>E230-0002-8000603028-РД-01-03.06.010-АР.ЛС-Г06-01-П-00-00</t>
  </si>
  <si>
    <t>Проемы</t>
  </si>
  <si>
    <t xml:space="preserve"> </t>
  </si>
  <si>
    <t>БИМ</t>
  </si>
  <si>
    <t>2</t>
  </si>
  <si>
    <t>Стены</t>
  </si>
  <si>
    <t>3</t>
  </si>
  <si>
    <t>Кровля</t>
  </si>
  <si>
    <t>4</t>
  </si>
  <si>
    <t>Полы</t>
  </si>
  <si>
    <t>5</t>
  </si>
  <si>
    <t>Перегородка</t>
  </si>
  <si>
    <t>6</t>
  </si>
  <si>
    <t>Футляры, лл.11,16</t>
  </si>
  <si>
    <t>7</t>
  </si>
  <si>
    <t>Водосточная система</t>
  </si>
  <si>
    <t>8</t>
  </si>
  <si>
    <t>Ограждение и снегозадержатели</t>
  </si>
  <si>
    <t>9</t>
  </si>
  <si>
    <t>E230-0002-8000603028-РД-01-03.06.010-КМ3.ЛС-Г06-01-П-00-00</t>
  </si>
  <si>
    <t>КМ3.Антикоррозийная защита мест монтажных соединений и зон монтажной сварки</t>
  </si>
  <si>
    <t>10</t>
  </si>
  <si>
    <t>КМ3.Монтаж площадок обслуживания оборудования, опоры под трубопровод</t>
  </si>
  <si>
    <t>11</t>
  </si>
  <si>
    <t>E230-0002-8000603028-РД-01-03.06.010-КМ4.ЛС-Г06-01-П-00-00</t>
  </si>
  <si>
    <t>КМ4.Монтаж конструций эстакады</t>
  </si>
  <si>
    <t>12</t>
  </si>
  <si>
    <t>КМ4.Антикоррозийная защита мест монтажных соединений и зон монтажной сварки</t>
  </si>
  <si>
    <t>13</t>
  </si>
  <si>
    <t>E230-0002-8000603028-РД-01-03.06.010-КМ5.ЛС-Г06-01-П-00-00</t>
  </si>
  <si>
    <t>КМ5.Монтаж конструкций для крепления кабельных трасс</t>
  </si>
  <si>
    <t>14</t>
  </si>
  <si>
    <t>КМ5.Антикоррозийная защита мест монтажных соединений и зон монтажной сварки</t>
  </si>
  <si>
    <t>15</t>
  </si>
  <si>
    <t>E230-0002-8000603028-РД-01-03.06.010-КМ6.ЛС-Г06-01-П-00-00</t>
  </si>
  <si>
    <t>КМ6.Монтаж воздухозаборной трубы</t>
  </si>
  <si>
    <t>16</t>
  </si>
  <si>
    <t>КМ6.Антикоррозийная защита мест монтажных соединений и зон монтажной сварки</t>
  </si>
  <si>
    <t>Итого по разделу 1 Новый Раздел</t>
  </si>
  <si>
    <t>Составил:</t>
  </si>
  <si>
    <t>должность</t>
  </si>
  <si>
    <t>подпись</t>
  </si>
  <si>
    <t>расшифровка подписи</t>
  </si>
  <si>
    <t>Проверил:</t>
  </si>
  <si>
    <t>ЭМ</t>
  </si>
  <si>
    <t>чел-час</t>
  </si>
  <si>
    <t>маш-час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</si>
</sst>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 Cyr"/>
      <charset val="204"/>
    </font>
    <font>
      <sz val="10"/>
      <name val="Arial"/>
      <charset val="204"/>
    </font>
    <font>
      <sz val="12"/>
      <name val="Arial"/>
      <charset val="204"/>
    </font>
    <font>
      <sz val="11"/>
      <name val="Arial"/>
      <charset val="204"/>
    </font>
    <font>
      <b/>
      <sz val="12"/>
      <name val="Arial"/>
      <charset val="204"/>
    </font>
    <font>
      <b/>
      <sz val="14"/>
      <name val="Arial"/>
      <charset val="204"/>
    </font>
    <font>
      <i/>
      <sz val="10"/>
      <color rgb="FF7F7F7F"/>
      <name val="Arial"/>
      <charset val="204"/>
    </font>
    <font>
      <b/>
      <sz val="10"/>
      <name val="Arial"/>
      <charset val="204"/>
    </font>
    <font>
      <sz val="9"/>
      <name val="Arial"/>
      <charset val="204"/>
    </font>
    <font>
      <i/>
      <sz val="9"/>
      <color rgb="FF7F7F7F"/>
      <name val="Arial"/>
      <charset val="204"/>
    </font>
    <font>
      <b/>
      <sz val="9"/>
      <name val="Arial"/>
      <charset val="204"/>
    </font>
    <font>
      <i/>
      <sz val="9"/>
      <name val="Arial"/>
      <charset val="204"/>
    </font>
    <font>
      <sz val="12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b/>
      <sz val="9"/>
      <color rgb="FFFF0000"/>
      <name val="Arial"/>
      <family val="2"/>
      <charset val="204"/>
    </font>
    <font>
      <sz val="10"/>
      <color rgb="FFFF0000"/>
      <name val="Arial Cyr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3" xfId="0" applyNumberFormat="1" applyFont="1" applyFill="1" applyBorder="1" applyAlignment="1" applyProtection="1">
      <alignment horizontal="center" vertical="top"/>
    </xf>
    <xf numFmtId="0" fontId="8" fillId="0" borderId="3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right" vertical="top"/>
    </xf>
    <xf numFmtId="2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49" fontId="9" fillId="0" borderId="3" xfId="0" applyNumberFormat="1" applyFont="1" applyFill="1" applyBorder="1" applyAlignment="1" applyProtection="1">
      <alignment horizontal="center" vertical="top"/>
    </xf>
    <xf numFmtId="0" fontId="9" fillId="0" borderId="3" xfId="0" applyNumberFormat="1" applyFont="1" applyFill="1" applyBorder="1" applyAlignment="1" applyProtection="1">
      <alignment horizontal="left" vertical="top" wrapText="1"/>
    </xf>
    <xf numFmtId="0" fontId="10" fillId="0" borderId="2" xfId="0" applyNumberFormat="1" applyFont="1" applyFill="1" applyBorder="1" applyAlignment="1" applyProtection="1">
      <alignment horizontal="left" vertical="top" wrapText="1"/>
    </xf>
    <xf numFmtId="4" fontId="10" fillId="0" borderId="2" xfId="0" applyNumberFormat="1" applyFont="1" applyFill="1" applyBorder="1" applyAlignment="1" applyProtection="1">
      <alignment horizontal="right" vertical="top"/>
    </xf>
    <xf numFmtId="0" fontId="10" fillId="0" borderId="2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1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horizontal="center" vertical="top"/>
    </xf>
    <xf numFmtId="0" fontId="8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7" fillId="0" borderId="5" xfId="0" applyNumberFormat="1" applyFont="1" applyFill="1" applyBorder="1" applyAlignment="1" applyProtection="1">
      <alignment horizontal="left" vertical="top" wrapText="1"/>
    </xf>
    <xf numFmtId="0" fontId="7" fillId="0" borderId="6" xfId="0" applyNumberFormat="1" applyFont="1" applyFill="1" applyBorder="1" applyAlignment="1" applyProtection="1">
      <alignment horizontal="left" vertical="top" wrapText="1"/>
    </xf>
    <xf numFmtId="0" fontId="7" fillId="0" borderId="7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wrapText="1"/>
    </xf>
    <xf numFmtId="0" fontId="11" fillId="0" borderId="9" xfId="0" applyNumberFormat="1" applyFont="1" applyFill="1" applyBorder="1" applyAlignment="1" applyProtection="1">
      <alignment horizontal="center" vertical="top"/>
    </xf>
    <xf numFmtId="0" fontId="12" fillId="0" borderId="0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>
      <alignment horizontal="left" vertical="top" wrapText="1"/>
    </xf>
    <xf numFmtId="0" fontId="13" fillId="0" borderId="2" xfId="0" applyNumberFormat="1" applyFont="1" applyFill="1" applyBorder="1" applyAlignment="1" applyProtection="1">
      <alignment horizontal="center" vertical="center"/>
    </xf>
    <xf numFmtId="0" fontId="13" fillId="0" borderId="2" xfId="0" applyNumberFormat="1" applyFont="1" applyFill="1" applyBorder="1" applyAlignment="1" applyProtection="1">
      <alignment horizontal="center" vertical="center" wrapText="1"/>
    </xf>
    <xf numFmtId="0" fontId="13" fillId="0" borderId="2" xfId="0" applyNumberFormat="1" applyFont="1" applyFill="1" applyBorder="1" applyAlignment="1" applyProtection="1">
      <alignment horizontal="center" vertical="center" wrapText="1"/>
    </xf>
    <xf numFmtId="2" fontId="14" fillId="0" borderId="3" xfId="0" applyNumberFormat="1" applyFont="1" applyFill="1" applyBorder="1" applyAlignment="1" applyProtection="1">
      <alignment horizontal="right" vertical="top"/>
    </xf>
    <xf numFmtId="4" fontId="14" fillId="0" borderId="3" xfId="0" applyNumberFormat="1" applyFont="1" applyFill="1" applyBorder="1" applyAlignment="1" applyProtection="1">
      <alignment horizontal="right" vertical="top"/>
    </xf>
    <xf numFmtId="4" fontId="15" fillId="0" borderId="2" xfId="0" applyNumberFormat="1" applyFont="1" applyFill="1" applyBorder="1" applyAlignment="1" applyProtection="1">
      <alignment horizontal="right" vertical="top"/>
    </xf>
    <xf numFmtId="0" fontId="16" fillId="0" borderId="0" xfId="0" applyFont="1"/>
    <xf numFmtId="0" fontId="13" fillId="0" borderId="0" xfId="0" applyNumberFormat="1" applyFont="1" applyFill="1" applyBorder="1" applyAlignment="1" applyProtection="1"/>
    <xf numFmtId="0" fontId="13" fillId="0" borderId="2" xfId="0" applyNumberFormat="1" applyFont="1" applyFill="1" applyBorder="1" applyAlignment="1" applyProtection="1">
      <alignment horizontal="center" vertical="center"/>
    </xf>
    <xf numFmtId="49" fontId="17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F35"/>
  <sheetViews>
    <sheetView tabSelected="1" workbookViewId="0">
      <selection activeCell="S33" sqref="S33"/>
    </sheetView>
  </sheetViews>
  <sheetFormatPr defaultColWidth="9.140625" defaultRowHeight="12.75" customHeight="1" outlineLevelRow="1" x14ac:dyDescent="0.2"/>
  <cols>
    <col min="1" max="1" width="5.85546875" style="1" customWidth="1"/>
    <col min="2" max="2" width="15.28515625" style="1" customWidth="1"/>
    <col min="3" max="3" width="33.140625" style="1" customWidth="1"/>
    <col min="4" max="12" width="17.140625" style="1" hidden="1" customWidth="1"/>
    <col min="13" max="15" width="13.5703125" style="58" customWidth="1"/>
    <col min="16" max="18" width="14.140625" style="1" customWidth="1"/>
    <col min="19" max="19" width="18.85546875" style="1" customWidth="1"/>
    <col min="20" max="20" width="10.42578125" style="1" customWidth="1"/>
    <col min="21" max="22" width="14.140625" style="1" customWidth="1"/>
    <col min="23" max="25" width="16" style="1" customWidth="1"/>
    <col min="26" max="121" width="396" style="2" hidden="1" customWidth="1"/>
    <col min="122" max="123" width="34.28515625" style="2" hidden="1" customWidth="1"/>
    <col min="124" max="124" width="396" style="2" hidden="1" customWidth="1"/>
    <col min="125" max="126" width="59.5703125" style="2" hidden="1" customWidth="1"/>
    <col min="127" max="130" width="65" style="2" hidden="1" customWidth="1"/>
    <col min="131" max="132" width="59.5703125" style="2" hidden="1" customWidth="1"/>
    <col min="133" max="136" width="65" style="2" hidden="1" customWidth="1"/>
    <col min="137" max="16384" width="9.140625" style="1"/>
  </cols>
  <sheetData>
    <row r="1" spans="1:124" customFormat="1" ht="1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9"/>
      <c r="N1" s="49"/>
      <c r="O1" s="49"/>
      <c r="P1" s="3"/>
      <c r="Q1" s="3"/>
      <c r="R1" s="3"/>
      <c r="S1" s="3"/>
      <c r="T1" s="3"/>
      <c r="U1" s="3"/>
      <c r="V1" s="3"/>
      <c r="W1" s="3"/>
      <c r="X1" s="3"/>
      <c r="Y1" s="3"/>
    </row>
    <row r="2" spans="1:124" customFormat="1" ht="13.5" customHeight="1" outlineLevel="1" x14ac:dyDescent="0.2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4" t="s">
        <v>0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  <c r="AM2" s="4" t="s">
        <v>1</v>
      </c>
      <c r="AN2" s="4" t="s">
        <v>1</v>
      </c>
      <c r="AO2" s="4" t="s">
        <v>1</v>
      </c>
      <c r="AP2" s="4" t="s">
        <v>1</v>
      </c>
      <c r="AQ2" s="4" t="s">
        <v>1</v>
      </c>
      <c r="AR2" s="4" t="s">
        <v>1</v>
      </c>
      <c r="AS2" s="4" t="s">
        <v>1</v>
      </c>
      <c r="AT2" s="4" t="s">
        <v>1</v>
      </c>
      <c r="AU2" s="4" t="s">
        <v>1</v>
      </c>
      <c r="AV2" s="4" t="s">
        <v>1</v>
      </c>
      <c r="AW2" s="4" t="s">
        <v>1</v>
      </c>
    </row>
    <row r="3" spans="1:124" customFormat="1" ht="13.5" customHeight="1" outlineLevel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AX3" s="4" t="s">
        <v>2</v>
      </c>
      <c r="AY3" s="4" t="s">
        <v>1</v>
      </c>
      <c r="AZ3" s="4" t="s">
        <v>1</v>
      </c>
      <c r="BA3" s="4" t="s">
        <v>1</v>
      </c>
      <c r="BB3" s="4" t="s">
        <v>1</v>
      </c>
      <c r="BC3" s="4" t="s">
        <v>1</v>
      </c>
      <c r="BD3" s="4" t="s">
        <v>1</v>
      </c>
      <c r="BE3" s="4" t="s">
        <v>1</v>
      </c>
      <c r="BF3" s="4" t="s">
        <v>1</v>
      </c>
      <c r="BG3" s="4" t="s">
        <v>1</v>
      </c>
      <c r="BH3" s="4" t="s">
        <v>1</v>
      </c>
      <c r="BI3" s="4" t="s">
        <v>1</v>
      </c>
      <c r="BJ3" s="4" t="s">
        <v>1</v>
      </c>
      <c r="BK3" s="4" t="s">
        <v>1</v>
      </c>
      <c r="BL3" s="4" t="s">
        <v>1</v>
      </c>
      <c r="BM3" s="4" t="s">
        <v>1</v>
      </c>
      <c r="BN3" s="4" t="s">
        <v>1</v>
      </c>
      <c r="BO3" s="4" t="s">
        <v>1</v>
      </c>
      <c r="BP3" s="4" t="s">
        <v>1</v>
      </c>
      <c r="BQ3" s="4" t="s">
        <v>1</v>
      </c>
      <c r="BR3" s="4" t="s">
        <v>1</v>
      </c>
      <c r="BS3" s="4" t="s">
        <v>1</v>
      </c>
      <c r="BT3" s="4" t="s">
        <v>1</v>
      </c>
      <c r="BU3" s="4" t="s">
        <v>1</v>
      </c>
    </row>
    <row r="4" spans="1:124" customFormat="1" ht="18" customHeight="1" outlineLevel="1" x14ac:dyDescent="0.2">
      <c r="A4" s="5"/>
      <c r="B4" s="6"/>
      <c r="C4" s="6"/>
      <c r="D4" s="6"/>
      <c r="E4" s="6"/>
      <c r="F4" s="6"/>
      <c r="G4" s="6"/>
      <c r="H4" s="6"/>
      <c r="I4" s="6"/>
      <c r="J4" s="7"/>
      <c r="K4" s="7"/>
      <c r="L4" s="3"/>
      <c r="M4" s="49"/>
      <c r="N4" s="49"/>
      <c r="O4" s="49"/>
      <c r="P4" s="3"/>
      <c r="Q4" s="3"/>
      <c r="R4" s="3"/>
      <c r="S4" s="3"/>
      <c r="T4" s="3"/>
      <c r="U4" s="3"/>
      <c r="V4" s="3"/>
      <c r="W4" s="3"/>
      <c r="X4" s="3"/>
      <c r="Y4" s="3"/>
    </row>
    <row r="5" spans="1:124" customFormat="1" ht="18" customHeight="1" outlineLevel="1" x14ac:dyDescent="0.25">
      <c r="A5" s="32" t="s">
        <v>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BV5" s="8" t="s">
        <v>3</v>
      </c>
      <c r="BW5" s="8" t="s">
        <v>1</v>
      </c>
      <c r="BX5" s="8" t="s">
        <v>1</v>
      </c>
      <c r="BY5" s="8" t="s">
        <v>1</v>
      </c>
      <c r="BZ5" s="8" t="s">
        <v>1</v>
      </c>
      <c r="CA5" s="8" t="s">
        <v>1</v>
      </c>
      <c r="CB5" s="8" t="s">
        <v>1</v>
      </c>
      <c r="CC5" s="8" t="s">
        <v>1</v>
      </c>
      <c r="CD5" s="8" t="s">
        <v>1</v>
      </c>
      <c r="CE5" s="8" t="s">
        <v>1</v>
      </c>
      <c r="CF5" s="8" t="s">
        <v>1</v>
      </c>
      <c r="CG5" s="8" t="s">
        <v>1</v>
      </c>
      <c r="CH5" s="8" t="s">
        <v>1</v>
      </c>
      <c r="CI5" s="8" t="s">
        <v>1</v>
      </c>
      <c r="CJ5" s="8" t="s">
        <v>1</v>
      </c>
      <c r="CK5" s="8" t="s">
        <v>1</v>
      </c>
      <c r="CL5" s="8" t="s">
        <v>1</v>
      </c>
      <c r="CM5" s="8" t="s">
        <v>1</v>
      </c>
      <c r="CN5" s="8" t="s">
        <v>1</v>
      </c>
      <c r="CO5" s="8" t="s">
        <v>1</v>
      </c>
      <c r="CP5" s="8" t="s">
        <v>1</v>
      </c>
      <c r="CQ5" s="8" t="s">
        <v>1</v>
      </c>
      <c r="CR5" s="8" t="s">
        <v>1</v>
      </c>
      <c r="CS5" s="8" t="s">
        <v>1</v>
      </c>
    </row>
    <row r="6" spans="1:124" customFormat="1" ht="15" customHeight="1" outlineLevel="1" x14ac:dyDescent="0.2">
      <c r="A6" s="33" t="s">
        <v>4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CT6" s="9" t="s">
        <v>4</v>
      </c>
      <c r="CU6" s="9" t="s">
        <v>1</v>
      </c>
      <c r="CV6" s="9" t="s">
        <v>1</v>
      </c>
      <c r="CW6" s="9" t="s">
        <v>1</v>
      </c>
      <c r="CX6" s="9" t="s">
        <v>1</v>
      </c>
      <c r="CY6" s="9" t="s">
        <v>1</v>
      </c>
      <c r="CZ6" s="9" t="s">
        <v>1</v>
      </c>
      <c r="DA6" s="9" t="s">
        <v>1</v>
      </c>
      <c r="DB6" s="9" t="s">
        <v>1</v>
      </c>
      <c r="DC6" s="9" t="s">
        <v>1</v>
      </c>
      <c r="DD6" s="9" t="s">
        <v>1</v>
      </c>
      <c r="DE6" s="9" t="s">
        <v>1</v>
      </c>
      <c r="DF6" s="9" t="s">
        <v>1</v>
      </c>
      <c r="DG6" s="9" t="s">
        <v>1</v>
      </c>
      <c r="DH6" s="9" t="s">
        <v>1</v>
      </c>
      <c r="DI6" s="9" t="s">
        <v>1</v>
      </c>
      <c r="DJ6" s="9" t="s">
        <v>1</v>
      </c>
      <c r="DK6" s="9" t="s">
        <v>1</v>
      </c>
      <c r="DL6" s="9" t="s">
        <v>1</v>
      </c>
      <c r="DM6" s="9" t="s">
        <v>1</v>
      </c>
      <c r="DN6" s="9" t="s">
        <v>1</v>
      </c>
      <c r="DO6" s="9" t="s">
        <v>1</v>
      </c>
      <c r="DP6" s="9" t="s">
        <v>1</v>
      </c>
      <c r="DQ6" s="9" t="s">
        <v>1</v>
      </c>
    </row>
    <row r="7" spans="1:124" customFormat="1" ht="15" outlineLevel="1" x14ac:dyDescent="0.2">
      <c r="B7" s="5"/>
      <c r="C7" s="10"/>
      <c r="D7" s="10"/>
      <c r="E7" s="10"/>
      <c r="F7" s="10"/>
      <c r="G7" s="10"/>
      <c r="H7" s="10"/>
      <c r="I7" s="10"/>
      <c r="J7" s="10"/>
      <c r="K7" s="33"/>
      <c r="L7" s="33"/>
      <c r="M7" s="50"/>
      <c r="N7" s="50"/>
      <c r="O7" s="50"/>
      <c r="P7" s="10"/>
      <c r="Q7" s="10"/>
      <c r="R7" s="10"/>
      <c r="S7" s="10"/>
      <c r="T7" s="10"/>
      <c r="U7" s="10"/>
      <c r="V7" s="10"/>
      <c r="W7" s="10"/>
      <c r="X7" s="10"/>
      <c r="Y7" s="10"/>
      <c r="DR7" s="9" t="s">
        <v>1</v>
      </c>
      <c r="DS7" s="9" t="s">
        <v>1</v>
      </c>
    </row>
    <row r="8" spans="1:124" customFormat="1" ht="18" customHeight="1" x14ac:dyDescent="0.2">
      <c r="A8" s="34" t="s">
        <v>5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</row>
    <row r="9" spans="1:124" customFormat="1" ht="23.25" customHeight="1" x14ac:dyDescent="0.2">
      <c r="A9" s="35" t="s">
        <v>6</v>
      </c>
      <c r="B9" s="35" t="s">
        <v>7</v>
      </c>
      <c r="C9" s="36" t="s">
        <v>8</v>
      </c>
      <c r="D9" s="39" t="s">
        <v>9</v>
      </c>
      <c r="E9" s="39"/>
      <c r="F9" s="39"/>
      <c r="G9" s="39"/>
      <c r="H9" s="39"/>
      <c r="I9" s="39"/>
      <c r="J9" s="39"/>
      <c r="K9" s="39"/>
      <c r="L9" s="39"/>
      <c r="M9" s="51" t="s">
        <v>78</v>
      </c>
      <c r="N9" s="51"/>
      <c r="O9" s="59" t="s">
        <v>79</v>
      </c>
      <c r="P9" s="35" t="s">
        <v>10</v>
      </c>
      <c r="Q9" s="35" t="s">
        <v>11</v>
      </c>
      <c r="R9" s="35" t="s">
        <v>12</v>
      </c>
      <c r="S9" s="35" t="s">
        <v>13</v>
      </c>
      <c r="T9" s="35" t="s">
        <v>14</v>
      </c>
      <c r="U9" s="35" t="s">
        <v>15</v>
      </c>
      <c r="V9" s="35" t="s">
        <v>16</v>
      </c>
      <c r="W9" s="35" t="s">
        <v>17</v>
      </c>
      <c r="X9" s="35" t="s">
        <v>18</v>
      </c>
      <c r="Y9" s="35" t="s">
        <v>19</v>
      </c>
    </row>
    <row r="10" spans="1:124" customFormat="1" ht="25.5" customHeight="1" x14ac:dyDescent="0.2">
      <c r="A10" s="35"/>
      <c r="B10" s="35"/>
      <c r="C10" s="37"/>
      <c r="D10" s="35" t="s">
        <v>20</v>
      </c>
      <c r="E10" s="40" t="s">
        <v>21</v>
      </c>
      <c r="F10" s="41"/>
      <c r="G10" s="41"/>
      <c r="H10" s="41"/>
      <c r="I10" s="42"/>
      <c r="J10" s="36" t="s">
        <v>22</v>
      </c>
      <c r="K10" s="35" t="s">
        <v>23</v>
      </c>
      <c r="L10" s="35"/>
      <c r="M10" s="52" t="s">
        <v>24</v>
      </c>
      <c r="N10" s="52" t="s">
        <v>25</v>
      </c>
      <c r="O10" s="52" t="s">
        <v>77</v>
      </c>
      <c r="P10" s="35"/>
      <c r="Q10" s="35"/>
      <c r="R10" s="35"/>
      <c r="S10" s="35"/>
      <c r="T10" s="35"/>
      <c r="U10" s="35"/>
      <c r="V10" s="35"/>
      <c r="W10" s="35"/>
      <c r="X10" s="35"/>
      <c r="Y10" s="35"/>
    </row>
    <row r="11" spans="1:124" customFormat="1" ht="19.5" customHeight="1" x14ac:dyDescent="0.2">
      <c r="A11" s="35"/>
      <c r="B11" s="35"/>
      <c r="C11" s="38"/>
      <c r="D11" s="35"/>
      <c r="E11" s="11" t="s">
        <v>26</v>
      </c>
      <c r="F11" s="11" t="s">
        <v>27</v>
      </c>
      <c r="G11" s="11" t="s">
        <v>28</v>
      </c>
      <c r="H11" s="11" t="s">
        <v>29</v>
      </c>
      <c r="I11" s="11" t="s">
        <v>30</v>
      </c>
      <c r="J11" s="38"/>
      <c r="K11" s="11" t="s">
        <v>29</v>
      </c>
      <c r="L11" s="11" t="s">
        <v>22</v>
      </c>
      <c r="M11" s="52"/>
      <c r="N11" s="52"/>
      <c r="O11" s="52"/>
      <c r="P11" s="35"/>
      <c r="Q11" s="35"/>
      <c r="R11" s="35"/>
      <c r="S11" s="35"/>
      <c r="T11" s="35"/>
      <c r="U11" s="35"/>
      <c r="V11" s="35"/>
      <c r="W11" s="35"/>
      <c r="X11" s="35"/>
      <c r="Y11" s="35"/>
    </row>
    <row r="12" spans="1:124" customFormat="1" ht="18" customHeight="1" x14ac:dyDescent="0.2">
      <c r="A12" s="11">
        <v>1</v>
      </c>
      <c r="B12" s="11">
        <v>2</v>
      </c>
      <c r="C12" s="11">
        <v>3</v>
      </c>
      <c r="D12" s="11">
        <v>4</v>
      </c>
      <c r="E12" s="11">
        <v>5</v>
      </c>
      <c r="F12" s="11">
        <v>6</v>
      </c>
      <c r="G12" s="11">
        <v>7</v>
      </c>
      <c r="H12" s="11">
        <v>8</v>
      </c>
      <c r="I12" s="11">
        <v>9</v>
      </c>
      <c r="J12" s="11">
        <v>10</v>
      </c>
      <c r="K12" s="11">
        <v>11</v>
      </c>
      <c r="L12" s="11">
        <v>12</v>
      </c>
      <c r="M12" s="53">
        <v>13</v>
      </c>
      <c r="N12" s="53">
        <v>14</v>
      </c>
      <c r="O12" s="53">
        <v>14</v>
      </c>
      <c r="P12" s="11">
        <v>15</v>
      </c>
      <c r="Q12" s="11">
        <v>16</v>
      </c>
      <c r="R12" s="11">
        <v>17</v>
      </c>
      <c r="S12" s="11">
        <v>18</v>
      </c>
      <c r="T12" s="11">
        <v>19</v>
      </c>
      <c r="U12" s="11">
        <v>20</v>
      </c>
      <c r="V12" s="11">
        <v>21</v>
      </c>
      <c r="W12" s="11">
        <v>22</v>
      </c>
      <c r="X12" s="11">
        <v>23</v>
      </c>
      <c r="Y12" s="11">
        <v>24</v>
      </c>
    </row>
    <row r="13" spans="1:124" s="12" customFormat="1" x14ac:dyDescent="0.2">
      <c r="A13" s="43" t="s">
        <v>31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5"/>
      <c r="DT13" s="13" t="s">
        <v>31</v>
      </c>
    </row>
    <row r="14" spans="1:124" s="12" customFormat="1" ht="60" x14ac:dyDescent="0.2">
      <c r="A14" s="14" t="s">
        <v>32</v>
      </c>
      <c r="B14" s="15" t="s">
        <v>33</v>
      </c>
      <c r="C14" s="15" t="s">
        <v>34</v>
      </c>
      <c r="D14" s="16">
        <v>2682700.5299999998</v>
      </c>
      <c r="E14" s="16">
        <v>182871.81</v>
      </c>
      <c r="F14" s="16">
        <v>9705.99</v>
      </c>
      <c r="G14" s="16">
        <v>7246.51</v>
      </c>
      <c r="H14" s="16">
        <v>2490122.73</v>
      </c>
      <c r="I14" s="17" t="s">
        <v>35</v>
      </c>
      <c r="J14" s="17"/>
      <c r="K14" s="17"/>
      <c r="L14" s="17"/>
      <c r="M14" s="54">
        <v>356.27</v>
      </c>
      <c r="N14" s="54">
        <v>10.64</v>
      </c>
      <c r="O14" s="54">
        <f>5.3+9.04+1.54+0.05+0.04</f>
        <v>15.969999999999999</v>
      </c>
      <c r="P14" s="16">
        <v>190118.32</v>
      </c>
      <c r="Q14" s="16">
        <v>200667.89</v>
      </c>
      <c r="R14" s="16">
        <v>106791.02</v>
      </c>
      <c r="S14" s="16">
        <v>2990159.44</v>
      </c>
      <c r="T14" s="19" t="s">
        <v>36</v>
      </c>
      <c r="U14" s="16">
        <v>317898.08</v>
      </c>
      <c r="V14" s="17"/>
      <c r="W14" s="16">
        <v>3308057.52</v>
      </c>
      <c r="X14" s="16">
        <v>661611.5</v>
      </c>
      <c r="Y14" s="16">
        <v>3969669.02</v>
      </c>
      <c r="DT14" s="13"/>
    </row>
    <row r="15" spans="1:124" s="12" customFormat="1" ht="60" x14ac:dyDescent="0.2">
      <c r="A15" s="14" t="s">
        <v>37</v>
      </c>
      <c r="B15" s="15" t="s">
        <v>33</v>
      </c>
      <c r="C15" s="15" t="s">
        <v>38</v>
      </c>
      <c r="D15" s="16">
        <v>4647445.9400000004</v>
      </c>
      <c r="E15" s="16">
        <v>1139674.52</v>
      </c>
      <c r="F15" s="16">
        <v>643922.68999999994</v>
      </c>
      <c r="G15" s="16">
        <v>234630.47</v>
      </c>
      <c r="H15" s="16">
        <v>2863848.73</v>
      </c>
      <c r="I15" s="17" t="s">
        <v>35</v>
      </c>
      <c r="J15" s="17"/>
      <c r="K15" s="17"/>
      <c r="L15" s="17"/>
      <c r="M15" s="55">
        <v>2137.71</v>
      </c>
      <c r="N15" s="54">
        <v>326.76</v>
      </c>
      <c r="O15" s="54">
        <v>347.38</v>
      </c>
      <c r="P15" s="16">
        <v>1374304.99</v>
      </c>
      <c r="Q15" s="16">
        <v>1297158.8999999999</v>
      </c>
      <c r="R15" s="16">
        <v>841531.81</v>
      </c>
      <c r="S15" s="16">
        <v>6786136.6500000004</v>
      </c>
      <c r="T15" s="19" t="s">
        <v>36</v>
      </c>
      <c r="U15" s="16">
        <v>721466.49</v>
      </c>
      <c r="V15" s="17"/>
      <c r="W15" s="16">
        <v>7507603.1399999997</v>
      </c>
      <c r="X15" s="16">
        <v>1501520.63</v>
      </c>
      <c r="Y15" s="16">
        <v>9009123.7699999996</v>
      </c>
      <c r="DT15" s="13"/>
    </row>
    <row r="16" spans="1:124" s="12" customFormat="1" ht="60" x14ac:dyDescent="0.2">
      <c r="A16" s="14" t="s">
        <v>39</v>
      </c>
      <c r="B16" s="15" t="s">
        <v>33</v>
      </c>
      <c r="C16" s="15" t="s">
        <v>40</v>
      </c>
      <c r="D16" s="16">
        <v>1877405.41</v>
      </c>
      <c r="E16" s="16">
        <v>162862.49</v>
      </c>
      <c r="F16" s="16">
        <v>100217.94</v>
      </c>
      <c r="G16" s="16">
        <v>39178.18</v>
      </c>
      <c r="H16" s="16">
        <v>1614324.98</v>
      </c>
      <c r="I16" s="17" t="s">
        <v>35</v>
      </c>
      <c r="J16" s="17"/>
      <c r="K16" s="17"/>
      <c r="L16" s="17"/>
      <c r="M16" s="54">
        <v>312.89</v>
      </c>
      <c r="N16" s="54">
        <v>52.13</v>
      </c>
      <c r="O16" s="54">
        <v>69.010000000000005</v>
      </c>
      <c r="P16" s="16">
        <v>202040.67</v>
      </c>
      <c r="Q16" s="16">
        <v>188940.41</v>
      </c>
      <c r="R16" s="16">
        <v>124928.44</v>
      </c>
      <c r="S16" s="16">
        <v>2191274.2599999998</v>
      </c>
      <c r="T16" s="19" t="s">
        <v>36</v>
      </c>
      <c r="U16" s="16">
        <v>232964.79</v>
      </c>
      <c r="V16" s="17"/>
      <c r="W16" s="16">
        <v>2424239.0499999998</v>
      </c>
      <c r="X16" s="16">
        <v>484847.81</v>
      </c>
      <c r="Y16" s="16">
        <v>2909086.86</v>
      </c>
      <c r="DT16" s="13"/>
    </row>
    <row r="17" spans="1:130" s="12" customFormat="1" ht="60" x14ac:dyDescent="0.2">
      <c r="A17" s="14" t="s">
        <v>41</v>
      </c>
      <c r="B17" s="15" t="s">
        <v>33</v>
      </c>
      <c r="C17" s="15" t="s">
        <v>42</v>
      </c>
      <c r="D17" s="16">
        <v>1333385.6100000001</v>
      </c>
      <c r="E17" s="16">
        <v>321102.46999999997</v>
      </c>
      <c r="F17" s="16">
        <v>37868.699999999997</v>
      </c>
      <c r="G17" s="16">
        <v>20810.23</v>
      </c>
      <c r="H17" s="16">
        <v>974414.44</v>
      </c>
      <c r="I17" s="17" t="s">
        <v>35</v>
      </c>
      <c r="J17" s="17"/>
      <c r="K17" s="17"/>
      <c r="L17" s="17"/>
      <c r="M17" s="54">
        <v>556.16</v>
      </c>
      <c r="N17" s="54">
        <v>26.98</v>
      </c>
      <c r="O17" s="54">
        <v>288.83999999999997</v>
      </c>
      <c r="P17" s="16">
        <v>341912.7</v>
      </c>
      <c r="Q17" s="16">
        <v>382109.22</v>
      </c>
      <c r="R17" s="16">
        <v>221695.35999999999</v>
      </c>
      <c r="S17" s="16">
        <v>1937190.19</v>
      </c>
      <c r="T17" s="19" t="s">
        <v>36</v>
      </c>
      <c r="U17" s="16">
        <v>205951.91</v>
      </c>
      <c r="V17" s="17"/>
      <c r="W17" s="16">
        <v>2143142.1</v>
      </c>
      <c r="X17" s="16">
        <v>428628.42</v>
      </c>
      <c r="Y17" s="16">
        <v>2571770.52</v>
      </c>
      <c r="DT17" s="13"/>
    </row>
    <row r="18" spans="1:130" s="12" customFormat="1" ht="60" x14ac:dyDescent="0.2">
      <c r="A18" s="14" t="s">
        <v>43</v>
      </c>
      <c r="B18" s="15" t="s">
        <v>33</v>
      </c>
      <c r="C18" s="15" t="s">
        <v>44</v>
      </c>
      <c r="D18" s="16">
        <v>95103.97</v>
      </c>
      <c r="E18" s="16">
        <v>30488.09</v>
      </c>
      <c r="F18" s="18">
        <v>683.47</v>
      </c>
      <c r="G18" s="18">
        <v>250.53</v>
      </c>
      <c r="H18" s="16">
        <v>63932.41</v>
      </c>
      <c r="I18" s="17" t="s">
        <v>35</v>
      </c>
      <c r="J18" s="17"/>
      <c r="K18" s="17"/>
      <c r="L18" s="17"/>
      <c r="M18" s="54">
        <v>58.63</v>
      </c>
      <c r="N18" s="54">
        <v>0.34</v>
      </c>
      <c r="O18" s="54">
        <v>0.8</v>
      </c>
      <c r="P18" s="16">
        <v>30738.62</v>
      </c>
      <c r="Q18" s="16">
        <v>33197.71</v>
      </c>
      <c r="R18" s="16">
        <v>16906.240000000002</v>
      </c>
      <c r="S18" s="16">
        <v>145207.92000000001</v>
      </c>
      <c r="T18" s="19" t="s">
        <v>36</v>
      </c>
      <c r="U18" s="16">
        <v>15437.74</v>
      </c>
      <c r="V18" s="17"/>
      <c r="W18" s="16">
        <v>160645.66</v>
      </c>
      <c r="X18" s="16">
        <v>32129.13</v>
      </c>
      <c r="Y18" s="16">
        <v>192774.79</v>
      </c>
      <c r="DT18" s="13"/>
    </row>
    <row r="19" spans="1:130" s="12" customFormat="1" ht="60" x14ac:dyDescent="0.2">
      <c r="A19" s="14" t="s">
        <v>45</v>
      </c>
      <c r="B19" s="15" t="s">
        <v>33</v>
      </c>
      <c r="C19" s="15" t="s">
        <v>46</v>
      </c>
      <c r="D19" s="16">
        <v>51949.26</v>
      </c>
      <c r="E19" s="16">
        <v>39049.75</v>
      </c>
      <c r="F19" s="18">
        <v>160.34</v>
      </c>
      <c r="G19" s="18">
        <v>86</v>
      </c>
      <c r="H19" s="16">
        <v>12739.17</v>
      </c>
      <c r="I19" s="17" t="s">
        <v>35</v>
      </c>
      <c r="J19" s="17"/>
      <c r="K19" s="17"/>
      <c r="L19" s="17"/>
      <c r="M19" s="54">
        <v>76.14</v>
      </c>
      <c r="N19" s="54">
        <v>0.12</v>
      </c>
      <c r="O19" s="54">
        <v>0.3</v>
      </c>
      <c r="P19" s="16">
        <v>39135.75</v>
      </c>
      <c r="Q19" s="16">
        <v>38891.279999999999</v>
      </c>
      <c r="R19" s="16">
        <v>25155.24</v>
      </c>
      <c r="S19" s="16">
        <v>115995.78</v>
      </c>
      <c r="T19" s="19" t="s">
        <v>36</v>
      </c>
      <c r="U19" s="16">
        <v>12332.06</v>
      </c>
      <c r="V19" s="17"/>
      <c r="W19" s="16">
        <v>128327.84</v>
      </c>
      <c r="X19" s="16">
        <v>25665.57</v>
      </c>
      <c r="Y19" s="16">
        <v>153993.41</v>
      </c>
      <c r="DT19" s="13"/>
    </row>
    <row r="20" spans="1:130" s="12" customFormat="1" ht="60" x14ac:dyDescent="0.2">
      <c r="A20" s="14" t="s">
        <v>47</v>
      </c>
      <c r="B20" s="15" t="s">
        <v>33</v>
      </c>
      <c r="C20" s="15" t="s">
        <v>48</v>
      </c>
      <c r="D20" s="16">
        <v>432962.6</v>
      </c>
      <c r="E20" s="16">
        <v>23219.23</v>
      </c>
      <c r="F20" s="18">
        <v>209.34</v>
      </c>
      <c r="G20" s="18">
        <v>129.57</v>
      </c>
      <c r="H20" s="16">
        <v>409534.03</v>
      </c>
      <c r="I20" s="17" t="s">
        <v>35</v>
      </c>
      <c r="J20" s="17"/>
      <c r="K20" s="17"/>
      <c r="L20" s="17"/>
      <c r="M20" s="54">
        <v>44.41</v>
      </c>
      <c r="N20" s="54">
        <v>0.18</v>
      </c>
      <c r="O20" s="54">
        <f>0.06+0.03+0.08</f>
        <v>0.16999999999999998</v>
      </c>
      <c r="P20" s="16">
        <v>23348.799999999999</v>
      </c>
      <c r="Q20" s="16">
        <v>25450.19</v>
      </c>
      <c r="R20" s="16">
        <v>13308.82</v>
      </c>
      <c r="S20" s="16">
        <v>471721.61</v>
      </c>
      <c r="T20" s="19" t="s">
        <v>36</v>
      </c>
      <c r="U20" s="16">
        <v>50150.96</v>
      </c>
      <c r="V20" s="17"/>
      <c r="W20" s="16">
        <v>521872.57</v>
      </c>
      <c r="X20" s="16">
        <v>104374.51</v>
      </c>
      <c r="Y20" s="16">
        <v>626247.07999999996</v>
      </c>
      <c r="DT20" s="13"/>
    </row>
    <row r="21" spans="1:130" s="12" customFormat="1" ht="60" x14ac:dyDescent="0.2">
      <c r="A21" s="14" t="s">
        <v>49</v>
      </c>
      <c r="B21" s="15" t="s">
        <v>33</v>
      </c>
      <c r="C21" s="15" t="s">
        <v>50</v>
      </c>
      <c r="D21" s="16">
        <v>370341.04</v>
      </c>
      <c r="E21" s="16">
        <v>4540.53</v>
      </c>
      <c r="F21" s="18">
        <v>584.76</v>
      </c>
      <c r="G21" s="18">
        <v>288.95</v>
      </c>
      <c r="H21" s="16">
        <v>365215.75</v>
      </c>
      <c r="I21" s="17" t="s">
        <v>35</v>
      </c>
      <c r="J21" s="17"/>
      <c r="K21" s="17"/>
      <c r="L21" s="17"/>
      <c r="M21" s="54">
        <v>8.68</v>
      </c>
      <c r="N21" s="54">
        <v>0.4</v>
      </c>
      <c r="O21" s="54">
        <v>1.6</v>
      </c>
      <c r="P21" s="16">
        <v>4829.4799999999996</v>
      </c>
      <c r="Q21" s="16">
        <v>5264.14</v>
      </c>
      <c r="R21" s="16">
        <v>2752.81</v>
      </c>
      <c r="S21" s="16">
        <v>378357.99</v>
      </c>
      <c r="T21" s="19" t="s">
        <v>36</v>
      </c>
      <c r="U21" s="16">
        <v>40225.040000000001</v>
      </c>
      <c r="V21" s="17"/>
      <c r="W21" s="16">
        <v>418583.03</v>
      </c>
      <c r="X21" s="16">
        <v>83716.61</v>
      </c>
      <c r="Y21" s="16">
        <v>502299.64</v>
      </c>
      <c r="DT21" s="13"/>
    </row>
    <row r="22" spans="1:130" s="12" customFormat="1" ht="60" x14ac:dyDescent="0.2">
      <c r="A22" s="60" t="s">
        <v>51</v>
      </c>
      <c r="B22" s="15" t="s">
        <v>52</v>
      </c>
      <c r="C22" s="15" t="s">
        <v>55</v>
      </c>
      <c r="D22" s="16">
        <v>21090444.300000001</v>
      </c>
      <c r="E22" s="16">
        <v>10428368.27</v>
      </c>
      <c r="F22" s="16">
        <v>1722725.97</v>
      </c>
      <c r="G22" s="16">
        <v>405957.17</v>
      </c>
      <c r="H22" s="16">
        <v>8939350.0600000005</v>
      </c>
      <c r="I22" s="17" t="s">
        <v>35</v>
      </c>
      <c r="J22" s="17"/>
      <c r="K22" s="17"/>
      <c r="L22" s="17"/>
      <c r="M22" s="55">
        <v>16025.78</v>
      </c>
      <c r="N22" s="54">
        <v>524.58000000000004</v>
      </c>
      <c r="O22" s="54">
        <v>10671</v>
      </c>
      <c r="P22" s="16">
        <v>10834325.439999999</v>
      </c>
      <c r="Q22" s="16">
        <v>10076220.92</v>
      </c>
      <c r="R22" s="16">
        <v>6717159.9199999999</v>
      </c>
      <c r="S22" s="16">
        <v>37883825.140000001</v>
      </c>
      <c r="T22" s="19" t="s">
        <v>36</v>
      </c>
      <c r="U22" s="16">
        <v>4027609.79</v>
      </c>
      <c r="V22" s="17"/>
      <c r="W22" s="16">
        <v>41911434.93</v>
      </c>
      <c r="X22" s="16">
        <v>8382286.9900000002</v>
      </c>
      <c r="Y22" s="16">
        <v>50293721.920000002</v>
      </c>
      <c r="DT22" s="13"/>
    </row>
    <row r="23" spans="1:130" s="12" customFormat="1" ht="60" x14ac:dyDescent="0.2">
      <c r="A23" s="60" t="s">
        <v>54</v>
      </c>
      <c r="B23" s="15" t="s">
        <v>52</v>
      </c>
      <c r="C23" s="15" t="s">
        <v>53</v>
      </c>
      <c r="D23" s="16">
        <v>1695656.9</v>
      </c>
      <c r="E23" s="16">
        <v>291341.32</v>
      </c>
      <c r="F23" s="16">
        <v>29515.87</v>
      </c>
      <c r="G23" s="18">
        <v>577.30999999999995</v>
      </c>
      <c r="H23" s="16">
        <v>1374799.71</v>
      </c>
      <c r="I23" s="17" t="s">
        <v>35</v>
      </c>
      <c r="J23" s="17"/>
      <c r="K23" s="17"/>
      <c r="L23" s="17"/>
      <c r="M23" s="54">
        <v>587.91</v>
      </c>
      <c r="N23" s="54">
        <v>0.91</v>
      </c>
      <c r="O23" s="54">
        <v>458.2</v>
      </c>
      <c r="P23" s="16">
        <v>291918.63</v>
      </c>
      <c r="Q23" s="16">
        <v>288228.73</v>
      </c>
      <c r="R23" s="16">
        <v>161167.57999999999</v>
      </c>
      <c r="S23" s="16">
        <v>2145053.21</v>
      </c>
      <c r="T23" s="19" t="s">
        <v>36</v>
      </c>
      <c r="U23" s="16">
        <v>228050.83</v>
      </c>
      <c r="V23" s="17"/>
      <c r="W23" s="16">
        <v>2373104.04</v>
      </c>
      <c r="X23" s="16">
        <v>474620.81</v>
      </c>
      <c r="Y23" s="16">
        <v>2847724.85</v>
      </c>
      <c r="DT23" s="13"/>
    </row>
    <row r="24" spans="1:130" s="12" customFormat="1" ht="60" x14ac:dyDescent="0.2">
      <c r="A24" s="14" t="s">
        <v>56</v>
      </c>
      <c r="B24" s="15" t="s">
        <v>57</v>
      </c>
      <c r="C24" s="15" t="s">
        <v>58</v>
      </c>
      <c r="D24" s="16">
        <v>13589835.869999999</v>
      </c>
      <c r="E24" s="16">
        <v>5742069.0300000003</v>
      </c>
      <c r="F24" s="16">
        <v>426587.71</v>
      </c>
      <c r="G24" s="16">
        <v>102381.64</v>
      </c>
      <c r="H24" s="16">
        <v>7421179.1299999999</v>
      </c>
      <c r="I24" s="17" t="s">
        <v>35</v>
      </c>
      <c r="J24" s="17"/>
      <c r="K24" s="17"/>
      <c r="L24" s="17"/>
      <c r="M24" s="55">
        <v>8836.4599999999991</v>
      </c>
      <c r="N24" s="54">
        <v>128.41999999999999</v>
      </c>
      <c r="O24" s="54">
        <v>4710.0200000000004</v>
      </c>
      <c r="P24" s="16">
        <v>5844450.6699999999</v>
      </c>
      <c r="Q24" s="16">
        <v>5435363.9800000004</v>
      </c>
      <c r="R24" s="16">
        <v>3623549.25</v>
      </c>
      <c r="S24" s="16">
        <v>22648749.100000001</v>
      </c>
      <c r="T24" s="19" t="s">
        <v>36</v>
      </c>
      <c r="U24" s="16">
        <v>2407896.33</v>
      </c>
      <c r="V24" s="17"/>
      <c r="W24" s="16">
        <v>25056645.43</v>
      </c>
      <c r="X24" s="16">
        <v>5011329.09</v>
      </c>
      <c r="Y24" s="16">
        <v>30067974.52</v>
      </c>
      <c r="DT24" s="13"/>
    </row>
    <row r="25" spans="1:130" s="12" customFormat="1" ht="60" x14ac:dyDescent="0.2">
      <c r="A25" s="14" t="s">
        <v>59</v>
      </c>
      <c r="B25" s="15" t="s">
        <v>57</v>
      </c>
      <c r="C25" s="15" t="s">
        <v>60</v>
      </c>
      <c r="D25" s="16">
        <v>925550.69</v>
      </c>
      <c r="E25" s="16">
        <v>159024.25</v>
      </c>
      <c r="F25" s="16">
        <v>16110.77</v>
      </c>
      <c r="G25" s="18">
        <v>314.75</v>
      </c>
      <c r="H25" s="16">
        <v>750415.67</v>
      </c>
      <c r="I25" s="17" t="s">
        <v>35</v>
      </c>
      <c r="J25" s="17"/>
      <c r="K25" s="17"/>
      <c r="L25" s="17"/>
      <c r="M25" s="54">
        <v>320.89999999999998</v>
      </c>
      <c r="N25" s="54">
        <v>0.5</v>
      </c>
      <c r="O25" s="54">
        <v>250.27</v>
      </c>
      <c r="P25" s="16">
        <v>159339</v>
      </c>
      <c r="Q25" s="16">
        <v>157324.98000000001</v>
      </c>
      <c r="R25" s="16">
        <v>87970.73</v>
      </c>
      <c r="S25" s="16">
        <v>1170846.3999999999</v>
      </c>
      <c r="T25" s="19" t="s">
        <v>36</v>
      </c>
      <c r="U25" s="16">
        <v>124478.25</v>
      </c>
      <c r="V25" s="17"/>
      <c r="W25" s="16">
        <v>1295324.6499999999</v>
      </c>
      <c r="X25" s="16">
        <v>259064.93</v>
      </c>
      <c r="Y25" s="16">
        <v>1554389.58</v>
      </c>
      <c r="DT25" s="13"/>
    </row>
    <row r="26" spans="1:130" s="12" customFormat="1" ht="60" x14ac:dyDescent="0.2">
      <c r="A26" s="14" t="s">
        <v>61</v>
      </c>
      <c r="B26" s="15" t="s">
        <v>62</v>
      </c>
      <c r="C26" s="15" t="s">
        <v>63</v>
      </c>
      <c r="D26" s="16">
        <v>3613153.43</v>
      </c>
      <c r="E26" s="16">
        <v>1917504.46</v>
      </c>
      <c r="F26" s="16">
        <v>71918.77</v>
      </c>
      <c r="G26" s="16">
        <v>1408.6</v>
      </c>
      <c r="H26" s="16">
        <v>1623730.2</v>
      </c>
      <c r="I26" s="17" t="s">
        <v>35</v>
      </c>
      <c r="J26" s="17"/>
      <c r="K26" s="17"/>
      <c r="L26" s="17"/>
      <c r="M26" s="55">
        <v>3006.84</v>
      </c>
      <c r="N26" s="54">
        <v>2</v>
      </c>
      <c r="O26" s="54">
        <v>1445.89</v>
      </c>
      <c r="P26" s="16">
        <v>1918913.06</v>
      </c>
      <c r="Q26" s="16">
        <v>1784887.41</v>
      </c>
      <c r="R26" s="16">
        <v>1189604.24</v>
      </c>
      <c r="S26" s="16">
        <v>6587645.0800000001</v>
      </c>
      <c r="T26" s="19" t="s">
        <v>36</v>
      </c>
      <c r="U26" s="16">
        <v>700363.91</v>
      </c>
      <c r="V26" s="17"/>
      <c r="W26" s="16">
        <v>7288008.9900000002</v>
      </c>
      <c r="X26" s="16">
        <v>1457601.8</v>
      </c>
      <c r="Y26" s="16">
        <v>8745610.7899999991</v>
      </c>
      <c r="DT26" s="13"/>
    </row>
    <row r="27" spans="1:130" s="12" customFormat="1" ht="60" x14ac:dyDescent="0.2">
      <c r="A27" s="14" t="s">
        <v>64</v>
      </c>
      <c r="B27" s="15" t="s">
        <v>62</v>
      </c>
      <c r="C27" s="15" t="s">
        <v>65</v>
      </c>
      <c r="D27" s="16">
        <v>301960.78999999998</v>
      </c>
      <c r="E27" s="16">
        <v>51882.51</v>
      </c>
      <c r="F27" s="16">
        <v>5256.16</v>
      </c>
      <c r="G27" s="18">
        <v>102.62</v>
      </c>
      <c r="H27" s="16">
        <v>244822.12</v>
      </c>
      <c r="I27" s="17" t="s">
        <v>35</v>
      </c>
      <c r="J27" s="17"/>
      <c r="K27" s="17"/>
      <c r="L27" s="17"/>
      <c r="M27" s="54">
        <v>104.7</v>
      </c>
      <c r="N27" s="54">
        <v>0.16</v>
      </c>
      <c r="O27" s="54">
        <v>81.680000000000007</v>
      </c>
      <c r="P27" s="16">
        <v>51985.13</v>
      </c>
      <c r="Q27" s="16">
        <v>51328.02</v>
      </c>
      <c r="R27" s="16">
        <v>28700.86</v>
      </c>
      <c r="S27" s="16">
        <v>381989.67</v>
      </c>
      <c r="T27" s="19" t="s">
        <v>36</v>
      </c>
      <c r="U27" s="16">
        <v>40611.14</v>
      </c>
      <c r="V27" s="17"/>
      <c r="W27" s="16">
        <v>422600.81</v>
      </c>
      <c r="X27" s="16">
        <v>84520.16</v>
      </c>
      <c r="Y27" s="16">
        <v>507120.97</v>
      </c>
      <c r="DT27" s="13"/>
    </row>
    <row r="28" spans="1:130" s="12" customFormat="1" ht="60" x14ac:dyDescent="0.2">
      <c r="A28" s="14" t="s">
        <v>66</v>
      </c>
      <c r="B28" s="15" t="s">
        <v>67</v>
      </c>
      <c r="C28" s="15" t="s">
        <v>68</v>
      </c>
      <c r="D28" s="16">
        <v>2825508.86</v>
      </c>
      <c r="E28" s="16">
        <v>1517633.46</v>
      </c>
      <c r="F28" s="16">
        <v>71597.539999999994</v>
      </c>
      <c r="G28" s="16">
        <v>5809.82</v>
      </c>
      <c r="H28" s="16">
        <v>1236277.8600000001</v>
      </c>
      <c r="I28" s="17" t="s">
        <v>35</v>
      </c>
      <c r="J28" s="17"/>
      <c r="K28" s="17"/>
      <c r="L28" s="17"/>
      <c r="M28" s="55">
        <v>2312.36</v>
      </c>
      <c r="N28" s="54">
        <v>7.83</v>
      </c>
      <c r="O28" s="54">
        <v>1229.31</v>
      </c>
      <c r="P28" s="16">
        <v>1523443.28</v>
      </c>
      <c r="Q28" s="16">
        <v>1416906.13</v>
      </c>
      <c r="R28" s="16">
        <v>944492.87</v>
      </c>
      <c r="S28" s="16">
        <v>5186907.8600000003</v>
      </c>
      <c r="T28" s="19" t="s">
        <v>36</v>
      </c>
      <c r="U28" s="16">
        <v>551444.87</v>
      </c>
      <c r="V28" s="17"/>
      <c r="W28" s="16">
        <v>5738352.7300000004</v>
      </c>
      <c r="X28" s="16">
        <v>1147670.55</v>
      </c>
      <c r="Y28" s="16">
        <v>6886023.2800000003</v>
      </c>
      <c r="DT28" s="13"/>
    </row>
    <row r="29" spans="1:130" s="12" customFormat="1" ht="60" x14ac:dyDescent="0.2">
      <c r="A29" s="14" t="s">
        <v>69</v>
      </c>
      <c r="B29" s="15" t="s">
        <v>67</v>
      </c>
      <c r="C29" s="15" t="s">
        <v>70</v>
      </c>
      <c r="D29" s="16">
        <v>253625.09</v>
      </c>
      <c r="E29" s="16">
        <v>43577.11</v>
      </c>
      <c r="F29" s="16">
        <v>4415.01</v>
      </c>
      <c r="G29" s="18">
        <v>86.56</v>
      </c>
      <c r="H29" s="16">
        <v>205632.97</v>
      </c>
      <c r="I29" s="17" t="s">
        <v>35</v>
      </c>
      <c r="J29" s="17"/>
      <c r="K29" s="17"/>
      <c r="L29" s="17"/>
      <c r="M29" s="54">
        <v>87.94</v>
      </c>
      <c r="N29" s="54">
        <v>0.14000000000000001</v>
      </c>
      <c r="O29" s="54">
        <v>68.58</v>
      </c>
      <c r="P29" s="16">
        <v>43663.67</v>
      </c>
      <c r="Q29" s="16">
        <v>43111.75</v>
      </c>
      <c r="R29" s="16">
        <v>24106.61</v>
      </c>
      <c r="S29" s="16">
        <v>320843.45</v>
      </c>
      <c r="T29" s="19" t="s">
        <v>36</v>
      </c>
      <c r="U29" s="16">
        <v>34110.39</v>
      </c>
      <c r="V29" s="17"/>
      <c r="W29" s="16">
        <v>354953.84</v>
      </c>
      <c r="X29" s="16">
        <v>70990.77</v>
      </c>
      <c r="Y29" s="16">
        <v>425944.61</v>
      </c>
      <c r="DT29" s="13"/>
    </row>
    <row r="30" spans="1:130" s="12" customFormat="1" x14ac:dyDescent="0.2">
      <c r="A30" s="20"/>
      <c r="B30" s="21"/>
      <c r="C30" s="22" t="s">
        <v>71</v>
      </c>
      <c r="D30" s="23">
        <v>55787030.289999999</v>
      </c>
      <c r="E30" s="23">
        <v>22055209.300000001</v>
      </c>
      <c r="F30" s="23">
        <v>3141481.03</v>
      </c>
      <c r="G30" s="23">
        <v>819258.91</v>
      </c>
      <c r="H30" s="23">
        <v>30590339.960000001</v>
      </c>
      <c r="I30" s="24"/>
      <c r="J30" s="24"/>
      <c r="K30" s="24"/>
      <c r="L30" s="24"/>
      <c r="M30" s="56">
        <f>SUM(M14:M29)</f>
        <v>34833.78</v>
      </c>
      <c r="N30" s="56">
        <f t="shared" ref="N30:Y30" si="0">SUM(N14:N29)</f>
        <v>1082.0900000000001</v>
      </c>
      <c r="O30" s="56">
        <f t="shared" si="0"/>
        <v>19639.020000000004</v>
      </c>
      <c r="P30" s="56">
        <f t="shared" si="0"/>
        <v>22874468.210000001</v>
      </c>
      <c r="Q30" s="56">
        <f t="shared" si="0"/>
        <v>21425051.66</v>
      </c>
      <c r="R30" s="56">
        <f t="shared" si="0"/>
        <v>14129821.799999999</v>
      </c>
      <c r="S30" s="56">
        <f t="shared" si="0"/>
        <v>91341903.75</v>
      </c>
      <c r="T30" s="56"/>
      <c r="U30" s="56">
        <f t="shared" si="0"/>
        <v>9710992.5800000001</v>
      </c>
      <c r="V30" s="56"/>
      <c r="W30" s="56">
        <f t="shared" si="0"/>
        <v>101052896.33000001</v>
      </c>
      <c r="X30" s="56">
        <f t="shared" si="0"/>
        <v>20210579.280000001</v>
      </c>
      <c r="Y30" s="56">
        <f t="shared" si="0"/>
        <v>121263475.60999997</v>
      </c>
      <c r="DT30" s="13"/>
    </row>
    <row r="32" spans="1:130" customFormat="1" x14ac:dyDescent="0.2">
      <c r="B32" s="25" t="s">
        <v>72</v>
      </c>
      <c r="C32" s="46"/>
      <c r="D32" s="46"/>
      <c r="F32" s="26"/>
      <c r="G32" s="26"/>
      <c r="J32" s="47"/>
      <c r="K32" s="47"/>
      <c r="L32" s="47"/>
      <c r="M32" s="47"/>
      <c r="N32" s="57"/>
      <c r="O32" s="57"/>
      <c r="DU32" s="2" t="s">
        <v>1</v>
      </c>
      <c r="DV32" s="2" t="s">
        <v>1</v>
      </c>
      <c r="DW32" s="2" t="s">
        <v>1</v>
      </c>
      <c r="DX32" s="2" t="s">
        <v>1</v>
      </c>
      <c r="DY32" s="2" t="s">
        <v>1</v>
      </c>
      <c r="DZ32" s="2" t="s">
        <v>1</v>
      </c>
    </row>
    <row r="33" spans="2:136" customFormat="1" ht="21.75" customHeight="1" x14ac:dyDescent="0.2">
      <c r="B33" s="27"/>
      <c r="C33" s="48" t="s">
        <v>73</v>
      </c>
      <c r="D33" s="48"/>
      <c r="E33" s="28"/>
      <c r="F33" s="48" t="s">
        <v>74</v>
      </c>
      <c r="G33" s="48"/>
      <c r="H33" s="29"/>
      <c r="I33" s="28"/>
      <c r="J33" s="48" t="s">
        <v>75</v>
      </c>
      <c r="K33" s="48"/>
      <c r="L33" s="48"/>
      <c r="M33" s="48"/>
      <c r="N33" s="57"/>
      <c r="O33" s="57"/>
    </row>
    <row r="34" spans="2:136" customFormat="1" x14ac:dyDescent="0.2">
      <c r="B34" s="25" t="s">
        <v>76</v>
      </c>
      <c r="C34" s="46"/>
      <c r="D34" s="46"/>
      <c r="F34" s="26"/>
      <c r="G34" s="26"/>
      <c r="J34" s="47"/>
      <c r="K34" s="47"/>
      <c r="L34" s="47"/>
      <c r="M34" s="47"/>
      <c r="N34" s="57"/>
      <c r="O34" s="57"/>
      <c r="EA34" s="2" t="s">
        <v>1</v>
      </c>
      <c r="EB34" s="2" t="s">
        <v>1</v>
      </c>
      <c r="EC34" s="2" t="s">
        <v>1</v>
      </c>
      <c r="ED34" s="2" t="s">
        <v>1</v>
      </c>
      <c r="EE34" s="2" t="s">
        <v>1</v>
      </c>
      <c r="EF34" s="2" t="s">
        <v>1</v>
      </c>
    </row>
    <row r="35" spans="2:136" customFormat="1" ht="17.25" customHeight="1" x14ac:dyDescent="0.2">
      <c r="B35" s="30"/>
      <c r="C35" s="48" t="s">
        <v>73</v>
      </c>
      <c r="D35" s="48"/>
      <c r="E35" s="28"/>
      <c r="F35" s="48" t="s">
        <v>74</v>
      </c>
      <c r="G35" s="48"/>
      <c r="H35" s="29"/>
      <c r="I35" s="28"/>
      <c r="J35" s="48" t="s">
        <v>75</v>
      </c>
      <c r="K35" s="48"/>
      <c r="L35" s="48"/>
      <c r="M35" s="48"/>
      <c r="N35" s="57"/>
      <c r="O35" s="57"/>
    </row>
  </sheetData>
  <mergeCells count="39">
    <mergeCell ref="C34:D34"/>
    <mergeCell ref="J34:M34"/>
    <mergeCell ref="C35:D35"/>
    <mergeCell ref="F35:G35"/>
    <mergeCell ref="J35:M35"/>
    <mergeCell ref="N10:N11"/>
    <mergeCell ref="A13:Y13"/>
    <mergeCell ref="C32:D32"/>
    <mergeCell ref="J32:M32"/>
    <mergeCell ref="C33:D33"/>
    <mergeCell ref="F33:G33"/>
    <mergeCell ref="J33:M33"/>
    <mergeCell ref="O10:O11"/>
    <mergeCell ref="D10:D11"/>
    <mergeCell ref="E10:I10"/>
    <mergeCell ref="J10:J11"/>
    <mergeCell ref="K10:L10"/>
    <mergeCell ref="M10:M11"/>
    <mergeCell ref="A8:Y8"/>
    <mergeCell ref="A9:A11"/>
    <mergeCell ref="B9:B11"/>
    <mergeCell ref="C9:C11"/>
    <mergeCell ref="D9:L9"/>
    <mergeCell ref="M9:N9"/>
    <mergeCell ref="P9:P11"/>
    <mergeCell ref="Q9:Q11"/>
    <mergeCell ref="R9:R11"/>
    <mergeCell ref="S9:S11"/>
    <mergeCell ref="T9:T11"/>
    <mergeCell ref="U9:U11"/>
    <mergeCell ref="V9:V11"/>
    <mergeCell ref="W9:W11"/>
    <mergeCell ref="X9:X11"/>
    <mergeCell ref="Y9:Y11"/>
    <mergeCell ref="A2:Y2"/>
    <mergeCell ref="A3:Y3"/>
    <mergeCell ref="A5:Y5"/>
    <mergeCell ref="A6:Y6"/>
    <mergeCell ref="K7:L7"/>
  </mergeCells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!Сводка затрат_Фосфорит_23.09 -</vt:lpstr>
      <vt:lpstr>'!Сводка затрат_Фосфорит_23.09 -'!Заголовки_для_печати</vt:lpstr>
      <vt:lpstr>'!Сводка затрат_Фосфорит_23.09 -'!Область_печати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2023-02-02T08:45:30Z</cp:lastPrinted>
  <dcterms:created xsi:type="dcterms:W3CDTF">2002-08-29T05:21:43Z</dcterms:created>
  <dcterms:modified xsi:type="dcterms:W3CDTF">2025-09-23T13:02:48Z</dcterms:modified>
</cp:coreProperties>
</file>